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omments1.xml" ContentType="application/vnd.openxmlformats-officedocument.spreadsheetml.comments+xml"/>
  <Override PartName="/xl/drawings/drawing8.xml" ContentType="application/vnd.openxmlformats-officedocument.drawing+xml"/>
  <Override PartName="/xl/comments2.xml" ContentType="application/vnd.openxmlformats-officedocument.spreadsheetml.comments+xml"/>
  <Override PartName="/xl/drawings/drawing9.xml" ContentType="application/vnd.openxmlformats-officedocument.drawing+xml"/>
  <Override PartName="/xl/comments3.xml" ContentType="application/vnd.openxmlformats-officedocument.spreadsheetml.comments+xml"/>
  <Override PartName="/xl/drawings/drawing10.xml" ContentType="application/vnd.openxmlformats-officedocument.drawing+xml"/>
  <Override PartName="/xl/comments4.xml" ContentType="application/vnd.openxmlformats-officedocument.spreadsheetml.comments+xml"/>
  <Override PartName="/xl/drawings/drawing11.xml" ContentType="application/vnd.openxmlformats-officedocument.drawing+xml"/>
  <Override PartName="/xl/comments5.xml" ContentType="application/vnd.openxmlformats-officedocument.spreadsheetml.comments+xml"/>
  <Override PartName="/xl/drawings/drawing12.xml" ContentType="application/vnd.openxmlformats-officedocument.drawing+xml"/>
  <Override PartName="/xl/comments6.xml" ContentType="application/vnd.openxmlformats-officedocument.spreadsheetml.comments+xml"/>
  <Override PartName="/xl/drawings/drawing13.xml" ContentType="application/vnd.openxmlformats-officedocument.drawing+xml"/>
  <Override PartName="/xl/comments7.xml" ContentType="application/vnd.openxmlformats-officedocument.spreadsheetml.comments+xml"/>
  <Override PartName="/xl/drawings/drawing14.xml" ContentType="application/vnd.openxmlformats-officedocument.drawing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OREAS Standards\OREAS 60e, 61h &amp; 62h (Cracow_Agate) JN1529\DataPacks\"/>
    </mc:Choice>
  </mc:AlternateContent>
  <xr:revisionPtr revIDLastSave="0" documentId="13_ncr:1_{12CC7614-B874-4339-ABCB-A8D8AA01DE36}" xr6:coauthVersionLast="46" xr6:coauthVersionMax="47" xr10:uidLastSave="{00000000-0000-0000-0000-000000000000}"/>
  <bookViews>
    <workbookView xWindow="28680" yWindow="-120" windowWidth="29040" windowHeight="15840" tabRatio="918" xr2:uid="{00000000-000D-0000-FFFF-FFFF00000000}"/>
  </bookViews>
  <sheets>
    <sheet name="Performance Gates" sheetId="47886" r:id="rId1"/>
    <sheet name="Uncertainty &amp; Tolerance Limits" sheetId="47885" r:id="rId2"/>
    <sheet name="Indicative Values" sheetId="47888" r:id="rId3"/>
    <sheet name="Abbreviations" sheetId="47890" r:id="rId4"/>
    <sheet name="Laboratory List" sheetId="47894" r:id="rId5"/>
    <sheet name="Upscaled Metrics" sheetId="47895" r:id="rId6"/>
    <sheet name="Fire Assay" sheetId="47896" r:id="rId7"/>
    <sheet name="AR Digest 10-50g" sheetId="47897" r:id="rId8"/>
    <sheet name="4-Acid" sheetId="47898" r:id="rId9"/>
    <sheet name="Aqua Regia" sheetId="47899" r:id="rId10"/>
    <sheet name="Fusion XRF" sheetId="47900" r:id="rId11"/>
    <sheet name="Thermograv" sheetId="47901" r:id="rId12"/>
    <sheet name="Laser Ablation" sheetId="47902" r:id="rId13"/>
    <sheet name="IRC" sheetId="47903" r:id="rId14"/>
  </sheets>
  <calcPr calcId="191029" calcMode="manual"/>
</workbook>
</file>

<file path=xl/calcChain.xml><?xml version="1.0" encoding="utf-8"?>
<calcChain xmlns="http://schemas.openxmlformats.org/spreadsheetml/2006/main">
  <c r="I23" i="47895" l="1"/>
  <c r="I24" i="47895"/>
  <c r="I25" i="47895"/>
  <c r="H23" i="47895"/>
  <c r="I26" i="47895" l="1"/>
  <c r="I27" i="47895" s="1"/>
  <c r="J5" i="47895"/>
  <c r="J9" i="47895"/>
  <c r="J13" i="47895"/>
  <c r="J17" i="47895"/>
  <c r="J21" i="47895"/>
  <c r="J19" i="47895" l="1"/>
  <c r="J15" i="47895"/>
  <c r="J11" i="47895"/>
  <c r="J7" i="47895"/>
  <c r="J22" i="47895"/>
  <c r="J14" i="47895"/>
  <c r="J6" i="47895"/>
  <c r="J3" i="47895"/>
  <c r="J24" i="47895" s="1"/>
  <c r="J20" i="47895"/>
  <c r="J16" i="47895"/>
  <c r="J12" i="47895"/>
  <c r="J8" i="47895"/>
  <c r="J4" i="47895"/>
  <c r="J18" i="47895"/>
  <c r="J10" i="47895"/>
  <c r="J23" i="47895" s="1"/>
  <c r="J25" i="47895"/>
  <c r="J26" i="4789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31" authorId="0" shapeId="0" xr:uid="{E0EE0D23-D84D-4115-982B-A515E4558BD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31" authorId="0" shapeId="0" xr:uid="{FA603588-DF9A-4F02-8301-21A73012E6E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83C8F5FE-3746-4FAC-BCA4-654B0E48122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 xr:uid="{F85D6CBB-06FB-446E-9CDB-1A40F2F93A7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" authorId="0" shapeId="0" xr:uid="{3429EFA2-3C8B-4907-A6FF-4E8B099FEE3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2" authorId="0" shapeId="0" xr:uid="{AAA5DA99-0124-4ABC-8C4D-45A622BCA85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0" authorId="0" shapeId="0" xr:uid="{C205B338-FC65-4323-A74A-BF079417FC5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8" authorId="0" shapeId="0" xr:uid="{8DB0FF5C-BF10-45A2-959F-58E19A49DE0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7" authorId="0" shapeId="0" xr:uid="{E0045A88-7E54-49C6-9B6D-C21433C27EE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6" authorId="0" shapeId="0" xr:uid="{55BBA629-3AEE-4A5D-9BE9-4D3EFE59826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4" authorId="0" shapeId="0" xr:uid="{77E1724D-B92F-4B3A-8057-2685C1B78C1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3" authorId="0" shapeId="0" xr:uid="{673A3399-5F29-4391-BB62-C878663C98D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1" authorId="0" shapeId="0" xr:uid="{D0FFA5C8-78F2-4008-BCA5-94F3D0FD28F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20" authorId="0" shapeId="0" xr:uid="{9D6E082C-0385-4BD6-956E-7EE8F95BC83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8" authorId="0" shapeId="0" xr:uid="{17936EB3-586D-448F-B004-6BD73869B4E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7" authorId="0" shapeId="0" xr:uid="{65C3B454-BAAD-4DB6-B58C-40F7B34DDBB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5" authorId="0" shapeId="0" xr:uid="{52E7B9A4-F3D7-4BBE-82FF-F8BAA15D300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3" authorId="0" shapeId="0" xr:uid="{9BBB4422-74BB-40C5-A5EC-A72C432BBBC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11" authorId="0" shapeId="0" xr:uid="{3255213E-222B-4FA5-BCB3-43B7DC34165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30" authorId="0" shapeId="0" xr:uid="{A9CC9D25-85C2-498F-9CE8-ADFE4FFB800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8" authorId="0" shapeId="0" xr:uid="{FB27D5F3-106E-4FF1-94DD-20FDF2C2C77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7" authorId="0" shapeId="0" xr:uid="{3CD8C4FA-C351-4F94-AD24-1F1055A39D2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85" authorId="0" shapeId="0" xr:uid="{93B3E5E8-679C-4BCA-9409-2A263D46FF3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3" authorId="0" shapeId="0" xr:uid="{DCECD95A-F633-41C5-BA3C-8846C2F2318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21" authorId="0" shapeId="0" xr:uid="{294E9286-4785-4E7C-96E7-A54C4C0C23E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9" authorId="0" shapeId="0" xr:uid="{BD26EC20-2A18-4957-AF67-36AFC8F4CB6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57" authorId="0" shapeId="0" xr:uid="{AE8190D7-D499-4F5C-B5EA-D25F1902543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5" authorId="0" shapeId="0" xr:uid="{EA6EA886-FD14-4720-B917-C6711412A76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93" authorId="0" shapeId="0" xr:uid="{8DB7DF04-46DD-411F-A680-709111DC85A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11" authorId="0" shapeId="0" xr:uid="{1D7EAC32-B380-457C-88BA-BB2C77D8C64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0" authorId="0" shapeId="0" xr:uid="{53CB1E7C-DFA5-45F6-A992-154BC72566D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9" authorId="0" shapeId="0" xr:uid="{C36AE253-F286-49C9-A0D9-99F6F7E9928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67" authorId="0" shapeId="0" xr:uid="{94F560A4-79E0-40D0-99C1-34592FB2B78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85" authorId="0" shapeId="0" xr:uid="{44567E46-C06F-4BD1-8AA0-8E257F99C74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04" authorId="0" shapeId="0" xr:uid="{CCB7643D-27BB-4117-B0BD-F65989B4920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2" authorId="0" shapeId="0" xr:uid="{E4FDFFE9-CF9C-478F-A1DE-3DDF6CC9E0B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0" authorId="0" shapeId="0" xr:uid="{A3CB734B-F075-4064-A792-D918A5F7A7F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58" authorId="0" shapeId="0" xr:uid="{10C3218A-3A60-4247-BA8F-BE38E33FBCD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7" authorId="0" shapeId="0" xr:uid="{65AF6CDB-F3FD-469A-B1E6-6EB39C118F9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5" authorId="0" shapeId="0" xr:uid="{5CA28B45-EFA8-4477-9D97-8D3A5795EF3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3" authorId="0" shapeId="0" xr:uid="{17DEBECD-81A3-4194-8733-7EE541ED959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31" authorId="0" shapeId="0" xr:uid="{FD12F216-1F41-42C2-BE65-E5998027D28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49" authorId="0" shapeId="0" xr:uid="{7C8004EB-0285-40D0-87E4-B83EFD8E471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67" authorId="0" shapeId="0" xr:uid="{478FE3AE-6EC1-4F01-97BC-0732136B35B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85" authorId="0" shapeId="0" xr:uid="{032357D8-D56F-4EAE-9DCD-9440B86364E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04" authorId="0" shapeId="0" xr:uid="{37F32210-3818-4F4E-B920-98AC6FA9C77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23" authorId="0" shapeId="0" xr:uid="{84F43DEC-08F3-4B5D-8EB7-5BED1FCB79A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41" authorId="0" shapeId="0" xr:uid="{C258DDA2-2C03-4131-B346-B4AE5FE85FA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59" authorId="0" shapeId="0" xr:uid="{C90434F9-DF91-4DE2-9867-A0856C7429E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77" authorId="0" shapeId="0" xr:uid="{29591A37-53EF-4887-886C-275BBCED9DC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5" authorId="0" shapeId="0" xr:uid="{409B91B4-721D-4C10-AC06-EA78B0F29B5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14" authorId="0" shapeId="0" xr:uid="{091F2C27-5B98-4BD5-B57A-FC6A09C2BDC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33" authorId="0" shapeId="0" xr:uid="{85900C0D-FD61-4E81-8F5F-9528A0EEA6F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52" authorId="0" shapeId="0" xr:uid="{03E38ED6-F564-407A-992F-24D00BCC057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0" authorId="0" shapeId="0" xr:uid="{ACF9E318-C681-4CC3-A182-7D4152BDDEB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88" authorId="0" shapeId="0" xr:uid="{97B3D360-BC27-433B-ACAD-4257FC3419B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07" authorId="0" shapeId="0" xr:uid="{A74F1EFD-D200-4235-B8FB-AE92871470F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25" authorId="0" shapeId="0" xr:uid="{DA2B284D-74FC-44E3-A91A-20BB7D4563A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44" authorId="0" shapeId="0" xr:uid="{D705C811-783C-43BA-B398-8E8F99A8D3C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62" authorId="0" shapeId="0" xr:uid="{28C3D84B-604D-4B50-BFD6-4023268F48B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81" authorId="0" shapeId="0" xr:uid="{6D8CDA20-1A80-4AC2-A655-3FA6B490558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00" authorId="0" shapeId="0" xr:uid="{3E4F8558-7011-4BB2-ADCE-648061A2B93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8" authorId="0" shapeId="0" xr:uid="{B85EF4B1-B8C9-41D1-BA7D-71AB6A034B0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36" authorId="0" shapeId="0" xr:uid="{3759C05F-3FD6-40AE-B6FB-FA8CFA3864C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1265F60D-F17C-4025-AB15-E1494778471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 xr:uid="{816C5342-BF43-4199-9712-07984673057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" authorId="0" shapeId="0" xr:uid="{3B232AB7-CE13-4C35-99CF-DBFE8E964E8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2" authorId="0" shapeId="0" xr:uid="{FACA85A6-4724-4EC1-B88D-D03CA622B59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1" authorId="0" shapeId="0" xr:uid="{B8348B6B-6CF5-461F-BF12-F5EA4DDCA34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0" authorId="0" shapeId="0" xr:uid="{2DE604F6-EE8B-4875-BCB8-4A4B24BE5CA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9" authorId="0" shapeId="0" xr:uid="{727D0EAD-F4FF-4700-812B-883AF3B4579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7" authorId="0" shapeId="0" xr:uid="{D3BF4319-FBB2-435C-95E3-20C8203815B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5" authorId="0" shapeId="0" xr:uid="{89AD0585-0255-4FB1-8072-84984DD76D9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4" authorId="0" shapeId="0" xr:uid="{BA15B034-C8FB-4EB6-AA48-FDD9FFB1101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2" authorId="0" shapeId="0" xr:uid="{7CFDCF10-9BE6-445D-A233-44B698A8D5E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21" authorId="0" shapeId="0" xr:uid="{EF20B2AF-0D7C-49B0-A917-825701DF62A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40" authorId="0" shapeId="0" xr:uid="{2DC939D8-A5B9-4D5F-8E85-E6F308B8080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8" authorId="0" shapeId="0" xr:uid="{7619DD8A-893D-4B7A-B426-AF91AC94D75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6" authorId="0" shapeId="0" xr:uid="{F855F2D5-9550-46CF-913F-A10A2FE03D9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4" authorId="0" shapeId="0" xr:uid="{7ED0F887-4ECD-433A-9347-C10A0B754B8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12" authorId="0" shapeId="0" xr:uid="{BCB54BCB-1EAC-4E95-8E38-296E591990A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31" authorId="0" shapeId="0" xr:uid="{08B30300-5130-452A-BFDD-341FFE70FFA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9" authorId="0" shapeId="0" xr:uid="{5FBC5D83-6B44-4D4E-8193-DB386CFBEEE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8" authorId="0" shapeId="0" xr:uid="{AA9A4BB7-C55B-4CA6-8D6B-18BEBDDC991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86" authorId="0" shapeId="0" xr:uid="{3E235526-9993-449C-AFD9-4BFE185C361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5" authorId="0" shapeId="0" xr:uid="{ABF64EA8-EAD8-4CE3-9E59-823AAF97837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23" authorId="0" shapeId="0" xr:uid="{3EB4F38C-FA8F-4E58-960C-9FF2E9F9BDA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41" authorId="0" shapeId="0" xr:uid="{67EDF5B6-1139-432C-8B57-E533B83602D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59" authorId="0" shapeId="0" xr:uid="{971470F3-F250-4D9A-A813-B472A8DADA6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7" authorId="0" shapeId="0" xr:uid="{B2DFD0AB-0363-480F-89FD-3041EDA0964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95" authorId="0" shapeId="0" xr:uid="{D08CD25E-379C-4382-B038-427A6635904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14" authorId="0" shapeId="0" xr:uid="{51EFF186-D84A-4F36-841D-F3AF3A402FD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3" authorId="0" shapeId="0" xr:uid="{5B136141-3EF1-479A-B0B3-A4EC2C923CF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2" authorId="0" shapeId="0" xr:uid="{C867F60B-2F03-45FE-A821-10DDD8BB546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70" authorId="0" shapeId="0" xr:uid="{3A361C52-7291-4E79-8615-619B06766D9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88" authorId="0" shapeId="0" xr:uid="{943B330B-8F2E-40F8-80E3-0A603A716D7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07" authorId="0" shapeId="0" xr:uid="{A6A7791B-3120-4A46-A177-FA412858955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5" authorId="0" shapeId="0" xr:uid="{4FFA3120-FAF8-4D19-B579-A440A6D126E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3" authorId="0" shapeId="0" xr:uid="{40AF07EC-3482-49A0-AB13-2988C3F9A7E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61" authorId="0" shapeId="0" xr:uid="{687D9CA6-89A6-4CF4-9EF9-E100EF16E21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0" authorId="0" shapeId="0" xr:uid="{9D0F7B73-9793-4B4A-9CBE-9EF08CE8CE3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8" authorId="0" shapeId="0" xr:uid="{C75B5F90-9296-4C09-867A-3D0D7147AAF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6" authorId="0" shapeId="0" xr:uid="{53511100-06E7-4923-9C68-108A5C8D7B3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34" authorId="0" shapeId="0" xr:uid="{95FECB32-B5A6-427D-A0DC-054F82B19F9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52" authorId="0" shapeId="0" xr:uid="{656A5ABC-2967-4E2E-B6B3-286D39C9534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70" authorId="0" shapeId="0" xr:uid="{6F76684D-552D-41B6-B10F-E6F7B798FD5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88" authorId="0" shapeId="0" xr:uid="{E3979BDD-EDBE-4401-86D2-DCB7258642D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06" authorId="0" shapeId="0" xr:uid="{F099FE5E-B680-48A5-86F2-A33394E2F72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24" authorId="0" shapeId="0" xr:uid="{0C6D31F8-88F0-41FB-9034-55B725FA029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43" authorId="0" shapeId="0" xr:uid="{F95E6E34-0DDB-4678-9CED-B81C792ED2B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62" authorId="0" shapeId="0" xr:uid="{FF245381-8D0E-493F-93A0-FB873407A28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81" authorId="0" shapeId="0" xr:uid="{6291D8B9-1B7D-4396-90FC-6BA7898D0D6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9" authorId="0" shapeId="0" xr:uid="{AFB1176C-E095-4CCF-BEA7-D9A22BD9520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17" authorId="0" shapeId="0" xr:uid="{B80D35A9-E914-4C52-9A84-3C94F887A00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35" authorId="0" shapeId="0" xr:uid="{A279F525-8090-481D-9859-CDFAD005768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53" authorId="0" shapeId="0" xr:uid="{377AE450-2343-466A-A8DB-71328507663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2" authorId="0" shapeId="0" xr:uid="{9656311A-AB5F-4556-B750-E20BCB61205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91" authorId="0" shapeId="0" xr:uid="{F7C2280E-367F-426C-912B-B9D5ADA18BE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09" authorId="0" shapeId="0" xr:uid="{46E8B940-C235-4F4F-9681-0BB4A6C37C2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27" authorId="0" shapeId="0" xr:uid="{4D3B50DD-61CB-4FE4-931F-F85440FEA42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45" authorId="0" shapeId="0" xr:uid="{4E31F356-8F71-4CE6-86C0-9CC530053D6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63" authorId="0" shapeId="0" xr:uid="{2309D410-EAEE-4047-8B0A-38E407C6FE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82" authorId="0" shapeId="0" xr:uid="{EA6B10FE-683A-4B54-9771-CB31DCCE275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00" authorId="0" shapeId="0" xr:uid="{D68EA82B-F90A-4AF7-A2DE-7900F8F7ED8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9" authorId="0" shapeId="0" xr:uid="{2DDC0C32-05C0-4828-A70F-17A6F5F1648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38" authorId="0" shapeId="0" xr:uid="{68505B85-5703-4A57-83AB-1933F4F3565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56" authorId="0" shapeId="0" xr:uid="{6F425E30-2E55-4D98-9668-333C92AEC65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74" authorId="0" shapeId="0" xr:uid="{FCF54F3F-1856-40B7-B193-25F94F35785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3" authorId="0" shapeId="0" xr:uid="{F021ADBB-C753-4558-A274-2F0C5743E35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" authorId="0" shapeId="0" xr:uid="{F7DF83BE-CA78-47C6-9309-499F38B1D4A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" authorId="0" shapeId="0" xr:uid="{295B8423-5A97-414E-AA10-9A2B9725A05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" authorId="0" shapeId="0" xr:uid="{3707A94A-7DF7-43B6-B4D5-B84BFA60B3B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" authorId="0" shapeId="0" xr:uid="{CD9A2585-EC00-4B24-A7EE-778B285651C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" authorId="0" shapeId="0" xr:uid="{6A25E417-4C1A-490A-A31B-47F7B2BD907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" authorId="0" shapeId="0" xr:uid="{12130F95-AE8A-4536-8217-6E01B0CFD9F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" authorId="0" shapeId="0" xr:uid="{3F898668-F7DA-4605-BE69-4E5E498DEEC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 xr:uid="{B0ED9B6C-2809-4454-9825-8057F7E23C0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39" authorId="0" shapeId="0" xr:uid="{2E81AFA1-873D-4FF7-B536-AE1BA45DFDB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53" authorId="0" shapeId="0" xr:uid="{4CD2B335-06E9-4E0B-A95A-3FA3F801412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3" authorId="0" shapeId="0" xr:uid="{17D186EF-0D4A-4FD4-89ED-160A035035B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3" authorId="0" shapeId="0" xr:uid="{531F961E-02D1-41D9-86CA-05F8E18B9BF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" authorId="0" shapeId="0" xr:uid="{6720EA04-B623-45CE-8F37-FCBD73EB4C3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" authorId="0" shapeId="0" xr:uid="{37774795-83CA-43EA-AE99-115C687A2D3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" authorId="0" shapeId="0" xr:uid="{55962BC8-433A-4085-B948-B301C8CCACD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" authorId="0" shapeId="0" xr:uid="{084E6AA1-6B23-46BB-973A-9015EEC794E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" authorId="0" shapeId="0" xr:uid="{2E5CF53E-72F1-4F87-8B8E-5A461522863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" authorId="0" shapeId="0" xr:uid="{D8498280-B45B-4D3F-8B3B-553C26C2EDA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" authorId="0" shapeId="0" xr:uid="{1B233201-390F-4E22-8A6B-713C4D3B048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 xr:uid="{89050B82-B99D-4F09-9CDC-FF95FD5F4D1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39" authorId="0" shapeId="0" xr:uid="{8119523B-0AA6-4A58-8224-6015F0C7BCD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53" authorId="0" shapeId="0" xr:uid="{993952CD-A2CF-48A0-B3E4-F2EE18DB6FD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7" authorId="0" shapeId="0" xr:uid="{16E994E4-F231-4CD0-B010-E187C08B186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1" authorId="0" shapeId="0" xr:uid="{B77AB833-702E-4C6E-AB6B-AA08DAAF606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5" authorId="0" shapeId="0" xr:uid="{4CB4FE90-9009-43A7-9E6C-E6ED792C80C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9" authorId="0" shapeId="0" xr:uid="{F8E3A254-B3B8-491E-892B-D8F15A58DC5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23" authorId="0" shapeId="0" xr:uid="{3955DB49-B67F-4BFA-A4DB-B0737FA3B04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7" authorId="0" shapeId="0" xr:uid="{0ED260ED-CC3D-479A-BD69-6D785E60958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1" authorId="0" shapeId="0" xr:uid="{A8F6F558-8334-4B65-A5CC-231A37EF85C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5" authorId="0" shapeId="0" xr:uid="{27C6B75A-6502-42B6-987F-41026AF5FDC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9" authorId="0" shapeId="0" xr:uid="{68338135-DE28-4392-8411-1D38F0353B0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3" authorId="0" shapeId="0" xr:uid="{7F074550-3792-41ED-BC90-CD8B6CF3609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7" authorId="0" shapeId="0" xr:uid="{2E51EC7E-E38A-4A91-9244-BDE94BACBDF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1" authorId="0" shapeId="0" xr:uid="{42B39FA2-E5E3-4283-8F04-C7BF220629E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35" authorId="0" shapeId="0" xr:uid="{772F1369-C935-46FB-8466-8B17481AEBA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9" authorId="0" shapeId="0" xr:uid="{1C44125B-467A-4C60-9AE6-EE6F00D2F5F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3" authorId="0" shapeId="0" xr:uid="{077C2BC0-FB46-46BC-84B0-610041BDC81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77" authorId="0" shapeId="0" xr:uid="{AF2DE0F6-DCC7-4932-BE66-88070178B26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1" authorId="0" shapeId="0" xr:uid="{6427C561-2F05-4E87-976F-BD99AEBB3AB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5" authorId="0" shapeId="0" xr:uid="{73523D79-225F-43FA-B202-E58B1D7235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9" authorId="0" shapeId="0" xr:uid="{CEFCB639-79C2-4AC9-A746-7DDE8C946F7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3" authorId="0" shapeId="0" xr:uid="{A64C7DE2-6DD4-4448-BFC1-113E388C517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47" authorId="0" shapeId="0" xr:uid="{8D580E10-52C2-454D-8F95-BC70715F26A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61" authorId="0" shapeId="0" xr:uid="{A9DA5047-BB8A-4340-8FE5-38AFE186613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5" authorId="0" shapeId="0" xr:uid="{BEC45010-9398-44EC-B055-186E773B408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89" authorId="0" shapeId="0" xr:uid="{78833328-A109-4B6A-AE3F-0E36E0B5880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3" authorId="0" shapeId="0" xr:uid="{5F86D4E2-83A4-4268-BF40-78C3C8EF5D2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17" authorId="0" shapeId="0" xr:uid="{58C23D26-50F0-4F7A-8073-2DFC0B10F53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1" authorId="0" shapeId="0" xr:uid="{2661D7EF-C991-4FAF-A8C5-F9AA0807B55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5" authorId="0" shapeId="0" xr:uid="{7CAF7148-A9B7-42E3-BDF9-E32208313E8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9" authorId="0" shapeId="0" xr:uid="{B88A20D0-F344-4C9D-A9FE-A119C959D7D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73" authorId="0" shapeId="0" xr:uid="{ABB6A941-D69A-40BE-AA5B-870D2C08F2B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87" authorId="0" shapeId="0" xr:uid="{C0F41286-F7C8-4769-BAFA-C3FC33B254B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01" authorId="0" shapeId="0" xr:uid="{3F492D06-5DC5-4905-A377-C1C4565007B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5" authorId="0" shapeId="0" xr:uid="{37E8770D-D9C0-47C0-97B1-E73586E2DAD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9" authorId="0" shapeId="0" xr:uid="{ECC09996-A16C-43C1-905D-D9EBCF0BA53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3" authorId="0" shapeId="0" xr:uid="{9FA1AD7C-2534-45F9-A049-DCDD3DDB61F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57" authorId="0" shapeId="0" xr:uid="{3115D081-E1FB-4634-B632-BDD12B6A8FE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1" authorId="0" shapeId="0" xr:uid="{FC832CEE-6581-4DBB-B258-D7A528577F9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5" authorId="0" shapeId="0" xr:uid="{52F78970-CBC1-4E65-8AF8-453B8196AAB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9" authorId="0" shapeId="0" xr:uid="{C48C3645-037D-4482-BE1B-E5960FDA055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3" authorId="0" shapeId="0" xr:uid="{EEF17C6C-9632-4835-A635-4FE18AE1D72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3" authorId="0" shapeId="0" xr:uid="{A48B0CC9-C24D-476F-B72E-BFB6C2B0D10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" authorId="0" shapeId="0" xr:uid="{2B768789-3DCE-4736-B579-4BA0569231F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sharedStrings.xml><?xml version="1.0" encoding="utf-8"?>
<sst xmlns="http://schemas.openxmlformats.org/spreadsheetml/2006/main" count="14013" uniqueCount="650">
  <si>
    <t>Cu</t>
  </si>
  <si>
    <t>wt.%</t>
  </si>
  <si>
    <t>Constituent</t>
  </si>
  <si>
    <t>ppm</t>
  </si>
  <si>
    <t>Ag</t>
  </si>
  <si>
    <t>Gd</t>
  </si>
  <si>
    <t>Sb</t>
  </si>
  <si>
    <t>As</t>
  </si>
  <si>
    <t>Hf</t>
  </si>
  <si>
    <t>Sc</t>
  </si>
  <si>
    <t>Ba</t>
  </si>
  <si>
    <t>Ho</t>
  </si>
  <si>
    <t>Sm</t>
  </si>
  <si>
    <t>Be</t>
  </si>
  <si>
    <t>In</t>
  </si>
  <si>
    <t>Sn</t>
  </si>
  <si>
    <t>Bi</t>
  </si>
  <si>
    <t>La</t>
  </si>
  <si>
    <t>Sr</t>
  </si>
  <si>
    <t>Cd</t>
  </si>
  <si>
    <t>Li</t>
  </si>
  <si>
    <t>Ta</t>
  </si>
  <si>
    <t>Ce</t>
  </si>
  <si>
    <t>Lu</t>
  </si>
  <si>
    <t>Tb</t>
  </si>
  <si>
    <t>Co</t>
  </si>
  <si>
    <t>Mo</t>
  </si>
  <si>
    <t>Te</t>
  </si>
  <si>
    <t>Cs</t>
  </si>
  <si>
    <t>Nb</t>
  </si>
  <si>
    <t>Th</t>
  </si>
  <si>
    <t>Nd</t>
  </si>
  <si>
    <t>U</t>
  </si>
  <si>
    <t>Dy</t>
  </si>
  <si>
    <t>Ni</t>
  </si>
  <si>
    <t>W</t>
  </si>
  <si>
    <t>Er</t>
  </si>
  <si>
    <t>Pb</t>
  </si>
  <si>
    <t>Y</t>
  </si>
  <si>
    <t>Eu</t>
  </si>
  <si>
    <t>Pr</t>
  </si>
  <si>
    <t>Yb</t>
  </si>
  <si>
    <t>Ga</t>
  </si>
  <si>
    <t>Rb</t>
  </si>
  <si>
    <t>Zn</t>
  </si>
  <si>
    <t>Zr</t>
  </si>
  <si>
    <t>Unit</t>
  </si>
  <si>
    <t>Value</t>
  </si>
  <si>
    <t>Al</t>
  </si>
  <si>
    <t>B</t>
  </si>
  <si>
    <t>Ca</t>
  </si>
  <si>
    <t>Cr</t>
  </si>
  <si>
    <t>Fe</t>
  </si>
  <si>
    <t>Hg</t>
  </si>
  <si>
    <t>K</t>
  </si>
  <si>
    <t>Mg</t>
  </si>
  <si>
    <t>Mn</t>
  </si>
  <si>
    <t>Na</t>
  </si>
  <si>
    <t>P</t>
  </si>
  <si>
    <t>Re</t>
  </si>
  <si>
    <t>S</t>
  </si>
  <si>
    <t>Se</t>
  </si>
  <si>
    <t>Ti</t>
  </si>
  <si>
    <t>Tl</t>
  </si>
  <si>
    <t>Tm</t>
  </si>
  <si>
    <t>V</t>
  </si>
  <si>
    <t>Certified</t>
  </si>
  <si>
    <t>Low</t>
  </si>
  <si>
    <t>High</t>
  </si>
  <si>
    <t>Certified Value</t>
  </si>
  <si>
    <t>Absolute Standard Deviations</t>
  </si>
  <si>
    <t>Relative Standard Deviations</t>
  </si>
  <si>
    <t>5% window</t>
  </si>
  <si>
    <t>2SD Low</t>
  </si>
  <si>
    <t>2SD High</t>
  </si>
  <si>
    <t>3SD Low</t>
  </si>
  <si>
    <t>3SD High</t>
  </si>
  <si>
    <t>1RSD</t>
  </si>
  <si>
    <t>2RSD</t>
  </si>
  <si>
    <t>3RSD</t>
  </si>
  <si>
    <t xml:space="preserve">1SD  </t>
  </si>
  <si>
    <t>Ge</t>
  </si>
  <si>
    <t>ppb</t>
  </si>
  <si>
    <t>Abbreviation</t>
  </si>
  <si>
    <t>Explanation</t>
  </si>
  <si>
    <t>Std.Dev.</t>
  </si>
  <si>
    <t>Rel.Std.Dev.</t>
  </si>
  <si>
    <t>percent deviation of lab mean from corrected mean of means</t>
  </si>
  <si>
    <t>NR</t>
  </si>
  <si>
    <t>not reported</t>
  </si>
  <si>
    <t>&lt; </t>
  </si>
  <si>
    <t>‘less than’</t>
  </si>
  <si>
    <r>
      <t>PDM</t>
    </r>
    <r>
      <rPr>
        <vertAlign val="superscript"/>
        <sz val="10"/>
        <rFont val="Arial"/>
        <family val="2"/>
      </rPr>
      <t>3</t>
    </r>
  </si>
  <si>
    <t>95% Tolerance Limits</t>
  </si>
  <si>
    <t>IND</t>
  </si>
  <si>
    <t>&lt; 10</t>
  </si>
  <si>
    <t>&lt; 0.2</t>
  </si>
  <si>
    <t>Au</t>
  </si>
  <si>
    <t>BF*XRF</t>
  </si>
  <si>
    <t>IRC</t>
  </si>
  <si>
    <t>CaO</t>
  </si>
  <si>
    <t>&lt; 1</t>
  </si>
  <si>
    <t>&lt; 2</t>
  </si>
  <si>
    <t>&lt; 5</t>
  </si>
  <si>
    <t>&lt; 0.1</t>
  </si>
  <si>
    <t>&lt; 0.01</t>
  </si>
  <si>
    <t>MgO</t>
  </si>
  <si>
    <t>MnO</t>
  </si>
  <si>
    <t>C</t>
  </si>
  <si>
    <t>Round</t>
  </si>
  <si>
    <t>Replicate</t>
  </si>
  <si>
    <t>Perth</t>
  </si>
  <si>
    <t>INAA</t>
  </si>
  <si>
    <t>4A*OES</t>
  </si>
  <si>
    <t>30g</t>
  </si>
  <si>
    <t>25g</t>
  </si>
  <si>
    <r>
      <t>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</si>
  <si>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t>(for Method Group Tabulated Results omitted in the determination of Certified Values)</t>
  </si>
  <si>
    <t>Batch &amp; Limits</t>
  </si>
  <si>
    <t xml:space="preserve"> - Outlying laboratory batch data sets and superfluous limit values</t>
  </si>
  <si>
    <t xml:space="preserve"> - Outlying individual values</t>
  </si>
  <si>
    <t>Individual</t>
  </si>
  <si>
    <t>Pd</t>
  </si>
  <si>
    <t>Pt</t>
  </si>
  <si>
    <r>
      <rPr>
        <b/>
        <sz val="11"/>
        <rFont val="Arial MT"/>
      </rPr>
      <t xml:space="preserve"> </t>
    </r>
    <r>
      <rPr>
        <b/>
        <u/>
        <sz val="11"/>
        <rFont val="Arial MT"/>
      </rPr>
      <t>Legend:-</t>
    </r>
  </si>
  <si>
    <t>Lab Slot</t>
  </si>
  <si>
    <t>Laboratory Name and Location</t>
  </si>
  <si>
    <t>Actlabs, Ancaster, Ontario, Canada</t>
  </si>
  <si>
    <t>ALS, Vancouver, BC, Canada</t>
  </si>
  <si>
    <t>Intertek Genalysis, Perth, WA, Australia</t>
  </si>
  <si>
    <t>Method Codes:</t>
  </si>
  <si>
    <t>indeterminate</t>
  </si>
  <si>
    <t>one relative standard deviation</t>
  </si>
  <si>
    <t>one standard deviation</t>
  </si>
  <si>
    <t>Borate Fusion XRF</t>
  </si>
  <si>
    <t>U, ppm</t>
  </si>
  <si>
    <t>Al, wt.%</t>
  </si>
  <si>
    <t>Ba, ppm</t>
  </si>
  <si>
    <t>Be, ppm</t>
  </si>
  <si>
    <t>Ca, wt.%</t>
  </si>
  <si>
    <t>Ce, ppm</t>
  </si>
  <si>
    <t>Cr, ppm</t>
  </si>
  <si>
    <t>Dy, ppm</t>
  </si>
  <si>
    <t>Eu, ppm</t>
  </si>
  <si>
    <t>Fe, wt.%</t>
  </si>
  <si>
    <t>Ga, ppm</t>
  </si>
  <si>
    <t>Gd, ppm</t>
  </si>
  <si>
    <t>Hf, ppm</t>
  </si>
  <si>
    <t>Ho, ppm</t>
  </si>
  <si>
    <t>K, wt.%</t>
  </si>
  <si>
    <t>La, ppm</t>
  </si>
  <si>
    <t>Lu, ppm</t>
  </si>
  <si>
    <t>Mg, wt.%</t>
  </si>
  <si>
    <t>Mn, wt.%</t>
  </si>
  <si>
    <t>Nd, ppm</t>
  </si>
  <si>
    <t>Pr, ppm</t>
  </si>
  <si>
    <t>Rb, ppm</t>
  </si>
  <si>
    <t>Sm, ppm</t>
  </si>
  <si>
    <t>Sr, ppm</t>
  </si>
  <si>
    <t>Tb, ppm</t>
  </si>
  <si>
    <t>Th, ppm</t>
  </si>
  <si>
    <t>Ti, wt.%</t>
  </si>
  <si>
    <t>Tm, ppm</t>
  </si>
  <si>
    <t>Y, ppm</t>
  </si>
  <si>
    <t>Yb, ppm</t>
  </si>
  <si>
    <t>Co, ppm</t>
  </si>
  <si>
    <t>Cs, ppm</t>
  </si>
  <si>
    <t>In, ppm</t>
  </si>
  <si>
    <t>Li, ppm</t>
  </si>
  <si>
    <t>Mo, ppm</t>
  </si>
  <si>
    <t>Na, wt.%</t>
  </si>
  <si>
    <t>Nb, ppm</t>
  </si>
  <si>
    <t>Ni, ppm</t>
  </si>
  <si>
    <t>P, wt.%</t>
  </si>
  <si>
    <t>Pb, ppm</t>
  </si>
  <si>
    <t>Sc, ppm</t>
  </si>
  <si>
    <t>Sn, ppm</t>
  </si>
  <si>
    <t>Ta, ppm</t>
  </si>
  <si>
    <t>Tl, ppm</t>
  </si>
  <si>
    <t>V, ppm</t>
  </si>
  <si>
    <t>Zn, ppm</t>
  </si>
  <si>
    <t>Infrared Combustion</t>
  </si>
  <si>
    <t>Thermogravimetry</t>
  </si>
  <si>
    <t>4-Acid Digestion</t>
  </si>
  <si>
    <t>Zr, ppm</t>
  </si>
  <si>
    <t>Expanded Uncertainty</t>
  </si>
  <si>
    <t>gm</t>
  </si>
  <si>
    <t>Nominal Mass Value</t>
  </si>
  <si>
    <t>Parameters</t>
  </si>
  <si>
    <t xml:space="preserve"> RSD Upscale Factor</t>
  </si>
  <si>
    <t xml:space="preserve"> RSD</t>
  </si>
  <si>
    <t xml:space="preserve"> SD</t>
  </si>
  <si>
    <t xml:space="preserve"> Median</t>
  </si>
  <si>
    <t xml:space="preserve"> Mean</t>
  </si>
  <si>
    <t>Upscaled
Value</t>
  </si>
  <si>
    <t>Response</t>
  </si>
  <si>
    <t>Response
SmplMass(g)</t>
  </si>
  <si>
    <t>SID</t>
  </si>
  <si>
    <t>Lot</t>
  </si>
  <si>
    <t>LabCode</t>
  </si>
  <si>
    <t>LabSlot</t>
  </si>
  <si>
    <t>Branch</t>
  </si>
  <si>
    <t>Smp#</t>
  </si>
  <si>
    <t>:</t>
  </si>
  <si>
    <t>ANSLu</t>
  </si>
  <si>
    <t>Aqua Regia Digestion</t>
  </si>
  <si>
    <t>Laser Ablation ICP-MS</t>
  </si>
  <si>
    <t>Pb Fire Assay</t>
  </si>
  <si>
    <t>Aqua Regia Digestion (sample weights 10-50g)</t>
  </si>
  <si>
    <t>&lt; 0.002</t>
  </si>
  <si>
    <t>Au, ppm</t>
  </si>
  <si>
    <t>Ag, ppm</t>
  </si>
  <si>
    <t>As, ppm</t>
  </si>
  <si>
    <t>Bi, ppm</t>
  </si>
  <si>
    <t>Cd, ppm</t>
  </si>
  <si>
    <t>Cu, ppm</t>
  </si>
  <si>
    <t>Er, ppm</t>
  </si>
  <si>
    <t>Re, ppm</t>
  </si>
  <si>
    <t>S, wt.%</t>
  </si>
  <si>
    <t>Sb, ppm</t>
  </si>
  <si>
    <t>Te, ppm</t>
  </si>
  <si>
    <t>W, ppm</t>
  </si>
  <si>
    <t>B, ppm</t>
  </si>
  <si>
    <t>Ge, ppm</t>
  </si>
  <si>
    <t>Hg, ppm</t>
  </si>
  <si>
    <t>Se, ppm</t>
  </si>
  <si>
    <t>Lab</t>
  </si>
  <si>
    <t>No</t>
  </si>
  <si>
    <t>00</t>
  </si>
  <si>
    <t>2.02</t>
  </si>
  <si>
    <t>2.03</t>
  </si>
  <si>
    <t>2.04</t>
  </si>
  <si>
    <t>2.05</t>
  </si>
  <si>
    <t>2.06</t>
  </si>
  <si>
    <t>2.07</t>
  </si>
  <si>
    <t>2.08</t>
  </si>
  <si>
    <t>2.09</t>
  </si>
  <si>
    <t>2.10</t>
  </si>
  <si>
    <t>2.11</t>
  </si>
  <si>
    <t>2.12</t>
  </si>
  <si>
    <t>2.13</t>
  </si>
  <si>
    <t>2.14</t>
  </si>
  <si>
    <t>2.15</t>
  </si>
  <si>
    <t>2.16</t>
  </si>
  <si>
    <t>2.17</t>
  </si>
  <si>
    <t>2.18</t>
  </si>
  <si>
    <t>2.19</t>
  </si>
  <si>
    <t>2.20</t>
  </si>
  <si>
    <t>2.21</t>
  </si>
  <si>
    <t>2.22</t>
  </si>
  <si>
    <t>2.23</t>
  </si>
  <si>
    <t>2.24</t>
  </si>
  <si>
    <t>2.25</t>
  </si>
  <si>
    <t>2.26</t>
  </si>
  <si>
    <t>2.27</t>
  </si>
  <si>
    <t>2.28</t>
  </si>
  <si>
    <t>2.29</t>
  </si>
  <si>
    <t>2.30</t>
  </si>
  <si>
    <t>FA*AAS</t>
  </si>
  <si>
    <t>FA*OES</t>
  </si>
  <si>
    <t>0.085g</t>
  </si>
  <si>
    <t>15g</t>
  </si>
  <si>
    <t>50g</t>
  </si>
  <si>
    <t>40g</t>
  </si>
  <si>
    <t>Mean</t>
  </si>
  <si>
    <t>Median</t>
  </si>
  <si>
    <t>Std Dev.</t>
  </si>
  <si>
    <t>PDM3</t>
  </si>
  <si>
    <t>Z-Score (Absolute)</t>
  </si>
  <si>
    <t>NA</t>
  </si>
  <si>
    <t>Labs 9 and 25 were removed due to being non-ISO accredited methods.</t>
  </si>
  <si>
    <t>AR*MS</t>
  </si>
  <si>
    <t>AR*AAS</t>
  </si>
  <si>
    <t>AR*OES/MS</t>
  </si>
  <si>
    <t>10g</t>
  </si>
  <si>
    <t>20g</t>
  </si>
  <si>
    <t>&gt; 1</t>
  </si>
  <si>
    <t>4A*OES/MS</t>
  </si>
  <si>
    <t>4A*MS</t>
  </si>
  <si>
    <t>Results from laboratories 2.02, 2.05, 2.12, 2.16, 2.21 and 2.29 were removed due to their 1 ppm reading resolution.</t>
  </si>
  <si>
    <t>Results from laboratories 2.02, 2.09, 2.12, 2.16, 2.27 and 2.29 were removed due to their 0.1 ppm reading resolution.</t>
  </si>
  <si>
    <t>&lt; 0.04</t>
  </si>
  <si>
    <t>Results from laboratory 2.09 were removed due to their 0.1 ppm reading resolution.</t>
  </si>
  <si>
    <t>&lt; 0.5</t>
  </si>
  <si>
    <t>&lt; 0.3</t>
  </si>
  <si>
    <t>Results from laboratories 2.09 and 2.27 were removed due to their 0.1 ppm reading resolution.</t>
  </si>
  <si>
    <t>Results from laboratories 2.12, 2.21, 2.27 and 2.29 were removed due to their 1 ppm reading resolution.</t>
  </si>
  <si>
    <t>Results from laboratory 2.05 were removed due to their 1 ppm reading resolution.</t>
  </si>
  <si>
    <t>Results from laboratories 2.07 and 2.19 were removed due to their 0.1 ppm reading resolution.</t>
  </si>
  <si>
    <t>Results from laboratory 2.21 were removed due to their 1 ppm reading resolution.</t>
  </si>
  <si>
    <t>&lt; 0.05</t>
  </si>
  <si>
    <t>&lt; 0.005</t>
  </si>
  <si>
    <t>Results from laboratory 2.29 were removed due to their 10 ppm reading resolution.</t>
  </si>
  <si>
    <t>Results from laboratories 2.07, 2.19 and 2.27 were removed due to their 0.1 ppm reading resolution.</t>
  </si>
  <si>
    <t>Results from laboratories 2.21 and 2.27 were removed due to their 1 ppm reading resolution.</t>
  </si>
  <si>
    <t>Results from laboratories 2.02, 2.12, 2.21, 2.27 and 2.29 were removed due to their 1 ppm reading resolution.</t>
  </si>
  <si>
    <t>&lt; 1.5</t>
  </si>
  <si>
    <t>Results from laboratories 2.07 and 2.19 were removed due to their 0.1 ppm reading resolution._x000D_
Results from laboratory 2.21 were removed due to their 1 ppm reading resolution.</t>
  </si>
  <si>
    <t>Results from laboratories 2.02, 2.06, 2.12, 2.20, 2.27 and 2.29 were removed due to their 0.1 ppm reading resolution._x000D_
Results from laboratory 2.21 were removed due to their 1 ppm reading resolution.</t>
  </si>
  <si>
    <t>&gt; 0.1</t>
  </si>
  <si>
    <t>Results from laboratory 2.29 were removed due to their 0.1 ppm reading resolution.</t>
  </si>
  <si>
    <t>Results from laboratories 2.03, 2.07, 2.16, 2.17, 2.19, 2.23, 2.24, 2.26, 2.27, 2.28 and 2.29 were removed due to their 0.1 ppm reading resolution._x000D_
Results from laboratory 2.11 were removed due to their 10 ppm reading resolution.</t>
  </si>
  <si>
    <t>Results from laboratory 2.29 were removed due to their 0.1 ppm reading resolution._x000D_
Results from laboratory 2.05 were removed due to their 1 ppm reading resolution.</t>
  </si>
  <si>
    <t>Indicative</t>
  </si>
  <si>
    <t>AR*OES</t>
  </si>
  <si>
    <t>01g</t>
  </si>
  <si>
    <t>0.5g</t>
  </si>
  <si>
    <t>0.25g</t>
  </si>
  <si>
    <t>0.2g</t>
  </si>
  <si>
    <t>Results from laboratories 2.02, 2.05, 2.06, 2.11, 2.12, 2.16, 2.20 and 2.21 were removed due to their 1 ppm reading resolution.</t>
  </si>
  <si>
    <t>&lt; 20</t>
  </si>
  <si>
    <t>Results from laboratories 2.17, 2.23, 2.26 and 2.28 were removed due to their 10 ppm reading resolution.</t>
  </si>
  <si>
    <t>Results from laboratories 2.04, 2.17, 2.23, 2.26 and 2.28 were removed due to their 10 ppm reading resolution.</t>
  </si>
  <si>
    <t>Results from laboratories 2.02, 2.05, 2.16 and 2.27 were removed due to their 0.1 ppm reading resolution.</t>
  </si>
  <si>
    <t>Results from laboratory 2.27 were removed due to their 0.1 ppm reading resolution.</t>
  </si>
  <si>
    <t>Results from laboratories 2.05 and 2.16 were removed due to their 0.1 ppm reading resolution.</t>
  </si>
  <si>
    <t>Results from laboratories 2.09 and 2.21 were removed due to their 1 ppm reading resolution.</t>
  </si>
  <si>
    <t>Results from laboratories 2.02, 2.12, 2.21 and 2.29 were removed due to their 1 ppm reading resolution.</t>
  </si>
  <si>
    <t>&lt; 0.02</t>
  </si>
  <si>
    <t>&lt; 0.001</t>
  </si>
  <si>
    <t>Results from laboratory 2.16 were removed due to their 1 ppm reading resolution.</t>
  </si>
  <si>
    <t>Results from laboratories 2.06 and 2.20 were removed due to their 0.1 ppm reading resolution._x000D_
Results from laboratory 2.21 were removed due to their 1 ppm reading resolution.</t>
  </si>
  <si>
    <t>Results from laboratories 2.07 and 2.27 were removed due to their 0.1 ppm reading resolution.</t>
  </si>
  <si>
    <t>Results from laboratories 2.02, 2.05, 2.07, 2.09, 2.12, 2.16, 2.27 and 2.29 were removed due to their 0.1 ppm reading resolution.</t>
  </si>
  <si>
    <t>BV Geo</t>
  </si>
  <si>
    <r>
      <t>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</si>
  <si>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</si>
  <si>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</si>
  <si>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</si>
  <si>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r>
      <t>SiO</t>
    </r>
    <r>
      <rPr>
        <vertAlign val="subscript"/>
        <sz val="12"/>
        <rFont val="Arial"/>
        <family val="2"/>
      </rPr>
      <t>2</t>
    </r>
  </si>
  <si>
    <r>
      <t>SO</t>
    </r>
    <r>
      <rPr>
        <vertAlign val="subscript"/>
        <sz val="12"/>
        <rFont val="Arial"/>
        <family val="2"/>
      </rPr>
      <t>3</t>
    </r>
  </si>
  <si>
    <r>
      <t>TiO</t>
    </r>
    <r>
      <rPr>
        <vertAlign val="subscript"/>
        <sz val="12"/>
        <rFont val="Arial"/>
        <family val="2"/>
      </rPr>
      <t>2</t>
    </r>
  </si>
  <si>
    <t>LOI*TGA</t>
  </si>
  <si>
    <t>ABL*MS</t>
  </si>
  <si>
    <t>4-acid (HF-HNO3-HClO4-HCl) digestion with inductively coupled plasma mass spectroscopy</t>
  </si>
  <si>
    <t>4-acid (HF-HNO3-HClO4-HCl) digestion with inductively coupled plasma optical emission spectroscopy</t>
  </si>
  <si>
    <t>4-acid (HF-HNO3-HClO4-HCl) digestion with ICP-OES or ICP-MS finish</t>
  </si>
  <si>
    <t>laser ablation with inductively coupled plasma mass spectroscopy</t>
  </si>
  <si>
    <t>aqua regia digestion with atomic absorption spectroscopy</t>
  </si>
  <si>
    <t>aqua regia digestion with inductively coupled plasma mass spectroscopy</t>
  </si>
  <si>
    <t>aqua regia digestion with inductively coupled plasma optical emission spectroscopy</t>
  </si>
  <si>
    <t>aqua regia digestion with ICP-OES or ICP-MS finish</t>
  </si>
  <si>
    <t>lithium borate fusion with X-ray fluorescence spectroscopy</t>
  </si>
  <si>
    <t>fire assay with atomic absorption spectroscopy</t>
  </si>
  <si>
    <t>fire assay with inductively coupled plasma optical emission spectroscopy</t>
  </si>
  <si>
    <t>instrumental neutron activation analysis</t>
  </si>
  <si>
    <t>infrared combustion</t>
  </si>
  <si>
    <t>loss on ignition by thermogravimetric analysis</t>
  </si>
  <si>
    <t>AGAT Laboratories, Calgary, Alberta, Canada</t>
  </si>
  <si>
    <t>AGAT Laboratories, Mississauga, Ontario, Canada</t>
  </si>
  <si>
    <t>Alex Stewart International, Mendoza, Argentina</t>
  </si>
  <si>
    <t>ALS, Johannesburg, South Africa</t>
  </si>
  <si>
    <t>ALS, Lima, Peru</t>
  </si>
  <si>
    <t>ALS, Loughrea, Galway, Ireland</t>
  </si>
  <si>
    <t>ALS, Perth, WA, Australia</t>
  </si>
  <si>
    <t>ANSTO, Lucas Heights, NSW, Australia</t>
  </si>
  <si>
    <t>Bureau Veritas Commodities Canada Ltd, Vancouver, BC, Canada</t>
  </si>
  <si>
    <t>Bureau Veritas Geoanalytical, Adelaide, SA, Australia</t>
  </si>
  <si>
    <t>Bureau Veritas Geoanalytical, Perth, WA, Australia</t>
  </si>
  <si>
    <t>Gekko Assay Labs, Ballarat, VIC, Australia</t>
  </si>
  <si>
    <t>Inspectorate (BV), Lima, Peru</t>
  </si>
  <si>
    <t>Inspectorate Griffith India, Gandhidham, Gujarat, India</t>
  </si>
  <si>
    <t>Intertek Genalysis, Adelaide, SA, Australia</t>
  </si>
  <si>
    <t>Intertek Tarkwa, Tarkwa, Ghana</t>
  </si>
  <si>
    <t>Intertek Testing Services Philippines, Cupang, Muntinlupa, Philippines</t>
  </si>
  <si>
    <t>Laboratorio Tecnológico de Metalurgia LTM SA de CV, Hermosillo, Sonora, Mexico</t>
  </si>
  <si>
    <t>MinAnalytical Services, Perth, WA, Australia</t>
  </si>
  <si>
    <t>MSALABS, Vancouver, BC, Canada</t>
  </si>
  <si>
    <t>PT Geoservices Ltd, Cikarang, Jakarta Raya, Indonesia</t>
  </si>
  <si>
    <t>PT Intertek Utama Services, Jakarta Timur, DKI Jakarta, Indonesia</t>
  </si>
  <si>
    <t>Saskatchewan Research Council, Saskatoon, Saskatchewan, Canada</t>
  </si>
  <si>
    <t>SGS, Ankara, Anatolia, Turkey</t>
  </si>
  <si>
    <t>SGS del Peru, Lima, Peru</t>
  </si>
  <si>
    <t>SGS Tarkwa, Tarkwa, Western Region, Ghana</t>
  </si>
  <si>
    <t>Shiva Analyticals Ltd, Bangalore North, Karnataka, India</t>
  </si>
  <si>
    <t>Stewart Assay &amp; Environmental Laboratories LLC, Kara-Balta, Chüy, Kyrgyzstan</t>
  </si>
  <si>
    <r>
      <t>Al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</si>
  <si>
    <r>
      <t>SiO</t>
    </r>
    <r>
      <rPr>
        <vertAlign val="subscript"/>
        <sz val="10"/>
        <color theme="10"/>
        <rFont val="Arial"/>
        <family val="2"/>
      </rPr>
      <t>2</t>
    </r>
  </si>
  <si>
    <r>
      <t>SO</t>
    </r>
    <r>
      <rPr>
        <vertAlign val="subscript"/>
        <sz val="10"/>
        <color theme="10"/>
        <rFont val="Arial"/>
        <family val="2"/>
      </rPr>
      <t>3</t>
    </r>
  </si>
  <si>
    <r>
      <t>Fe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</si>
  <si>
    <r>
      <t>Na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</si>
  <si>
    <r>
      <t>TiO</t>
    </r>
    <r>
      <rPr>
        <vertAlign val="subscript"/>
        <sz val="10"/>
        <color theme="10"/>
        <rFont val="Arial"/>
        <family val="2"/>
      </rPr>
      <t>2</t>
    </r>
  </si>
  <si>
    <r>
      <t>K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</si>
  <si>
    <r>
      <t>P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5</t>
    </r>
  </si>
  <si>
    <r>
      <t>LOI</t>
    </r>
    <r>
      <rPr>
        <vertAlign val="superscript"/>
        <sz val="10"/>
        <color theme="10"/>
        <rFont val="Arial"/>
        <family val="2"/>
      </rPr>
      <t>1000</t>
    </r>
  </si>
  <si>
    <t>Au, Gold (ppm)</t>
  </si>
  <si>
    <t>Ag, Silver (ppm)</t>
  </si>
  <si>
    <t>Al, Aluminium (wt.%)</t>
  </si>
  <si>
    <t>As, Arsenic (ppm)</t>
  </si>
  <si>
    <t>Ba, Barium (ppm)</t>
  </si>
  <si>
    <t>Be, Beryllium (ppm)</t>
  </si>
  <si>
    <t>Bi, Bismuth (ppm)</t>
  </si>
  <si>
    <t>Ca, Calcium (wt.%)</t>
  </si>
  <si>
    <t>Cd, Cadmium (ppm)</t>
  </si>
  <si>
    <t>Ce, Cerium (ppm)</t>
  </si>
  <si>
    <t>Co, Cobalt (ppm)</t>
  </si>
  <si>
    <t>Cr, Chromium (ppm)</t>
  </si>
  <si>
    <t>Cs, Caesium (ppm)</t>
  </si>
  <si>
    <t>Cu, Copper (ppm)</t>
  </si>
  <si>
    <t>Dy, Dysprosium (ppm)</t>
  </si>
  <si>
    <t>Er, Erbium (ppm)</t>
  </si>
  <si>
    <t>Eu, Europium (ppm)</t>
  </si>
  <si>
    <t>Fe, Iron (wt.%)</t>
  </si>
  <si>
    <t>Ga, Gallium (ppm)</t>
  </si>
  <si>
    <t>Gd, Gadolinium (ppm)</t>
  </si>
  <si>
    <t>Hf, Hafnium (ppm)</t>
  </si>
  <si>
    <t>Ho, Holmium (ppm)</t>
  </si>
  <si>
    <t>In, Indium (ppm)</t>
  </si>
  <si>
    <t>K, Potassium (wt.%)</t>
  </si>
  <si>
    <t>La, Lanthanum (ppm)</t>
  </si>
  <si>
    <t>Li, Lithium (ppm)</t>
  </si>
  <si>
    <t>Lu, Lutetium (ppm)</t>
  </si>
  <si>
    <t>Mg, Magnesium (wt.%)</t>
  </si>
  <si>
    <t>Mn, Manganese (wt.%)</t>
  </si>
  <si>
    <t>Mo, Molybdenum (ppm)</t>
  </si>
  <si>
    <t>Na, Sodium (wt.%)</t>
  </si>
  <si>
    <t>Nb, Niobium (ppm)</t>
  </si>
  <si>
    <t>Nd, Neodymium (ppm)</t>
  </si>
  <si>
    <t>Ni, Nickel (ppm)</t>
  </si>
  <si>
    <t>P, Phosphorus (wt.%)</t>
  </si>
  <si>
    <t>Pb, Lead (ppm)</t>
  </si>
  <si>
    <t>Pr, Praseodymium (ppm)</t>
  </si>
  <si>
    <t>Rb, Rubidium (ppm)</t>
  </si>
  <si>
    <t>Re, Rhenium (ppm)</t>
  </si>
  <si>
    <t>S, Sulphur (wt.%)</t>
  </si>
  <si>
    <t>Sb, Antimony (ppm)</t>
  </si>
  <si>
    <t>Sc, Scandium (ppm)</t>
  </si>
  <si>
    <t>Sm, Samarium (ppm)</t>
  </si>
  <si>
    <t>Sn, Tin (ppm)</t>
  </si>
  <si>
    <t>Sr, Strontium (ppm)</t>
  </si>
  <si>
    <t>Ta, Tantalum (ppm)</t>
  </si>
  <si>
    <t>Tb, Terbium (ppm)</t>
  </si>
  <si>
    <t>Te, Tellurium (ppm)</t>
  </si>
  <si>
    <t>Th, Thorium (ppm)</t>
  </si>
  <si>
    <t>Ti, Titanium (wt.%)</t>
  </si>
  <si>
    <t>Tl, Thallium (ppm)</t>
  </si>
  <si>
    <t>Tm, Thulium (ppm)</t>
  </si>
  <si>
    <t>U, Uranium (ppm)</t>
  </si>
  <si>
    <t>V, Vanadium (ppm)</t>
  </si>
  <si>
    <t>W, Tungsten (ppm)</t>
  </si>
  <si>
    <t>Y, Yttrium (ppm)</t>
  </si>
  <si>
    <t>Yb, Ytterbium (ppm)</t>
  </si>
  <si>
    <t>Zn, Zinc (ppm)</t>
  </si>
  <si>
    <t>Zr, Zirconium (ppm)</t>
  </si>
  <si>
    <t>B, Boron (ppm)</t>
  </si>
  <si>
    <t>Ge, Germanium (ppm)</t>
  </si>
  <si>
    <t>Hg, Mercury (ppm)</t>
  </si>
  <si>
    <t>Se, Selenium (ppm)</t>
  </si>
  <si>
    <r>
      <t>LOI</t>
    </r>
    <r>
      <rPr>
        <vertAlign val="superscript"/>
        <sz val="12"/>
        <rFont val="Arial"/>
        <family val="2"/>
      </rPr>
      <t>1000</t>
    </r>
  </si>
  <si>
    <t>Analytical results for Au in OREAS 60e (Certified Value 2.38 ppm)</t>
  </si>
  <si>
    <t>Analytical results for Au in OREAS 60e (Certified Value 2.33 ppm)</t>
  </si>
  <si>
    <t>Analytical results for Ag in OREAS 60e (Certified Value 4.83 ppm)</t>
  </si>
  <si>
    <t>Analytical results for Al in OREAS 60e (Certified Value 7.12 wt.%)</t>
  </si>
  <si>
    <t>Analytical results for As in OREAS 60e (Certified Value 13.3 ppm)</t>
  </si>
  <si>
    <t>Analytical results for B in OREAS 60e (Indicative Value 19.7 ppm)</t>
  </si>
  <si>
    <t>Analytical results for Ba in OREAS 60e (Certified Value 386 ppm)</t>
  </si>
  <si>
    <t>Analytical results for Be in OREAS 60e (Certified Value 0.95 ppm)</t>
  </si>
  <si>
    <t>Analytical results for Bi in OREAS 60e (Certified Value 0.097 ppm)</t>
  </si>
  <si>
    <t>Analytical results for Ca in OREAS 60e (Certified Value 3.78 wt.%)</t>
  </si>
  <si>
    <t>Analytical results for Cd in OREAS 60e (Certified Value 0.34 ppm)</t>
  </si>
  <si>
    <t>Analytical results for Ce in OREAS 60e (Certified Value 30.7 ppm)</t>
  </si>
  <si>
    <t>Analytical results for Co in OREAS 60e (Certified Value 14.2 ppm)</t>
  </si>
  <si>
    <t>Analytical results for Cr in OREAS 60e (Certified Value 25.8 ppm)</t>
  </si>
  <si>
    <t>Analytical results for Cs in OREAS 60e (Certified Value 3.85 ppm)</t>
  </si>
  <si>
    <t>Analytical results for Cu in OREAS 60e (Certified Value 116 ppm)</t>
  </si>
  <si>
    <t>Analytical results for Dy in OREAS 60e (Certified Value 2.54 ppm)</t>
  </si>
  <si>
    <t>Analytical results for Er in OREAS 60e (Certified Value 1.5 ppm)</t>
  </si>
  <si>
    <t>Analytical results for Eu in OREAS 60e (Certified Value 0.87 ppm)</t>
  </si>
  <si>
    <t>Analytical results for Fe in OREAS 60e (Certified Value 3.82 wt.%)</t>
  </si>
  <si>
    <t>Analytical results for Ga in OREAS 60e (Certified Value 15.3 ppm)</t>
  </si>
  <si>
    <t>Analytical results for Gd in OREAS 60e (Certified Value 2.96 ppm)</t>
  </si>
  <si>
    <t>Analytical results for Ge in OREAS 60e (Indicative Value 0.13 ppm)</t>
  </si>
  <si>
    <t>Analytical results for Hf in OREAS 60e (Certified Value 2.58 ppm)</t>
  </si>
  <si>
    <t>Analytical results for Hg in OREAS 60e (Indicative Value &lt; 1 ppm)</t>
  </si>
  <si>
    <t>Analytical results for Ho in OREAS 60e (Certified Value 0.52 ppm)</t>
  </si>
  <si>
    <t>Analytical results for In in OREAS 60e (Certified Value 0.048 ppm)</t>
  </si>
  <si>
    <t>Analytical results for K in OREAS 60e (Certified Value 1.75 wt.%)</t>
  </si>
  <si>
    <t>Analytical results for La in OREAS 60e (Certified Value 14.1 ppm)</t>
  </si>
  <si>
    <t>Analytical results for Li in OREAS 60e (Certified Value 35.8 ppm)</t>
  </si>
  <si>
    <t>Analytical results for Lu in OREAS 60e (Certified Value 0.23 ppm)</t>
  </si>
  <si>
    <t>Analytical results for Mg in OREAS 60e (Certified Value 1.46 wt.%)</t>
  </si>
  <si>
    <t>Analytical results for Mn in OREAS 60e (Certified Value 0.083 wt.%)</t>
  </si>
  <si>
    <t>Analytical results for Mo in OREAS 60e (Certified Value 3.1 ppm)</t>
  </si>
  <si>
    <t>Analytical results for Na in OREAS 60e (Certified Value 1.96 wt.%)</t>
  </si>
  <si>
    <t>Analytical results for Nb in OREAS 60e (Certified Value 3.18 ppm)</t>
  </si>
  <si>
    <t>Analytical results for Nd in OREAS 60e (Certified Value 16.2 ppm)</t>
  </si>
  <si>
    <t>Analytical results for Ni in OREAS 60e (Certified Value 16.6 ppm)</t>
  </si>
  <si>
    <t>Analytical results for P in OREAS 60e (Certified Value 0.087 wt.%)</t>
  </si>
  <si>
    <t>Analytical results for Pb in OREAS 60e (Certified Value 40.5 ppm)</t>
  </si>
  <si>
    <t>Analytical results for Pr in OREAS 60e (Certified Value 3.74 ppm)</t>
  </si>
  <si>
    <t>Analytical results for Rb in OREAS 60e (Certified Value 62 ppm)</t>
  </si>
  <si>
    <t>Analytical results for Re in OREAS 60e (Certified Value &lt; 0.002 ppm)</t>
  </si>
  <si>
    <t>Analytical results for S in OREAS 60e (Certified Value 0.469 wt.%)</t>
  </si>
  <si>
    <t>Analytical results for Sb in OREAS 60e (Certified Value 7.74 ppm)</t>
  </si>
  <si>
    <t>Analytical results for Sc in OREAS 60e (Certified Value 15.2 ppm)</t>
  </si>
  <si>
    <t>Analytical results for Se in OREAS 60e (Indicative Value 1.26 ppm)</t>
  </si>
  <si>
    <t>Analytical results for Sm in OREAS 60e (Certified Value 3.32 ppm)</t>
  </si>
  <si>
    <t>Analytical results for Sn in OREAS 60e (Certified Value 0.94 ppm)</t>
  </si>
  <si>
    <t>Analytical results for Sr in OREAS 60e (Certified Value 444 ppm)</t>
  </si>
  <si>
    <t>Analytical results for Ta in OREAS 60e (Certified Value 0.19 ppm)</t>
  </si>
  <si>
    <t>Analytical results for Tb in OREAS 60e (Certified Value 0.44 ppm)</t>
  </si>
  <si>
    <t>Analytical results for Te in OREAS 60e (Certified Value 1.06 ppm)</t>
  </si>
  <si>
    <t>Analytical results for Th in OREAS 60e (Certified Value 2.93 ppm)</t>
  </si>
  <si>
    <t>Analytical results for Ti in OREAS 60e (Certified Value 0.367 wt.%)</t>
  </si>
  <si>
    <t>Analytical results for Tl in OREAS 60e (Certified Value 0.51 ppm)</t>
  </si>
  <si>
    <t>Analytical results for Tm in OREAS 60e (Certified Value 0.2 ppm)</t>
  </si>
  <si>
    <t>Analytical results for U in OREAS 60e (Certified Value 0.79 ppm)</t>
  </si>
  <si>
    <t>Analytical results for V in OREAS 60e (Certified Value 126 ppm)</t>
  </si>
  <si>
    <t>Analytical results for W in OREAS 60e (Certified Value 1.62 ppm)</t>
  </si>
  <si>
    <t>Analytical results for Y in OREAS 60e (Certified Value 14.2 ppm)</t>
  </si>
  <si>
    <t>Analytical results for Yb in OREAS 60e (Certified Value 1.46 ppm)</t>
  </si>
  <si>
    <t>Analytical results for Zn in OREAS 60e (Certified Value 141 ppm)</t>
  </si>
  <si>
    <t>Analytical results for Zr in OREAS 60e (Certified Value 98 ppm)</t>
  </si>
  <si>
    <t>Analytical results for Al in OREAS 60e (Certified Value 2.24 wt.%)</t>
  </si>
  <si>
    <t>Analytical results for As in OREAS 60e (Certified Value 12.1 ppm)</t>
  </si>
  <si>
    <t>Analytical results for B in OREAS 60e (Certified Value 14.6 ppm)</t>
  </si>
  <si>
    <t>Analytical results for Ba in OREAS 60e (Certified Value 57 ppm)</t>
  </si>
  <si>
    <t>Analytical results for Be in OREAS 60e (Certified Value 0.47 ppm)</t>
  </si>
  <si>
    <t>Analytical results for Bi in OREAS 60e (Certified Value 0.092 ppm)</t>
  </si>
  <si>
    <t>Analytical results for Ca in OREAS 60e (Certified Value 2.81 wt.%)</t>
  </si>
  <si>
    <t>Analytical results for Cd in OREAS 60e (Certified Value 0.33 ppm)</t>
  </si>
  <si>
    <t>Analytical results for Ce in OREAS 60e (Certified Value 28.1 ppm)</t>
  </si>
  <si>
    <t>Analytical results for Co in OREAS 60e (Certified Value 13 ppm)</t>
  </si>
  <si>
    <t>Analytical results for Cr in OREAS 60e (Certified Value 24.7 ppm)</t>
  </si>
  <si>
    <t>Analytical results for Cs in OREAS 60e (Certified Value 2.14 ppm)</t>
  </si>
  <si>
    <t>Analytical results for Cu in OREAS 60e (Certified Value 114 ppm)</t>
  </si>
  <si>
    <t>Analytical results for Dy in OREAS 60e (Certified Value 2.04 ppm)</t>
  </si>
  <si>
    <t>Analytical results for Er in OREAS 60e (Certified Value 1.02 ppm)</t>
  </si>
  <si>
    <t>Analytical results for Eu in OREAS 60e (Certified Value 0.64 ppm)</t>
  </si>
  <si>
    <t>Analytical results for Fe in OREAS 60e (Certified Value 3.45 wt.%)</t>
  </si>
  <si>
    <t>Analytical results for Ga in OREAS 60e (Certified Value 8.27 ppm)</t>
  </si>
  <si>
    <t>Analytical results for Gd in OREAS 60e (Certified Value 2.79 ppm)</t>
  </si>
  <si>
    <t>Analytical results for Ge in OREAS 60e (Certified Value 0.098 ppm)</t>
  </si>
  <si>
    <t>Analytical results for Hf in OREAS 60e (Certified Value 0.71 ppm)</t>
  </si>
  <si>
    <t>Analytical results for Hg in OREAS 60e (Certified Value 0.068 ppm)</t>
  </si>
  <si>
    <t>Analytical results for Ho in OREAS 60e (Certified Value 0.39 ppm)</t>
  </si>
  <si>
    <t>Analytical results for In in OREAS 60e (Certified Value 0.035 ppm)</t>
  </si>
  <si>
    <t>Analytical results for K in OREAS 60e (Certified Value 0.196 wt.%)</t>
  </si>
  <si>
    <t>Analytical results for La in OREAS 60e (Certified Value 12.6 ppm)</t>
  </si>
  <si>
    <t>Analytical results for Li in OREAS 60e (Certified Value 20 ppm)</t>
  </si>
  <si>
    <t>Analytical results for Lu in OREAS 60e (Certified Value 0.14 ppm)</t>
  </si>
  <si>
    <t>Analytical results for Mg in OREAS 60e (Certified Value 1.28 wt.%)</t>
  </si>
  <si>
    <t>Analytical results for Mn in OREAS 60e (Certified Value 0.076 wt.%)</t>
  </si>
  <si>
    <t>Analytical results for Mo in OREAS 60e (Certified Value 2.85 ppm)</t>
  </si>
  <si>
    <t>Analytical results for Na in OREAS 60e (Certified Value 0.213 wt.%)</t>
  </si>
  <si>
    <t>Analytical results for Nb in OREAS 60e (Certified Value 0.11 ppm)</t>
  </si>
  <si>
    <t>Analytical results for Nd in OREAS 60e (Certified Value 14.6 ppm)</t>
  </si>
  <si>
    <t>Analytical results for Ni in OREAS 60e (Certified Value 14.1 ppm)</t>
  </si>
  <si>
    <t>Analytical results for P in OREAS 60e (Certified Value 0.08 wt.%)</t>
  </si>
  <si>
    <t>Analytical results for Pb in OREAS 60e (Certified Value 38 ppm)</t>
  </si>
  <si>
    <t>Analytical results for Pd in OREAS 60e (Indicative Value &lt; 10 ppb)</t>
  </si>
  <si>
    <t>Analytical results for Pr in OREAS 60e (Certified Value 3.54 ppm)</t>
  </si>
  <si>
    <t>Analytical results for Pt in OREAS 60e (Indicative Value &lt; 5 ppb)</t>
  </si>
  <si>
    <t>Analytical results for Rb in OREAS 60e (Certified Value 8.61 ppm)</t>
  </si>
  <si>
    <t>Analytical results for Re in OREAS 60e (Certified Value 0.001 ppm)</t>
  </si>
  <si>
    <t>Analytical results for S in OREAS 60e (Certified Value 0.467 wt.%)</t>
  </si>
  <si>
    <t>Analytical results for Sb in OREAS 60e (Certified Value 5.04 ppm)</t>
  </si>
  <si>
    <t>Analytical results for Sc in OREAS 60e (Certified Value 10.3 ppm)</t>
  </si>
  <si>
    <t>Analytical results for Se in OREAS 60e (Certified Value 0.45 ppm)</t>
  </si>
  <si>
    <t>Analytical results for Sm in OREAS 60e (Certified Value 2.97 ppm)</t>
  </si>
  <si>
    <t>Analytical results for Sn in OREAS 60e (Certified Value 0.7 ppm)</t>
  </si>
  <si>
    <t>Analytical results for Sr in OREAS 60e (Certified Value 152 ppm)</t>
  </si>
  <si>
    <t>Analytical results for Ta in OREAS 60e (Certified Value &lt; 0.01 ppm)</t>
  </si>
  <si>
    <t>Analytical results for Tb in OREAS 60e (Certified Value 0.39 ppm)</t>
  </si>
  <si>
    <t>Analytical results for Te in OREAS 60e (Certified Value 0.92 ppm)</t>
  </si>
  <si>
    <t>Analytical results for Th in OREAS 60e (Certified Value 1.66 ppm)</t>
  </si>
  <si>
    <t>Analytical results for Ti in OREAS 60e (Certified Value 0.158 wt.%)</t>
  </si>
  <si>
    <t>Analytical results for Tl in OREAS 60e (Certified Value 0.084 ppm)</t>
  </si>
  <si>
    <t>Analytical results for Tm in OREAS 60e (Indicative Value 0.13 ppm)</t>
  </si>
  <si>
    <t>Analytical results for U in OREAS 60e (Certified Value 0.41 ppm)</t>
  </si>
  <si>
    <t>Analytical results for V in OREAS 60e (Certified Value 94 ppm)</t>
  </si>
  <si>
    <t>Analytical results for W in OREAS 60e (Certified Value 0.39 ppm)</t>
  </si>
  <si>
    <t>Analytical results for Y in OREAS 60e (Certified Value 10.6 ppm)</t>
  </si>
  <si>
    <t>Analytical results for Yb in OREAS 60e (Certified Value 0.89 ppm)</t>
  </si>
  <si>
    <t>Analytical results for Zn in OREAS 60e (Certified Value 131 ppm)</t>
  </si>
  <si>
    <t>Analytical results for Zr in OREAS 60e (Certified Value 22.8 ppm)</t>
  </si>
  <si>
    <r>
      <t>Analytical results for 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60e (Indicative Value 13.99 wt.%)</t>
    </r>
  </si>
  <si>
    <t>Analytical results for CaO in OREAS 60e (Indicative Value 5.35 wt.%)</t>
  </si>
  <si>
    <r>
      <t>Analytical results for 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60e (Indicative Value 5.59 wt.%)</t>
    </r>
  </si>
  <si>
    <r>
      <t>Analytical results for 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60e (Indicative Value 2.16 wt.%)</t>
    </r>
  </si>
  <si>
    <t>Analytical results for MgO in OREAS 60e (Indicative Value 2.57 wt.%)</t>
  </si>
  <si>
    <t>Analytical results for MnO in OREAS 60e (Indicative Value 0.11 wt.%)</t>
  </si>
  <si>
    <r>
      <t>Analytical results for 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60e (Indicative Value 2.7 wt.%)</t>
    </r>
  </si>
  <si>
    <r>
      <t>Analytical results for 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60e (Indicative Value 0.203 wt.%)</t>
    </r>
  </si>
  <si>
    <r>
      <t>Analytical results for SiO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60e (Indicative Value 61.76 wt.%)</t>
    </r>
  </si>
  <si>
    <r>
      <t>Analytical results for SO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60e (Indicative Value 1.2 wt.%)</t>
    </r>
  </si>
  <si>
    <r>
      <t>Analytical results for TiO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60e (Indicative Value 0.64 wt.%)</t>
    </r>
  </si>
  <si>
    <r>
      <t>Analytical results for LOI</t>
    </r>
    <r>
      <rPr>
        <vertAlign val="superscript"/>
        <sz val="12"/>
        <rFont val="Arial"/>
        <family val="2"/>
      </rPr>
      <t>1000</t>
    </r>
    <r>
      <rPr>
        <sz val="12"/>
        <rFont val="Arial"/>
        <family val="2"/>
      </rPr>
      <t xml:space="preserve"> in OREAS 60e (Indicative Value 4.65 wt.%)</t>
    </r>
  </si>
  <si>
    <t>Analytical results for Ag in OREAS 60e (Indicative Value 5.3 ppm)</t>
  </si>
  <si>
    <t>Analytical results for As in OREAS 60e (Indicative Value 13 ppm)</t>
  </si>
  <si>
    <t>Analytical results for Ba in OREAS 60e (Indicative Value 394 ppm)</t>
  </si>
  <si>
    <t>Analytical results for Be in OREAS 60e (Indicative Value 1.2 ppm)</t>
  </si>
  <si>
    <t>Analytical results for Bi in OREAS 60e (Indicative Value 0.12 ppm)</t>
  </si>
  <si>
    <t>Analytical results for Cd in OREAS 60e (Indicative Value 0.5 ppm)</t>
  </si>
  <si>
    <t>Analytical results for Ce in OREAS 60e (Indicative Value 31.8 ppm)</t>
  </si>
  <si>
    <t>Analytical results for Co in OREAS 60e (Indicative Value 15.2 ppm)</t>
  </si>
  <si>
    <t>Analytical results for Cr in OREAS 60e (Indicative Value 29.5 ppm)</t>
  </si>
  <si>
    <t>Analytical results for Cs in OREAS 60e (Indicative Value 4.02 ppm)</t>
  </si>
  <si>
    <t>Analytical results for Cu in OREAS 60e (Indicative Value 117 ppm)</t>
  </si>
  <si>
    <t>Analytical results for Dy in OREAS 60e (Indicative Value 2.75 ppm)</t>
  </si>
  <si>
    <t>Analytical results for Er in OREAS 60e (Indicative Value 1.6 ppm)</t>
  </si>
  <si>
    <t>Analytical results for Eu in OREAS 60e (Indicative Value 0.91 ppm)</t>
  </si>
  <si>
    <t>Analytical results for Ga in OREAS 60e (Indicative Value 15 ppm)</t>
  </si>
  <si>
    <t>Analytical results for Gd in OREAS 60e (Indicative Value 3.02 ppm)</t>
  </si>
  <si>
    <t>Analytical results for Ge in OREAS 60e (Indicative Value 1.08 ppm)</t>
  </si>
  <si>
    <t>Analytical results for Hf in OREAS 60e (Indicative Value 2.82 ppm)</t>
  </si>
  <si>
    <t>Analytical results for Ho in OREAS 60e (Indicative Value 0.56 ppm)</t>
  </si>
  <si>
    <t>Analytical results for In in OREAS 60e (Indicative Value 0.038 ppm)</t>
  </si>
  <si>
    <t>Analytical results for La in OREAS 60e (Indicative Value 15.3 ppm)</t>
  </si>
  <si>
    <t>Analytical results for Lu in OREAS 60e (Indicative Value 0.22 ppm)</t>
  </si>
  <si>
    <t>Analytical results for Mn in OREAS 60e (Indicative Value 0.085 wt.%)</t>
  </si>
  <si>
    <t>Analytical results for Mo in OREAS 60e (Indicative Value 3 ppm)</t>
  </si>
  <si>
    <t>Analytical results for Nb in OREAS 60e (Indicative Value 3.28 ppm)</t>
  </si>
  <si>
    <t>Analytical results for Nd in OREAS 60e (Indicative Value 16.9 ppm)</t>
  </si>
  <si>
    <t>Analytical results for Ni in OREAS 60e (Indicative Value 21 ppm)</t>
  </si>
  <si>
    <t>Analytical results for Pb in OREAS 60e (Indicative Value 43 ppm)</t>
  </si>
  <si>
    <t>Analytical results for Pr in OREAS 60e (Indicative Value 4.17 ppm)</t>
  </si>
  <si>
    <t>Analytical results for Rb in OREAS 60e (Indicative Value 64 ppm)</t>
  </si>
  <si>
    <t>Analytical results for Re in OREAS 60e (Indicative Value 0.013 ppm)</t>
  </si>
  <si>
    <t>Analytical results for Sb in OREAS 60e (Indicative Value 8.1 ppm)</t>
  </si>
  <si>
    <t>Analytical results for Sc in OREAS 60e (Indicative Value 15.5 ppm)</t>
  </si>
  <si>
    <t>Analytical results for Se in OREAS 60e (Indicative Value &lt; 5 ppm)</t>
  </si>
  <si>
    <t>Analytical results for Sm in OREAS 60e (Indicative Value 3.72 ppm)</t>
  </si>
  <si>
    <t>Analytical results for Sn in OREAS 60e (Indicative Value 1.4 ppm)</t>
  </si>
  <si>
    <t>Analytical results for Sr in OREAS 60e (Indicative Value 434 ppm)</t>
  </si>
  <si>
    <t>Analytical results for Ta in OREAS 60e (Indicative Value 0.2 ppm)</t>
  </si>
  <si>
    <t>Analytical results for Tb in OREAS 60e (Indicative Value 0.51 ppm)</t>
  </si>
  <si>
    <t>Analytical results for Te in OREAS 60e (Indicative Value 1.4 ppm)</t>
  </si>
  <si>
    <t>Analytical results for Th in OREAS 60e (Indicative Value 3.02 ppm)</t>
  </si>
  <si>
    <t>Analytical results for Ti in OREAS 60e (Indicative Value 0.38 wt.%)</t>
  </si>
  <si>
    <t>Analytical results for Tl in OREAS 60e (Indicative Value 0.4 ppm)</t>
  </si>
  <si>
    <t>Analytical results for Tm in OREAS 60e (Indicative Value 0.25 ppm)</t>
  </si>
  <si>
    <t>Analytical results for U in OREAS 60e (Indicative Value 0.8 ppm)</t>
  </si>
  <si>
    <t>Analytical results for V in OREAS 60e (Indicative Value 133 ppm)</t>
  </si>
  <si>
    <t>Analytical results for W in OREAS 60e (Indicative Value 2 ppm)</t>
  </si>
  <si>
    <t>Analytical results for Y in OREAS 60e (Indicative Value 15.3 ppm)</t>
  </si>
  <si>
    <t>Analytical results for Yb in OREAS 60e (Indicative Value 1.6 ppm)</t>
  </si>
  <si>
    <t>Analytical results for Zn in OREAS 60e (Indicative Value 140 ppm)</t>
  </si>
  <si>
    <t>Analytical results for Zr in OREAS 60e (Indicative Value 101 ppm)</t>
  </si>
  <si>
    <t>Analytical results for C in OREAS 60e (Indicative Value 0.635 wt.%)</t>
  </si>
  <si>
    <t>Analytical results for S in OREAS 60e (Indicative Value 0.435 wt.%)</t>
  </si>
  <si>
    <t/>
  </si>
  <si>
    <t>Table 5. Participating Laboratory List used for OREAS 60e</t>
  </si>
  <si>
    <t>Table 4. Abbreviations used for OREAS 60e</t>
  </si>
  <si>
    <t>Table 3. Indicative Values for OREAS 60e</t>
  </si>
  <si>
    <t>Table 2. Certified Values, Expanded Uncertainty and Tolerance Limits for OREAS 60e</t>
  </si>
  <si>
    <t>Table 1. Certified Values and Performance Gates for OREAS 60e</t>
  </si>
  <si>
    <t>SI unit equivalents: ppm (parts per million; 1 x 10⁶) ≡ mg/kg; wt.% (weight per cent) ≡ % (mass fraction)</t>
  </si>
  <si>
    <t>SI unit equivalents: ppb (parts per billion; 1 x 10⁹) ≡ µg/kg; ppm (parts per million; 1 x 10⁶) ≡ mg/kg; wt.% (weight per cent) ≡ % (mass fraction)</t>
  </si>
  <si>
    <t>ORE - Lab-Upscaled RSD Results for CRM: OREAS 60e (Execution: 1) - Analyte Au - (Gold) by INAA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</si>
</sst>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"/>
    <numFmt numFmtId="165" formatCode="0.000"/>
    <numFmt numFmtId="166" formatCode="0.0000"/>
    <numFmt numFmtId="167" formatCode="0&quot;g&quot;"/>
    <numFmt numFmtId="168" formatCode="0.0&quot;g&quot;"/>
    <numFmt numFmtId="169" formatCode="0.00000"/>
  </numFmts>
  <fonts count="56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 MT"/>
    </font>
    <font>
      <sz val="8"/>
      <name val="Arial MT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2"/>
      <name val="Arial MT"/>
    </font>
    <font>
      <sz val="10"/>
      <name val="Arial"/>
      <family val="2"/>
    </font>
    <font>
      <vertAlign val="superscript"/>
      <sz val="10"/>
      <name val="Arial"/>
      <family val="2"/>
    </font>
    <font>
      <b/>
      <sz val="9.5"/>
      <name val="Arial"/>
      <family val="2"/>
    </font>
    <font>
      <b/>
      <u/>
      <sz val="12"/>
      <name val="Arial"/>
      <family val="2"/>
    </font>
    <font>
      <vertAlign val="subscript"/>
      <sz val="12"/>
      <name val="Arial"/>
      <family val="2"/>
    </font>
    <font>
      <sz val="10"/>
      <color theme="0"/>
      <name val="Arial"/>
      <family val="2"/>
    </font>
    <font>
      <sz val="9"/>
      <name val="Arial"/>
      <family val="2"/>
    </font>
    <font>
      <sz val="8.5"/>
      <name val="Arial"/>
      <family val="2"/>
    </font>
    <font>
      <sz val="8.5"/>
      <name val="Arial MT"/>
    </font>
    <font>
      <b/>
      <u/>
      <sz val="11"/>
      <name val="Arial MT"/>
    </font>
    <font>
      <b/>
      <sz val="11"/>
      <name val="Arial MT"/>
    </font>
    <font>
      <sz val="10"/>
      <color indexed="81"/>
      <name val="Arial"/>
      <family val="2"/>
    </font>
    <font>
      <sz val="10"/>
      <color theme="10"/>
      <name val="Arial"/>
      <family val="2"/>
    </font>
    <font>
      <b/>
      <sz val="7"/>
      <name val="Arial MT"/>
    </font>
    <font>
      <sz val="11"/>
      <color theme="1"/>
      <name val="Arial"/>
      <family val="2"/>
    </font>
    <font>
      <u/>
      <sz val="11"/>
      <color theme="10"/>
      <name val="Calibri"/>
      <family val="2"/>
    </font>
    <font>
      <b/>
      <u/>
      <sz val="10"/>
      <color rgb="FFFF6600"/>
      <name val="Arial"/>
      <family val="2"/>
    </font>
    <font>
      <sz val="10"/>
      <color rgb="FFFF6600"/>
      <name val="Arial"/>
      <family val="2"/>
    </font>
    <font>
      <b/>
      <sz val="10"/>
      <color theme="1"/>
      <name val="Arial"/>
      <family val="2"/>
    </font>
    <font>
      <b/>
      <u/>
      <sz val="10"/>
      <color theme="1"/>
      <name val="Arial"/>
      <family val="2"/>
    </font>
    <font>
      <b/>
      <i/>
      <sz val="10"/>
      <name val="Arial"/>
      <family val="2"/>
    </font>
    <font>
      <vertAlign val="subscript"/>
      <sz val="10"/>
      <color theme="10"/>
      <name val="Arial"/>
      <family val="2"/>
    </font>
    <font>
      <vertAlign val="superscript"/>
      <sz val="10"/>
      <color theme="10"/>
      <name val="Arial"/>
      <family val="2"/>
    </font>
    <font>
      <sz val="8.5"/>
      <color theme="10"/>
      <name val="Arial"/>
      <family val="2"/>
    </font>
    <font>
      <vertAlign val="superscript"/>
      <sz val="12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99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4.9989318521683403E-2"/>
        <bgColor theme="1" tint="0.34998626667073579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5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/>
      <diagonal/>
    </border>
    <border>
      <left style="thin">
        <color indexed="64"/>
      </left>
      <right style="thin">
        <color theme="1" tint="0.34998626667073579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1" tint="0.34998626667073579"/>
      </right>
      <top/>
      <bottom style="thin">
        <color indexed="64"/>
      </bottom>
      <diagonal/>
    </border>
  </borders>
  <cellStyleXfs count="62">
    <xf numFmtId="0" fontId="0" fillId="0" borderId="0" applyBorder="0" applyAlignment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1" fillId="3" borderId="0" applyNumberFormat="0" applyBorder="0" applyAlignment="0" applyProtection="0"/>
    <xf numFmtId="0" fontId="12" fillId="20" borderId="1" applyNumberFormat="0" applyAlignment="0" applyProtection="0"/>
    <xf numFmtId="0" fontId="13" fillId="21" borderId="2" applyNumberFormat="0" applyAlignment="0" applyProtection="0"/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19" fillId="7" borderId="1" applyNumberFormat="0" applyAlignment="0" applyProtection="0"/>
    <xf numFmtId="0" fontId="20" fillId="0" borderId="6" applyNumberFormat="0" applyFill="0" applyAlignment="0" applyProtection="0"/>
    <xf numFmtId="0" fontId="21" fillId="22" borderId="0" applyNumberFormat="0" applyBorder="0" applyAlignment="0" applyProtection="0"/>
    <xf numFmtId="0" fontId="9" fillId="23" borderId="7" applyNumberFormat="0" applyFont="0" applyAlignment="0" applyProtection="0"/>
    <xf numFmtId="0" fontId="22" fillId="20" borderId="8" applyNumberFormat="0" applyAlignment="0" applyProtection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25" fillId="0" borderId="0" applyNumberFormat="0" applyFill="0" applyBorder="0" applyAlignment="0" applyProtection="0"/>
    <xf numFmtId="0" fontId="26" fillId="0" borderId="0"/>
    <xf numFmtId="9" fontId="30" fillId="0" borderId="0" applyFont="0" applyFill="0" applyBorder="0" applyAlignment="0" applyProtection="0"/>
    <xf numFmtId="0" fontId="31" fillId="0" borderId="0"/>
    <xf numFmtId="0" fontId="3" fillId="0" borderId="0"/>
    <xf numFmtId="0" fontId="43" fillId="0" borderId="0" applyNumberFormat="0" applyFill="0" applyBorder="0" applyAlignment="0" applyProtection="0"/>
    <xf numFmtId="0" fontId="2" fillId="0" borderId="0"/>
    <xf numFmtId="9" fontId="45" fillId="0" borderId="0" applyFont="0" applyFill="0" applyBorder="0" applyAlignment="0" applyProtection="0"/>
    <xf numFmtId="0" fontId="45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46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3" fillId="0" borderId="0"/>
    <xf numFmtId="9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82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/>
    <xf numFmtId="0" fontId="4" fillId="0" borderId="0" xfId="0" applyFont="1" applyBorder="1"/>
    <xf numFmtId="0" fontId="7" fillId="0" borderId="0" xfId="0" applyFont="1"/>
    <xf numFmtId="0" fontId="7" fillId="0" borderId="0" xfId="0" applyFont="1" applyBorder="1"/>
    <xf numFmtId="164" fontId="28" fillId="0" borderId="0" xfId="0" applyNumberFormat="1" applyFont="1" applyAlignment="1">
      <alignment horizontal="centerContinuous" vertical="center"/>
    </xf>
    <xf numFmtId="164" fontId="4" fillId="0" borderId="0" xfId="0" applyNumberFormat="1" applyFont="1" applyBorder="1" applyAlignment="1">
      <alignment horizontal="center" vertical="center"/>
    </xf>
    <xf numFmtId="164" fontId="27" fillId="0" borderId="0" xfId="0" applyNumberFormat="1" applyFont="1" applyAlignment="1">
      <alignment vertical="center"/>
    </xf>
    <xf numFmtId="0" fontId="4" fillId="0" borderId="11" xfId="0" applyFont="1" applyBorder="1" applyAlignment="1">
      <alignment horizontal="center"/>
    </xf>
    <xf numFmtId="2" fontId="4" fillId="0" borderId="11" xfId="0" applyNumberFormat="1" applyFont="1" applyBorder="1" applyAlignment="1">
      <alignment horizontal="center"/>
    </xf>
    <xf numFmtId="2" fontId="4" fillId="0" borderId="10" xfId="0" applyNumberFormat="1" applyFont="1" applyBorder="1" applyAlignment="1">
      <alignment horizontal="center"/>
    </xf>
    <xf numFmtId="0" fontId="4" fillId="0" borderId="30" xfId="0" applyFont="1" applyBorder="1"/>
    <xf numFmtId="10" fontId="4" fillId="0" borderId="10" xfId="43" applyNumberFormat="1" applyFont="1" applyFill="1" applyBorder="1" applyAlignment="1">
      <alignment horizontal="center"/>
    </xf>
    <xf numFmtId="0" fontId="4" fillId="0" borderId="33" xfId="0" applyFont="1" applyBorder="1" applyAlignment="1">
      <alignment horizontal="center"/>
    </xf>
    <xf numFmtId="0" fontId="4" fillId="0" borderId="34" xfId="0" applyFont="1" applyBorder="1" applyAlignment="1">
      <alignment horizontal="center"/>
    </xf>
    <xf numFmtId="2" fontId="4" fillId="0" borderId="33" xfId="0" applyNumberFormat="1" applyFont="1" applyBorder="1" applyAlignment="1">
      <alignment horizontal="center"/>
    </xf>
    <xf numFmtId="2" fontId="4" fillId="0" borderId="35" xfId="0" applyNumberFormat="1" applyFont="1" applyBorder="1" applyAlignment="1">
      <alignment horizontal="center"/>
    </xf>
    <xf numFmtId="0" fontId="4" fillId="0" borderId="38" xfId="0" applyFont="1" applyBorder="1" applyAlignment="1">
      <alignment horizontal="center"/>
    </xf>
    <xf numFmtId="0" fontId="4" fillId="0" borderId="39" xfId="0" applyFont="1" applyBorder="1" applyAlignment="1">
      <alignment horizontal="center"/>
    </xf>
    <xf numFmtId="0" fontId="4" fillId="0" borderId="18" xfId="0" applyFont="1" applyBorder="1"/>
    <xf numFmtId="2" fontId="4" fillId="0" borderId="31" xfId="0" applyNumberFormat="1" applyFont="1" applyBorder="1" applyAlignment="1">
      <alignment horizontal="center"/>
    </xf>
    <xf numFmtId="2" fontId="4" fillId="0" borderId="32" xfId="0" applyNumberFormat="1" applyFont="1" applyBorder="1" applyAlignment="1">
      <alignment horizontal="center"/>
    </xf>
    <xf numFmtId="2" fontId="4" fillId="0" borderId="24" xfId="0" applyNumberFormat="1" applyFont="1" applyBorder="1" applyAlignment="1">
      <alignment horizontal="center"/>
    </xf>
    <xf numFmtId="165" fontId="4" fillId="0" borderId="10" xfId="0" applyNumberFormat="1" applyFont="1" applyBorder="1" applyAlignment="1">
      <alignment horizontal="center"/>
    </xf>
    <xf numFmtId="0" fontId="27" fillId="0" borderId="40" xfId="0" applyFont="1" applyBorder="1" applyAlignment="1">
      <alignment horizontal="center" vertical="center"/>
    </xf>
    <xf numFmtId="167" fontId="4" fillId="0" borderId="11" xfId="0" applyNumberFormat="1" applyFont="1" applyBorder="1" applyAlignment="1">
      <alignment horizontal="center"/>
    </xf>
    <xf numFmtId="168" fontId="4" fillId="0" borderId="11" xfId="0" applyNumberFormat="1" applyFont="1" applyBorder="1" applyAlignment="1">
      <alignment horizontal="center"/>
    </xf>
    <xf numFmtId="2" fontId="36" fillId="0" borderId="0" xfId="0" applyNumberFormat="1" applyFont="1" applyBorder="1" applyAlignment="1">
      <alignment horizontal="center"/>
    </xf>
    <xf numFmtId="0" fontId="4" fillId="0" borderId="11" xfId="0" applyFont="1" applyBorder="1"/>
    <xf numFmtId="0" fontId="0" fillId="0" borderId="40" xfId="0" applyBorder="1"/>
    <xf numFmtId="0" fontId="37" fillId="0" borderId="18" xfId="0" applyFont="1" applyBorder="1"/>
    <xf numFmtId="164" fontId="5" fillId="0" borderId="0" xfId="0" applyNumberFormat="1" applyFont="1" applyAlignment="1">
      <alignment vertical="center"/>
    </xf>
    <xf numFmtId="0" fontId="6" fillId="0" borderId="0" xfId="0" applyFont="1"/>
    <xf numFmtId="164" fontId="6" fillId="0" borderId="0" xfId="0" applyNumberFormat="1" applyFont="1" applyAlignment="1">
      <alignment horizontal="centerContinuous" vertical="center"/>
    </xf>
    <xf numFmtId="164" fontId="4" fillId="0" borderId="36" xfId="0" applyNumberFormat="1" applyFont="1" applyBorder="1" applyAlignment="1">
      <alignment horizontal="center" vertical="center"/>
    </xf>
    <xf numFmtId="2" fontId="29" fillId="0" borderId="0" xfId="0" applyNumberFormat="1" applyFont="1" applyBorder="1" applyAlignment="1">
      <alignment horizontal="center" vertical="center"/>
    </xf>
    <xf numFmtId="1" fontId="29" fillId="0" borderId="40" xfId="0" applyNumberFormat="1" applyFont="1" applyBorder="1" applyAlignment="1">
      <alignment horizontal="center" vertical="center"/>
    </xf>
    <xf numFmtId="164" fontId="29" fillId="0" borderId="40" xfId="0" applyNumberFormat="1" applyFont="1" applyBorder="1" applyAlignment="1">
      <alignment horizontal="center" vertical="center"/>
    </xf>
    <xf numFmtId="0" fontId="6" fillId="30" borderId="40" xfId="0" applyFont="1" applyFill="1" applyBorder="1" applyAlignment="1">
      <alignment horizontal="center" vertical="center"/>
    </xf>
    <xf numFmtId="0" fontId="6" fillId="29" borderId="16" xfId="0" applyFont="1" applyFill="1" applyBorder="1" applyAlignment="1">
      <alignment horizontal="left" vertical="center"/>
    </xf>
    <xf numFmtId="0" fontId="4" fillId="30" borderId="12" xfId="0" applyFont="1" applyFill="1" applyBorder="1" applyAlignment="1">
      <alignment horizontal="center" vertical="center" wrapText="1"/>
    </xf>
    <xf numFmtId="0" fontId="4" fillId="0" borderId="41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2" fontId="4" fillId="24" borderId="10" xfId="43" applyNumberFormat="1" applyFont="1" applyFill="1" applyBorder="1" applyAlignment="1">
      <alignment horizontal="center"/>
    </xf>
    <xf numFmtId="0" fontId="4" fillId="24" borderId="0" xfId="0" applyFont="1" applyFill="1" applyBorder="1"/>
    <xf numFmtId="0" fontId="4" fillId="24" borderId="11" xfId="0" applyFont="1" applyFill="1" applyBorder="1"/>
    <xf numFmtId="0" fontId="38" fillId="0" borderId="0" xfId="0" applyFont="1" applyAlignment="1">
      <alignment vertical="center"/>
    </xf>
    <xf numFmtId="0" fontId="38" fillId="0" borderId="0" xfId="0" applyFont="1" applyBorder="1" applyAlignment="1">
      <alignment vertical="center"/>
    </xf>
    <xf numFmtId="165" fontId="38" fillId="0" borderId="10" xfId="44" applyNumberFormat="1" applyFont="1" applyBorder="1" applyAlignment="1">
      <alignment horizontal="center" vertical="center"/>
    </xf>
    <xf numFmtId="10" fontId="38" fillId="0" borderId="10" xfId="43" applyNumberFormat="1" applyFont="1" applyFill="1" applyBorder="1" applyAlignment="1">
      <alignment horizontal="center" vertical="center"/>
    </xf>
    <xf numFmtId="10" fontId="38" fillId="0" borderId="40" xfId="43" applyNumberFormat="1" applyFont="1" applyFill="1" applyBorder="1" applyAlignment="1">
      <alignment horizontal="center" vertical="center"/>
    </xf>
    <xf numFmtId="10" fontId="38" fillId="0" borderId="36" xfId="43" applyNumberFormat="1" applyFont="1" applyFill="1" applyBorder="1" applyAlignment="1">
      <alignment horizontal="center" vertical="center"/>
    </xf>
    <xf numFmtId="0" fontId="36" fillId="0" borderId="0" xfId="0" applyFont="1"/>
    <xf numFmtId="2" fontId="36" fillId="0" borderId="0" xfId="0" applyNumberFormat="1" applyFont="1" applyBorder="1" applyAlignment="1"/>
    <xf numFmtId="165" fontId="36" fillId="0" borderId="0" xfId="0" applyNumberFormat="1" applyFont="1" applyBorder="1" applyAlignment="1"/>
    <xf numFmtId="0" fontId="36" fillId="0" borderId="0" xfId="0" applyFont="1" applyBorder="1" applyAlignment="1"/>
    <xf numFmtId="0" fontId="0" fillId="30" borderId="37" xfId="0" applyFill="1" applyBorder="1"/>
    <xf numFmtId="0" fontId="0" fillId="30" borderId="30" xfId="0" applyFill="1" applyBorder="1"/>
    <xf numFmtId="0" fontId="40" fillId="30" borderId="36" xfId="0" applyFont="1" applyFill="1" applyBorder="1"/>
    <xf numFmtId="0" fontId="7" fillId="30" borderId="40" xfId="0" applyFont="1" applyFill="1" applyBorder="1"/>
    <xf numFmtId="0" fontId="7" fillId="30" borderId="36" xfId="0" applyFont="1" applyFill="1" applyBorder="1"/>
    <xf numFmtId="0" fontId="6" fillId="32" borderId="36" xfId="0" applyFont="1" applyFill="1" applyBorder="1" applyAlignment="1">
      <alignment horizontal="center"/>
    </xf>
    <xf numFmtId="0" fontId="7" fillId="30" borderId="40" xfId="0" quotePrefix="1" applyFont="1" applyFill="1" applyBorder="1"/>
    <xf numFmtId="0" fontId="6" fillId="31" borderId="36" xfId="0" applyFont="1" applyFill="1" applyBorder="1" applyAlignment="1">
      <alignment horizontal="center"/>
    </xf>
    <xf numFmtId="0" fontId="0" fillId="30" borderId="14" xfId="0" applyFill="1" applyBorder="1"/>
    <xf numFmtId="0" fontId="0" fillId="30" borderId="15" xfId="0" applyFill="1" applyBorder="1"/>
    <xf numFmtId="2" fontId="6" fillId="0" borderId="0" xfId="0" applyNumberFormat="1" applyFont="1" applyAlignment="1">
      <alignment horizontal="centerContinuous" vertical="center"/>
    </xf>
    <xf numFmtId="2" fontId="4" fillId="30" borderId="12" xfId="0" applyNumberFormat="1" applyFont="1" applyFill="1" applyBorder="1" applyAlignment="1">
      <alignment horizontal="center" vertical="center" wrapText="1"/>
    </xf>
    <xf numFmtId="0" fontId="4" fillId="27" borderId="47" xfId="0" applyFont="1" applyFill="1" applyBorder="1" applyAlignment="1">
      <alignment vertical="center" wrapText="1"/>
    </xf>
    <xf numFmtId="0" fontId="6" fillId="30" borderId="10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30" borderId="48" xfId="0" applyFont="1" applyFill="1" applyBorder="1" applyAlignment="1">
      <alignment horizontal="center" vertical="center" wrapText="1"/>
    </xf>
    <xf numFmtId="164" fontId="0" fillId="0" borderId="0" xfId="0" applyNumberFormat="1" applyAlignment="1">
      <alignment vertical="center"/>
    </xf>
    <xf numFmtId="164" fontId="0" fillId="0" borderId="0" xfId="0" applyNumberFormat="1" applyBorder="1" applyAlignment="1">
      <alignment vertical="center"/>
    </xf>
    <xf numFmtId="164" fontId="6" fillId="0" borderId="0" xfId="0" applyNumberFormat="1" applyFont="1" applyAlignment="1">
      <alignment horizontal="left" vertical="center"/>
    </xf>
    <xf numFmtId="164" fontId="4" fillId="30" borderId="49" xfId="0" applyNumberFormat="1" applyFont="1" applyFill="1" applyBorder="1" applyAlignment="1">
      <alignment horizontal="center" vertical="center"/>
    </xf>
    <xf numFmtId="164" fontId="4" fillId="30" borderId="50" xfId="0" applyNumberFormat="1" applyFont="1" applyFill="1" applyBorder="1" applyAlignment="1">
      <alignment horizontal="center" vertical="center"/>
    </xf>
    <xf numFmtId="164" fontId="4" fillId="30" borderId="18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165" fontId="0" fillId="0" borderId="0" xfId="0" applyNumberFormat="1" applyBorder="1" applyAlignment="1">
      <alignment vertical="center"/>
    </xf>
    <xf numFmtId="166" fontId="0" fillId="0" borderId="0" xfId="0" applyNumberFormat="1" applyBorder="1" applyAlignment="1">
      <alignment vertical="center"/>
    </xf>
    <xf numFmtId="0" fontId="0" fillId="0" borderId="10" xfId="0" applyBorder="1" applyAlignment="1">
      <alignment vertical="center" wrapText="1"/>
    </xf>
    <xf numFmtId="0" fontId="6" fillId="0" borderId="0" xfId="0" applyFont="1" applyBorder="1"/>
    <xf numFmtId="2" fontId="7" fillId="0" borderId="0" xfId="0" applyNumberFormat="1" applyFont="1" applyAlignment="1">
      <alignment horizontal="center"/>
    </xf>
    <xf numFmtId="0" fontId="6" fillId="0" borderId="44" xfId="0" applyFont="1" applyBorder="1" applyAlignment="1">
      <alignment horizontal="centerContinuous" vertical="center"/>
    </xf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0" fontId="3" fillId="0" borderId="0" xfId="47" applyFont="1" applyAlignment="1">
      <alignment vertical="center"/>
    </xf>
    <xf numFmtId="0" fontId="49" fillId="35" borderId="54" xfId="53" applyFont="1" applyFill="1" applyBorder="1" applyAlignment="1">
      <alignment horizontal="right" vertical="center"/>
    </xf>
    <xf numFmtId="0" fontId="49" fillId="25" borderId="25" xfId="47" applyFont="1" applyFill="1" applyBorder="1" applyAlignment="1">
      <alignment horizontal="right" vertical="center" wrapText="1"/>
    </xf>
    <xf numFmtId="0" fontId="49" fillId="0" borderId="25" xfId="47" applyFont="1" applyBorder="1" applyAlignment="1">
      <alignment horizontal="right" vertical="center" wrapText="1"/>
    </xf>
    <xf numFmtId="0" fontId="49" fillId="0" borderId="27" xfId="47" applyFont="1" applyBorder="1" applyAlignment="1">
      <alignment horizontal="right" vertical="center" wrapText="1"/>
    </xf>
    <xf numFmtId="0" fontId="3" fillId="0" borderId="53" xfId="47" applyFont="1" applyBorder="1" applyAlignment="1">
      <alignment horizontal="center" vertical="center"/>
    </xf>
    <xf numFmtId="0" fontId="3" fillId="0" borderId="52" xfId="47" applyFont="1" applyBorder="1" applyAlignment="1">
      <alignment horizontal="center" vertical="center"/>
    </xf>
    <xf numFmtId="0" fontId="3" fillId="0" borderId="52" xfId="47" applyFont="1" applyBorder="1" applyAlignment="1">
      <alignment vertical="center"/>
    </xf>
    <xf numFmtId="2" fontId="3" fillId="0" borderId="52" xfId="47" applyNumberFormat="1" applyFont="1" applyBorder="1" applyAlignment="1">
      <alignment horizontal="center" vertical="center"/>
    </xf>
    <xf numFmtId="165" fontId="3" fillId="24" borderId="52" xfId="47" applyNumberFormat="1" applyFont="1" applyFill="1" applyBorder="1" applyAlignment="1">
      <alignment horizontal="right" vertical="center"/>
    </xf>
    <xf numFmtId="165" fontId="3" fillId="0" borderId="52" xfId="47" applyNumberFormat="1" applyFont="1" applyBorder="1" applyAlignment="1">
      <alignment vertical="center"/>
    </xf>
    <xf numFmtId="0" fontId="3" fillId="0" borderId="51" xfId="47" applyFont="1" applyBorder="1" applyAlignment="1">
      <alignment vertical="center"/>
    </xf>
    <xf numFmtId="0" fontId="3" fillId="0" borderId="28" xfId="47" applyFont="1" applyBorder="1" applyAlignment="1">
      <alignment horizontal="center" vertical="center"/>
    </xf>
    <xf numFmtId="0" fontId="3" fillId="0" borderId="0" xfId="47" applyFont="1" applyAlignment="1">
      <alignment horizontal="center" vertical="center"/>
    </xf>
    <xf numFmtId="2" fontId="3" fillId="0" borderId="0" xfId="47" applyNumberFormat="1" applyFont="1" applyAlignment="1">
      <alignment horizontal="center" vertical="center"/>
    </xf>
    <xf numFmtId="165" fontId="3" fillId="24" borderId="0" xfId="47" applyNumberFormat="1" applyFont="1" applyFill="1" applyAlignment="1">
      <alignment horizontal="right" vertical="center"/>
    </xf>
    <xf numFmtId="165" fontId="3" fillId="0" borderId="0" xfId="47" applyNumberFormat="1" applyFont="1" applyAlignment="1">
      <alignment vertical="center"/>
    </xf>
    <xf numFmtId="10" fontId="3" fillId="0" borderId="29" xfId="48" applyNumberFormat="1" applyFont="1" applyFill="1" applyBorder="1" applyAlignment="1">
      <alignment vertical="center"/>
    </xf>
    <xf numFmtId="165" fontId="3" fillId="34" borderId="25" xfId="47" applyNumberFormat="1" applyFont="1" applyFill="1" applyBorder="1" applyAlignment="1">
      <alignment vertical="center"/>
    </xf>
    <xf numFmtId="165" fontId="3" fillId="24" borderId="25" xfId="47" applyNumberFormat="1" applyFont="1" applyFill="1" applyBorder="1" applyAlignment="1">
      <alignment vertical="center"/>
    </xf>
    <xf numFmtId="165" fontId="3" fillId="34" borderId="0" xfId="47" applyNumberFormat="1" applyFont="1" applyFill="1" applyAlignment="1">
      <alignment vertical="center"/>
    </xf>
    <xf numFmtId="165" fontId="3" fillId="24" borderId="0" xfId="47" applyNumberFormat="1" applyFont="1" applyFill="1" applyAlignment="1">
      <alignment vertical="center"/>
    </xf>
    <xf numFmtId="0" fontId="3" fillId="28" borderId="21" xfId="47" applyFont="1" applyFill="1" applyBorder="1" applyAlignment="1">
      <alignment horizontal="center" vertical="center"/>
    </xf>
    <xf numFmtId="0" fontId="3" fillId="28" borderId="21" xfId="47" applyFont="1" applyFill="1" applyBorder="1" applyAlignment="1">
      <alignment vertical="center"/>
    </xf>
    <xf numFmtId="2" fontId="3" fillId="28" borderId="21" xfId="47" applyNumberFormat="1" applyFont="1" applyFill="1" applyBorder="1" applyAlignment="1">
      <alignment horizontal="center" vertical="center"/>
    </xf>
    <xf numFmtId="165" fontId="3" fillId="28" borderId="21" xfId="47" applyNumberFormat="1" applyFont="1" applyFill="1" applyBorder="1" applyAlignment="1">
      <alignment vertical="center"/>
    </xf>
    <xf numFmtId="10" fontId="3" fillId="28" borderId="22" xfId="48" applyNumberFormat="1" applyFont="1" applyFill="1" applyBorder="1" applyAlignment="1">
      <alignment vertical="center"/>
    </xf>
    <xf numFmtId="165" fontId="3" fillId="0" borderId="0" xfId="47" applyNumberFormat="1" applyFont="1" applyAlignment="1">
      <alignment horizontal="center" vertical="center"/>
    </xf>
    <xf numFmtId="0" fontId="50" fillId="0" borderId="0" xfId="47" applyFont="1" applyAlignment="1">
      <alignment vertical="center"/>
    </xf>
    <xf numFmtId="0" fontId="49" fillId="0" borderId="0" xfId="47" applyFont="1" applyAlignment="1">
      <alignment horizontal="center" vertical="center"/>
    </xf>
    <xf numFmtId="0" fontId="3" fillId="26" borderId="0" xfId="47" applyFont="1" applyFill="1" applyAlignment="1">
      <alignment vertical="center"/>
    </xf>
    <xf numFmtId="0" fontId="3" fillId="26" borderId="0" xfId="47" applyFont="1" applyFill="1" applyAlignment="1">
      <alignment horizontal="center" vertical="center"/>
    </xf>
    <xf numFmtId="0" fontId="3" fillId="26" borderId="25" xfId="47" applyFont="1" applyFill="1" applyBorder="1" applyAlignment="1">
      <alignment horizontal="center" vertical="center"/>
    </xf>
    <xf numFmtId="0" fontId="3" fillId="26" borderId="25" xfId="47" applyFont="1" applyFill="1" applyBorder="1" applyAlignment="1">
      <alignment vertical="center"/>
    </xf>
    <xf numFmtId="0" fontId="3" fillId="26" borderId="54" xfId="47" applyFont="1" applyFill="1" applyBorder="1" applyAlignment="1">
      <alignment horizontal="center" vertical="center"/>
    </xf>
    <xf numFmtId="165" fontId="3" fillId="26" borderId="25" xfId="47" applyNumberFormat="1" applyFont="1" applyFill="1" applyBorder="1" applyAlignment="1">
      <alignment horizontal="center" vertical="center"/>
    </xf>
    <xf numFmtId="0" fontId="3" fillId="26" borderId="27" xfId="47" applyFont="1" applyFill="1" applyBorder="1" applyAlignment="1">
      <alignment vertical="center"/>
    </xf>
    <xf numFmtId="2" fontId="3" fillId="26" borderId="0" xfId="47" applyNumberFormat="1" applyFont="1" applyFill="1" applyAlignment="1">
      <alignment horizontal="center" vertical="center"/>
    </xf>
    <xf numFmtId="0" fontId="3" fillId="26" borderId="29" xfId="47" applyFont="1" applyFill="1" applyBorder="1" applyAlignment="1">
      <alignment vertical="center"/>
    </xf>
    <xf numFmtId="0" fontId="49" fillId="26" borderId="26" xfId="47" applyFont="1" applyFill="1" applyBorder="1" applyAlignment="1">
      <alignment horizontal="center" vertical="center"/>
    </xf>
    <xf numFmtId="0" fontId="49" fillId="26" borderId="25" xfId="47" applyFont="1" applyFill="1" applyBorder="1" applyAlignment="1">
      <alignment horizontal="center" vertical="center"/>
    </xf>
    <xf numFmtId="0" fontId="49" fillId="26" borderId="25" xfId="47" applyFont="1" applyFill="1" applyBorder="1" applyAlignment="1">
      <alignment vertical="center"/>
    </xf>
    <xf numFmtId="0" fontId="49" fillId="26" borderId="54" xfId="47" applyFont="1" applyFill="1" applyBorder="1" applyAlignment="1">
      <alignment horizontal="center" vertical="center"/>
    </xf>
    <xf numFmtId="0" fontId="49" fillId="26" borderId="25" xfId="47" applyFont="1" applyFill="1" applyBorder="1" applyAlignment="1">
      <alignment horizontal="center" vertical="center" wrapText="1"/>
    </xf>
    <xf numFmtId="0" fontId="47" fillId="26" borderId="20" xfId="47" applyFont="1" applyFill="1" applyBorder="1" applyAlignment="1">
      <alignment horizontal="left" vertical="center"/>
    </xf>
    <xf numFmtId="0" fontId="48" fillId="26" borderId="21" xfId="47" applyFont="1" applyFill="1" applyBorder="1" applyAlignment="1">
      <alignment horizontal="left" vertical="center"/>
    </xf>
    <xf numFmtId="0" fontId="48" fillId="26" borderId="22" xfId="47" applyFont="1" applyFill="1" applyBorder="1" applyAlignment="1">
      <alignment horizontal="left" vertical="center"/>
    </xf>
    <xf numFmtId="0" fontId="34" fillId="26" borderId="21" xfId="47" applyFont="1" applyFill="1" applyBorder="1" applyAlignment="1">
      <alignment horizontal="left" vertical="center"/>
    </xf>
    <xf numFmtId="0" fontId="6" fillId="26" borderId="26" xfId="47" applyFont="1" applyFill="1" applyBorder="1" applyAlignment="1">
      <alignment horizontal="left" vertical="center"/>
    </xf>
    <xf numFmtId="0" fontId="6" fillId="26" borderId="28" xfId="47" applyFont="1" applyFill="1" applyBorder="1" applyAlignment="1">
      <alignment horizontal="left" vertical="center"/>
    </xf>
    <xf numFmtId="0" fontId="51" fillId="28" borderId="20" xfId="47" applyFont="1" applyFill="1" applyBorder="1" applyAlignment="1">
      <alignment horizontal="left" vertical="center"/>
    </xf>
    <xf numFmtId="169" fontId="29" fillId="28" borderId="21" xfId="47" applyNumberFormat="1" applyFont="1" applyFill="1" applyBorder="1" applyAlignment="1">
      <alignment vertical="center"/>
    </xf>
    <xf numFmtId="2" fontId="4" fillId="31" borderId="32" xfId="0" applyNumberFormat="1" applyFont="1" applyFill="1" applyBorder="1" applyAlignment="1">
      <alignment horizontal="center"/>
    </xf>
    <xf numFmtId="2" fontId="4" fillId="31" borderId="10" xfId="0" applyNumberFormat="1" applyFont="1" applyFill="1" applyBorder="1" applyAlignment="1">
      <alignment horizontal="center"/>
    </xf>
    <xf numFmtId="0" fontId="4" fillId="0" borderId="11" xfId="0" quotePrefix="1" applyFont="1" applyBorder="1" applyAlignment="1">
      <alignment horizontal="center"/>
    </xf>
    <xf numFmtId="2" fontId="4" fillId="0" borderId="11" xfId="0" quotePrefix="1" applyNumberFormat="1" applyFont="1" applyBorder="1" applyAlignment="1">
      <alignment horizontal="center"/>
    </xf>
    <xf numFmtId="2" fontId="4" fillId="0" borderId="10" xfId="0" quotePrefix="1" applyNumberFormat="1" applyFont="1" applyBorder="1" applyAlignment="1">
      <alignment horizontal="center"/>
    </xf>
    <xf numFmtId="0" fontId="4" fillId="0" borderId="36" xfId="0" applyFont="1" applyBorder="1"/>
    <xf numFmtId="2" fontId="4" fillId="32" borderId="10" xfId="0" applyNumberFormat="1" applyFont="1" applyFill="1" applyBorder="1" applyAlignment="1">
      <alignment horizontal="center"/>
    </xf>
    <xf numFmtId="2" fontId="4" fillId="32" borderId="32" xfId="0" applyNumberFormat="1" applyFont="1" applyFill="1" applyBorder="1" applyAlignment="1">
      <alignment horizontal="center"/>
    </xf>
    <xf numFmtId="0" fontId="37" fillId="0" borderId="18" xfId="0" applyFont="1" applyBorder="1" applyAlignment="1"/>
    <xf numFmtId="2" fontId="4" fillId="0" borderId="41" xfId="0" quotePrefix="1" applyNumberFormat="1" applyFont="1" applyBorder="1" applyAlignment="1">
      <alignment horizontal="center" vertical="center" wrapText="1"/>
    </xf>
    <xf numFmtId="2" fontId="4" fillId="0" borderId="10" xfId="0" quotePrefix="1" applyNumberFormat="1" applyFont="1" applyBorder="1" applyAlignment="1">
      <alignment horizontal="center" vertical="center" wrapText="1"/>
    </xf>
    <xf numFmtId="2" fontId="4" fillId="0" borderId="13" xfId="0" quotePrefix="1" applyNumberFormat="1" applyFont="1" applyBorder="1" applyAlignment="1">
      <alignment horizontal="center" vertical="center" wrapText="1"/>
    </xf>
    <xf numFmtId="0" fontId="4" fillId="27" borderId="55" xfId="0" applyFont="1" applyFill="1" applyBorder="1" applyAlignment="1">
      <alignment vertical="center" wrapText="1"/>
    </xf>
    <xf numFmtId="164" fontId="4" fillId="0" borderId="56" xfId="0" applyNumberFormat="1" applyFont="1" applyBorder="1" applyAlignment="1">
      <alignment horizontal="center" vertical="center"/>
    </xf>
    <xf numFmtId="164" fontId="4" fillId="33" borderId="43" xfId="0" applyNumberFormat="1" applyFont="1" applyFill="1" applyBorder="1" applyAlignment="1">
      <alignment horizontal="center" vertical="center"/>
    </xf>
    <xf numFmtId="164" fontId="4" fillId="30" borderId="57" xfId="0" applyNumberFormat="1" applyFont="1" applyFill="1" applyBorder="1" applyAlignment="1">
      <alignment horizontal="center" vertical="center"/>
    </xf>
    <xf numFmtId="164" fontId="4" fillId="30" borderId="43" xfId="0" applyNumberFormat="1" applyFont="1" applyFill="1" applyBorder="1" applyAlignment="1">
      <alignment horizontal="center" vertical="center"/>
    </xf>
    <xf numFmtId="164" fontId="6" fillId="29" borderId="19" xfId="0" applyNumberFormat="1" applyFont="1" applyFill="1" applyBorder="1" applyAlignment="1">
      <alignment horizontal="center" vertical="center"/>
    </xf>
    <xf numFmtId="164" fontId="6" fillId="29" borderId="16" xfId="0" applyNumberFormat="1" applyFont="1" applyFill="1" applyBorder="1" applyAlignment="1">
      <alignment horizontal="left" vertical="center" indent="1"/>
    </xf>
    <xf numFmtId="2" fontId="51" fillId="29" borderId="19" xfId="0" applyNumberFormat="1" applyFont="1" applyFill="1" applyBorder="1" applyAlignment="1">
      <alignment horizontal="center" vertical="center"/>
    </xf>
    <xf numFmtId="164" fontId="51" fillId="29" borderId="19" xfId="0" applyNumberFormat="1" applyFont="1" applyFill="1" applyBorder="1" applyAlignment="1">
      <alignment horizontal="center" vertical="center"/>
    </xf>
    <xf numFmtId="1" fontId="51" fillId="29" borderId="17" xfId="0" applyNumberFormat="1" applyFont="1" applyFill="1" applyBorder="1" applyAlignment="1">
      <alignment horizontal="center" vertical="center"/>
    </xf>
    <xf numFmtId="164" fontId="29" fillId="0" borderId="0" xfId="0" applyNumberFormat="1" applyFont="1" applyBorder="1" applyAlignment="1">
      <alignment horizontal="center" vertical="center"/>
    </xf>
    <xf numFmtId="164" fontId="43" fillId="0" borderId="36" xfId="46" applyNumberFormat="1" applyBorder="1" applyAlignment="1">
      <alignment horizontal="center" vertical="center"/>
    </xf>
    <xf numFmtId="2" fontId="29" fillId="0" borderId="40" xfId="0" applyNumberFormat="1" applyFont="1" applyBorder="1" applyAlignment="1">
      <alignment horizontal="center" vertical="center"/>
    </xf>
    <xf numFmtId="164" fontId="43" fillId="0" borderId="0" xfId="46" applyNumberFormat="1" applyBorder="1" applyAlignment="1">
      <alignment horizontal="center" vertical="center"/>
    </xf>
    <xf numFmtId="165" fontId="29" fillId="0" borderId="40" xfId="0" applyNumberFormat="1" applyFont="1" applyBorder="1" applyAlignment="1">
      <alignment horizontal="center" vertical="center"/>
    </xf>
    <xf numFmtId="1" fontId="29" fillId="0" borderId="0" xfId="0" applyNumberFormat="1" applyFont="1" applyBorder="1" applyAlignment="1">
      <alignment horizontal="center" vertical="center"/>
    </xf>
    <xf numFmtId="0" fontId="6" fillId="30" borderId="45" xfId="0" applyFont="1" applyFill="1" applyBorder="1" applyAlignment="1">
      <alignment horizontal="center" vertical="center"/>
    </xf>
    <xf numFmtId="2" fontId="6" fillId="29" borderId="17" xfId="0" applyNumberFormat="1" applyFont="1" applyFill="1" applyBorder="1" applyAlignment="1">
      <alignment horizontal="center" vertical="center"/>
    </xf>
    <xf numFmtId="2" fontId="6" fillId="29" borderId="19" xfId="0" applyNumberFormat="1" applyFont="1" applyFill="1" applyBorder="1" applyAlignment="1">
      <alignment horizontal="center" vertical="center"/>
    </xf>
    <xf numFmtId="0" fontId="43" fillId="0" borderId="10" xfId="46" applyFill="1" applyBorder="1" applyAlignment="1">
      <alignment vertical="center"/>
    </xf>
    <xf numFmtId="2" fontId="38" fillId="0" borderId="36" xfId="0" applyNumberFormat="1" applyFont="1" applyBorder="1" applyAlignment="1">
      <alignment horizontal="center" vertical="center"/>
    </xf>
    <xf numFmtId="2" fontId="38" fillId="0" borderId="10" xfId="44" applyNumberFormat="1" applyFont="1" applyBorder="1" applyAlignment="1">
      <alignment horizontal="center" vertical="center"/>
    </xf>
    <xf numFmtId="0" fontId="38" fillId="30" borderId="10" xfId="44" applyFont="1" applyFill="1" applyBorder="1" applyAlignment="1">
      <alignment horizontal="center" vertical="center"/>
    </xf>
    <xf numFmtId="0" fontId="38" fillId="30" borderId="40" xfId="44" applyFont="1" applyFill="1" applyBorder="1" applyAlignment="1">
      <alignment horizontal="center" vertical="center"/>
    </xf>
    <xf numFmtId="0" fontId="38" fillId="30" borderId="36" xfId="44" applyFont="1" applyFill="1" applyBorder="1" applyAlignment="1">
      <alignment horizontal="center" vertical="center"/>
    </xf>
    <xf numFmtId="165" fontId="6" fillId="29" borderId="16" xfId="0" applyNumberFormat="1" applyFont="1" applyFill="1" applyBorder="1" applyAlignment="1">
      <alignment horizontal="left" vertical="center"/>
    </xf>
    <xf numFmtId="1" fontId="6" fillId="29" borderId="19" xfId="0" applyNumberFormat="1" applyFont="1" applyFill="1" applyBorder="1" applyAlignment="1">
      <alignment vertical="center"/>
    </xf>
    <xf numFmtId="1" fontId="6" fillId="29" borderId="17" xfId="0" applyNumberFormat="1" applyFont="1" applyFill="1" applyBorder="1" applyAlignment="1">
      <alignment vertical="center"/>
    </xf>
    <xf numFmtId="0" fontId="54" fillId="0" borderId="36" xfId="46" applyFont="1" applyFill="1" applyBorder="1" applyAlignment="1">
      <alignment vertical="center"/>
    </xf>
    <xf numFmtId="165" fontId="6" fillId="29" borderId="19" xfId="44" applyNumberFormat="1" applyFont="1" applyFill="1" applyBorder="1" applyAlignment="1">
      <alignment horizontal="center" vertical="center"/>
    </xf>
    <xf numFmtId="10" fontId="6" fillId="29" borderId="19" xfId="43" applyNumberFormat="1" applyFont="1" applyFill="1" applyBorder="1" applyAlignment="1">
      <alignment horizontal="center" vertical="center"/>
    </xf>
    <xf numFmtId="2" fontId="6" fillId="29" borderId="19" xfId="44" applyNumberFormat="1" applyFont="1" applyFill="1" applyBorder="1" applyAlignment="1">
      <alignment horizontal="center" vertical="center"/>
    </xf>
    <xf numFmtId="2" fontId="6" fillId="29" borderId="17" xfId="44" applyNumberFormat="1" applyFont="1" applyFill="1" applyBorder="1" applyAlignment="1">
      <alignment horizontal="center" vertical="center"/>
    </xf>
    <xf numFmtId="164" fontId="6" fillId="29" borderId="18" xfId="0" applyNumberFormat="1" applyFont="1" applyFill="1" applyBorder="1" applyAlignment="1">
      <alignment horizontal="center" vertical="center"/>
    </xf>
    <xf numFmtId="164" fontId="43" fillId="0" borderId="16" xfId="46" applyNumberFormat="1" applyBorder="1" applyAlignment="1">
      <alignment horizontal="center" vertical="center"/>
    </xf>
    <xf numFmtId="164" fontId="4" fillId="0" borderId="42" xfId="0" applyNumberFormat="1" applyFont="1" applyBorder="1" applyAlignment="1">
      <alignment horizontal="center" vertical="center"/>
    </xf>
    <xf numFmtId="165" fontId="29" fillId="0" borderId="19" xfId="0" applyNumberFormat="1" applyFont="1" applyBorder="1" applyAlignment="1">
      <alignment horizontal="center" vertical="center"/>
    </xf>
    <xf numFmtId="165" fontId="29" fillId="0" borderId="17" xfId="0" applyNumberFormat="1" applyFont="1" applyBorder="1" applyAlignment="1">
      <alignment horizontal="center" vertical="center"/>
    </xf>
    <xf numFmtId="164" fontId="4" fillId="0" borderId="19" xfId="0" applyNumberFormat="1" applyFont="1" applyBorder="1" applyAlignment="1">
      <alignment horizontal="center" vertical="center"/>
    </xf>
    <xf numFmtId="1" fontId="29" fillId="0" borderId="17" xfId="0" applyNumberFormat="1" applyFont="1" applyBorder="1" applyAlignment="1">
      <alignment horizontal="center" vertical="center"/>
    </xf>
    <xf numFmtId="164" fontId="6" fillId="29" borderId="49" xfId="0" applyNumberFormat="1" applyFont="1" applyFill="1" applyBorder="1" applyAlignment="1">
      <alignment horizontal="left" vertical="center" indent="1"/>
    </xf>
    <xf numFmtId="2" fontId="51" fillId="29" borderId="18" xfId="0" applyNumberFormat="1" applyFont="1" applyFill="1" applyBorder="1" applyAlignment="1">
      <alignment horizontal="center" vertical="center"/>
    </xf>
    <xf numFmtId="164" fontId="51" fillId="29" borderId="18" xfId="0" applyNumberFormat="1" applyFont="1" applyFill="1" applyBorder="1" applyAlignment="1">
      <alignment horizontal="center" vertical="center"/>
    </xf>
    <xf numFmtId="1" fontId="51" fillId="29" borderId="50" xfId="0" applyNumberFormat="1" applyFont="1" applyFill="1" applyBorder="1" applyAlignment="1">
      <alignment horizontal="center" vertical="center"/>
    </xf>
    <xf numFmtId="0" fontId="43" fillId="0" borderId="13" xfId="46" applyFill="1" applyBorder="1" applyAlignment="1">
      <alignment vertical="center"/>
    </xf>
    <xf numFmtId="0" fontId="54" fillId="0" borderId="14" xfId="46" applyFont="1" applyFill="1" applyBorder="1" applyAlignment="1">
      <alignment vertical="center"/>
    </xf>
    <xf numFmtId="10" fontId="38" fillId="0" borderId="15" xfId="43" applyNumberFormat="1" applyFont="1" applyFill="1" applyBorder="1" applyAlignment="1">
      <alignment horizontal="center" vertical="center"/>
    </xf>
    <xf numFmtId="10" fontId="38" fillId="0" borderId="13" xfId="43" applyNumberFormat="1" applyFont="1" applyFill="1" applyBorder="1" applyAlignment="1">
      <alignment horizontal="center" vertical="center"/>
    </xf>
    <xf numFmtId="10" fontId="38" fillId="0" borderId="14" xfId="43" applyNumberFormat="1" applyFont="1" applyFill="1" applyBorder="1" applyAlignment="1">
      <alignment horizontal="center" vertical="center"/>
    </xf>
    <xf numFmtId="165" fontId="4" fillId="0" borderId="36" xfId="0" applyNumberFormat="1" applyFont="1" applyBorder="1"/>
    <xf numFmtId="165" fontId="4" fillId="0" borderId="0" xfId="0" applyNumberFormat="1" applyFont="1" applyBorder="1"/>
    <xf numFmtId="164" fontId="4" fillId="31" borderId="32" xfId="0" applyNumberFormat="1" applyFont="1" applyFill="1" applyBorder="1" applyAlignment="1">
      <alignment horizontal="center"/>
    </xf>
    <xf numFmtId="164" fontId="4" fillId="0" borderId="32" xfId="0" applyNumberFormat="1" applyFont="1" applyBorder="1" applyAlignment="1">
      <alignment horizontal="center"/>
    </xf>
    <xf numFmtId="164" fontId="4" fillId="32" borderId="32" xfId="0" applyNumberFormat="1" applyFont="1" applyFill="1" applyBorder="1" applyAlignment="1">
      <alignment horizontal="center"/>
    </xf>
    <xf numFmtId="164" fontId="4" fillId="0" borderId="36" xfId="0" applyNumberFormat="1" applyFont="1" applyBorder="1"/>
    <xf numFmtId="164" fontId="4" fillId="0" borderId="0" xfId="0" applyNumberFormat="1" applyFont="1" applyBorder="1"/>
    <xf numFmtId="164" fontId="36" fillId="0" borderId="0" xfId="0" applyNumberFormat="1" applyFont="1" applyBorder="1" applyAlignment="1">
      <alignment horizontal="center"/>
    </xf>
    <xf numFmtId="164" fontId="4" fillId="31" borderId="10" xfId="0" applyNumberFormat="1" applyFont="1" applyFill="1" applyBorder="1" applyAlignment="1">
      <alignment horizontal="center"/>
    </xf>
    <xf numFmtId="164" fontId="4" fillId="0" borderId="10" xfId="0" applyNumberFormat="1" applyFont="1" applyBorder="1" applyAlignment="1">
      <alignment horizontal="center"/>
    </xf>
    <xf numFmtId="164" fontId="4" fillId="32" borderId="10" xfId="0" applyNumberFormat="1" applyFont="1" applyFill="1" applyBorder="1" applyAlignment="1">
      <alignment horizontal="center"/>
    </xf>
    <xf numFmtId="164" fontId="36" fillId="0" borderId="0" xfId="0" applyNumberFormat="1" applyFont="1" applyBorder="1" applyAlignment="1"/>
    <xf numFmtId="164" fontId="4" fillId="0" borderId="24" xfId="0" applyNumberFormat="1" applyFont="1" applyBorder="1" applyAlignment="1">
      <alignment horizontal="center"/>
    </xf>
    <xf numFmtId="1" fontId="4" fillId="0" borderId="32" xfId="0" applyNumberFormat="1" applyFont="1" applyBorder="1" applyAlignment="1">
      <alignment horizontal="center"/>
    </xf>
    <xf numFmtId="1" fontId="4" fillId="32" borderId="32" xfId="0" applyNumberFormat="1" applyFont="1" applyFill="1" applyBorder="1" applyAlignment="1">
      <alignment horizontal="center"/>
    </xf>
    <xf numFmtId="1" fontId="4" fillId="31" borderId="32" xfId="0" applyNumberFormat="1" applyFont="1" applyFill="1" applyBorder="1" applyAlignment="1">
      <alignment horizontal="center"/>
    </xf>
    <xf numFmtId="1" fontId="4" fillId="0" borderId="36" xfId="0" applyNumberFormat="1" applyFont="1" applyBorder="1"/>
    <xf numFmtId="1" fontId="4" fillId="0" borderId="0" xfId="0" applyNumberFormat="1" applyFont="1" applyBorder="1"/>
    <xf numFmtId="1" fontId="36" fillId="0" borderId="0" xfId="0" applyNumberFormat="1" applyFont="1" applyBorder="1" applyAlignment="1">
      <alignment horizontal="center"/>
    </xf>
    <xf numFmtId="1" fontId="4" fillId="0" borderId="10" xfId="0" applyNumberFormat="1" applyFont="1" applyBorder="1" applyAlignment="1">
      <alignment horizontal="center"/>
    </xf>
    <xf numFmtId="1" fontId="4" fillId="32" borderId="10" xfId="0" applyNumberFormat="1" applyFont="1" applyFill="1" applyBorder="1" applyAlignment="1">
      <alignment horizontal="center"/>
    </xf>
    <xf numFmtId="1" fontId="4" fillId="31" borderId="10" xfId="0" applyNumberFormat="1" applyFont="1" applyFill="1" applyBorder="1" applyAlignment="1">
      <alignment horizontal="center"/>
    </xf>
    <xf numFmtId="1" fontId="36" fillId="0" borderId="0" xfId="0" applyNumberFormat="1" applyFont="1" applyBorder="1" applyAlignment="1"/>
    <xf numFmtId="1" fontId="4" fillId="0" borderId="24" xfId="0" applyNumberFormat="1" applyFont="1" applyBorder="1" applyAlignment="1">
      <alignment horizontal="center"/>
    </xf>
    <xf numFmtId="165" fontId="4" fillId="0" borderId="32" xfId="0" applyNumberFormat="1" applyFont="1" applyBorder="1" applyAlignment="1">
      <alignment horizontal="center"/>
    </xf>
    <xf numFmtId="165" fontId="4" fillId="31" borderId="32" xfId="0" applyNumberFormat="1" applyFont="1" applyFill="1" applyBorder="1" applyAlignment="1">
      <alignment horizontal="center"/>
    </xf>
    <xf numFmtId="165" fontId="36" fillId="0" borderId="0" xfId="0" applyNumberFormat="1" applyFont="1" applyBorder="1" applyAlignment="1">
      <alignment horizontal="center"/>
    </xf>
    <xf numFmtId="165" fontId="4" fillId="31" borderId="10" xfId="0" applyNumberFormat="1" applyFont="1" applyFill="1" applyBorder="1" applyAlignment="1">
      <alignment horizontal="center"/>
    </xf>
    <xf numFmtId="165" fontId="4" fillId="32" borderId="10" xfId="0" applyNumberFormat="1" applyFont="1" applyFill="1" applyBorder="1" applyAlignment="1">
      <alignment horizontal="center"/>
    </xf>
    <xf numFmtId="165" fontId="4" fillId="0" borderId="24" xfId="0" applyNumberFormat="1" applyFont="1" applyBorder="1" applyAlignment="1">
      <alignment horizontal="center"/>
    </xf>
    <xf numFmtId="165" fontId="4" fillId="32" borderId="32" xfId="0" applyNumberFormat="1" applyFont="1" applyFill="1" applyBorder="1" applyAlignment="1">
      <alignment horizontal="center"/>
    </xf>
    <xf numFmtId="165" fontId="0" fillId="0" borderId="10" xfId="0" applyNumberFormat="1" applyBorder="1" applyAlignment="1">
      <alignment horizontal="center" vertical="center"/>
    </xf>
    <xf numFmtId="1" fontId="0" fillId="0" borderId="10" xfId="0" applyNumberFormat="1" applyBorder="1" applyAlignment="1">
      <alignment horizontal="center" vertical="center"/>
    </xf>
    <xf numFmtId="2" fontId="0" fillId="0" borderId="10" xfId="0" applyNumberFormat="1" applyBorder="1" applyAlignment="1">
      <alignment horizontal="center" vertical="center"/>
    </xf>
    <xf numFmtId="2" fontId="0" fillId="0" borderId="46" xfId="0" applyNumberFormat="1" applyBorder="1" applyAlignment="1">
      <alignment horizontal="center" vertical="center"/>
    </xf>
    <xf numFmtId="2" fontId="0" fillId="0" borderId="40" xfId="0" applyNumberFormat="1" applyBorder="1" applyAlignment="1">
      <alignment horizontal="center" vertical="center"/>
    </xf>
    <xf numFmtId="0" fontId="6" fillId="29" borderId="16" xfId="46" applyFont="1" applyFill="1" applyBorder="1" applyAlignment="1">
      <alignment horizontal="left" vertical="center"/>
    </xf>
    <xf numFmtId="164" fontId="0" fillId="0" borderId="10" xfId="0" applyNumberFormat="1" applyBorder="1" applyAlignment="1">
      <alignment horizontal="center" vertical="center"/>
    </xf>
    <xf numFmtId="164" fontId="0" fillId="0" borderId="46" xfId="0" applyNumberFormat="1" applyBorder="1" applyAlignment="1">
      <alignment horizontal="center" vertical="center"/>
    </xf>
    <xf numFmtId="164" fontId="0" fillId="0" borderId="40" xfId="0" applyNumberFormat="1" applyBorder="1" applyAlignment="1">
      <alignment horizontal="center" vertical="center"/>
    </xf>
    <xf numFmtId="164" fontId="38" fillId="0" borderId="36" xfId="0" applyNumberFormat="1" applyFont="1" applyBorder="1" applyAlignment="1">
      <alignment horizontal="center" vertical="center"/>
    </xf>
    <xf numFmtId="164" fontId="38" fillId="0" borderId="10" xfId="44" applyNumberFormat="1" applyFont="1" applyBorder="1" applyAlignment="1">
      <alignment horizontal="center" vertical="center"/>
    </xf>
    <xf numFmtId="1" fontId="0" fillId="0" borderId="46" xfId="0" applyNumberFormat="1" applyBorder="1" applyAlignment="1">
      <alignment horizontal="center" vertical="center"/>
    </xf>
    <xf numFmtId="1" fontId="0" fillId="0" borderId="40" xfId="0" applyNumberFormat="1" applyBorder="1" applyAlignment="1">
      <alignment horizontal="center" vertical="center"/>
    </xf>
    <xf numFmtId="1" fontId="38" fillId="0" borderId="36" xfId="0" applyNumberFormat="1" applyFont="1" applyBorder="1" applyAlignment="1">
      <alignment horizontal="center" vertical="center"/>
    </xf>
    <xf numFmtId="1" fontId="38" fillId="0" borderId="10" xfId="44" applyNumberFormat="1" applyFont="1" applyBorder="1" applyAlignment="1">
      <alignment horizontal="center" vertical="center"/>
    </xf>
    <xf numFmtId="165" fontId="0" fillId="0" borderId="46" xfId="0" applyNumberFormat="1" applyBorder="1" applyAlignment="1">
      <alignment horizontal="center" vertical="center"/>
    </xf>
    <xf numFmtId="165" fontId="0" fillId="0" borderId="40" xfId="0" applyNumberFormat="1" applyBorder="1" applyAlignment="1">
      <alignment horizontal="center" vertical="center"/>
    </xf>
    <xf numFmtId="165" fontId="38" fillId="0" borderId="36" xfId="0" applyNumberFormat="1" applyFont="1" applyBorder="1" applyAlignment="1">
      <alignment horizontal="center" vertical="center"/>
    </xf>
    <xf numFmtId="164" fontId="38" fillId="0" borderId="14" xfId="0" applyNumberFormat="1" applyFont="1" applyBorder="1" applyAlignment="1">
      <alignment horizontal="center" vertical="center"/>
    </xf>
    <xf numFmtId="164" fontId="38" fillId="0" borderId="13" xfId="44" applyNumberFormat="1" applyFont="1" applyBorder="1" applyAlignment="1">
      <alignment horizontal="center" vertical="center"/>
    </xf>
    <xf numFmtId="164" fontId="0" fillId="0" borderId="13" xfId="0" applyNumberFormat="1" applyBorder="1" applyAlignment="1">
      <alignment horizontal="center" vertical="center"/>
    </xf>
    <xf numFmtId="164" fontId="0" fillId="0" borderId="58" xfId="0" applyNumberFormat="1" applyBorder="1" applyAlignment="1">
      <alignment horizontal="center" vertical="center"/>
    </xf>
    <xf numFmtId="164" fontId="0" fillId="0" borderId="15" xfId="0" applyNumberFormat="1" applyBorder="1" applyAlignment="1">
      <alignment horizontal="center" vertical="center"/>
    </xf>
    <xf numFmtId="0" fontId="5" fillId="0" borderId="0" xfId="0" applyFont="1"/>
    <xf numFmtId="0" fontId="8" fillId="0" borderId="0" xfId="0" applyFont="1"/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/>
    <xf numFmtId="0" fontId="38" fillId="30" borderId="37" xfId="44" applyFont="1" applyFill="1" applyBorder="1" applyAlignment="1">
      <alignment horizontal="center" vertical="center"/>
    </xf>
    <xf numFmtId="0" fontId="38" fillId="30" borderId="36" xfId="0" applyFont="1" applyFill="1" applyBorder="1" applyAlignment="1">
      <alignment horizontal="center" vertical="center"/>
    </xf>
    <xf numFmtId="0" fontId="38" fillId="30" borderId="37" xfId="44" applyFont="1" applyFill="1" applyBorder="1" applyAlignment="1">
      <alignment horizontal="center" vertical="center" wrapText="1"/>
    </xf>
    <xf numFmtId="0" fontId="39" fillId="30" borderId="36" xfId="0" applyFont="1" applyFill="1" applyBorder="1" applyAlignment="1">
      <alignment horizontal="center" vertical="center" wrapText="1"/>
    </xf>
    <xf numFmtId="9" fontId="38" fillId="30" borderId="16" xfId="44" applyNumberFormat="1" applyFont="1" applyFill="1" applyBorder="1" applyAlignment="1">
      <alignment horizontal="center" vertical="center"/>
    </xf>
    <xf numFmtId="0" fontId="38" fillId="30" borderId="19" xfId="0" applyFont="1" applyFill="1" applyBorder="1" applyAlignment="1">
      <alignment horizontal="center" vertical="center"/>
    </xf>
    <xf numFmtId="0" fontId="38" fillId="30" borderId="17" xfId="0" applyFont="1" applyFill="1" applyBorder="1" applyAlignment="1">
      <alignment horizontal="center" vertical="center"/>
    </xf>
    <xf numFmtId="0" fontId="38" fillId="30" borderId="17" xfId="44" applyFont="1" applyFill="1" applyBorder="1" applyAlignment="1">
      <alignment horizontal="center" vertical="center"/>
    </xf>
    <xf numFmtId="0" fontId="38" fillId="30" borderId="12" xfId="44" applyFont="1" applyFill="1" applyBorder="1" applyAlignment="1">
      <alignment vertical="center"/>
    </xf>
    <xf numFmtId="0" fontId="38" fillId="30" borderId="16" xfId="44" applyFont="1" applyFill="1" applyBorder="1" applyAlignment="1">
      <alignment vertical="center"/>
    </xf>
    <xf numFmtId="9" fontId="38" fillId="30" borderId="12" xfId="44" applyNumberFormat="1" applyFont="1" applyFill="1" applyBorder="1" applyAlignment="1">
      <alignment horizontal="center" vertical="center"/>
    </xf>
    <xf numFmtId="0" fontId="33" fillId="30" borderId="16" xfId="0" applyFont="1" applyFill="1" applyBorder="1" applyAlignment="1">
      <alignment horizontal="center" vertical="center" wrapText="1"/>
    </xf>
    <xf numFmtId="0" fontId="33" fillId="30" borderId="17" xfId="0" applyFont="1" applyFill="1" applyBorder="1" applyAlignment="1">
      <alignment horizontal="center" vertical="center" wrapText="1"/>
    </xf>
    <xf numFmtId="0" fontId="6" fillId="30" borderId="48" xfId="0" applyFont="1" applyFill="1" applyBorder="1" applyAlignment="1">
      <alignment horizontal="center" vertical="center"/>
    </xf>
    <xf numFmtId="0" fontId="6" fillId="30" borderId="10" xfId="0" applyFont="1" applyFill="1" applyBorder="1" applyAlignment="1">
      <alignment horizontal="center" vertical="center"/>
    </xf>
    <xf numFmtId="0" fontId="44" fillId="0" borderId="23" xfId="0" applyFont="1" applyBorder="1" applyAlignment="1">
      <alignment horizontal="center" wrapText="1"/>
    </xf>
    <xf numFmtId="10" fontId="3" fillId="34" borderId="0" xfId="48" applyNumberFormat="1" applyFont="1" applyFill="1" applyBorder="1" applyAlignment="1">
      <alignment vertical="center"/>
    </xf>
    <xf numFmtId="10" fontId="3" fillId="24" borderId="0" xfId="48" applyNumberFormat="1" applyFont="1" applyFill="1" applyBorder="1" applyAlignment="1">
      <alignment vertical="center"/>
    </xf>
    <xf numFmtId="165" fontId="3" fillId="34" borderId="52" xfId="53" applyNumberFormat="1" applyFont="1" applyFill="1" applyBorder="1" applyAlignment="1">
      <alignment vertical="center"/>
    </xf>
    <xf numFmtId="165" fontId="3" fillId="34" borderId="0" xfId="53" applyNumberFormat="1" applyFont="1" applyFill="1" applyAlignment="1">
      <alignment vertical="center"/>
    </xf>
  </cellXfs>
  <cellStyles count="6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6" builtinId="8" customBuiltin="1"/>
    <cellStyle name="Hyperlink 2" xfId="54" xr:uid="{0BA0D485-4FF4-4A90-8ADC-A641491978F9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 customBuiltin="1"/>
    <cellStyle name="Normal 2" xfId="42" xr:uid="{00000000-0005-0000-0000-000026000000}"/>
    <cellStyle name="Normal 2 2" xfId="50" xr:uid="{39C55EB9-F845-4216-868B-E6AC86488EE8}"/>
    <cellStyle name="Normal 2 2 2" xfId="59" xr:uid="{BBB41443-72B3-47F8-8EE9-952A73386BF1}"/>
    <cellStyle name="Normal 2 2 3" xfId="52" xr:uid="{CCA755AC-CB94-4F5F-AFCC-43A0395B935D}"/>
    <cellStyle name="Normal 2 3" xfId="47" xr:uid="{49C33076-1209-474E-B482-62FE347900FD}"/>
    <cellStyle name="Normal 2 3 2" xfId="60" xr:uid="{80D8D087-D1E2-46DE-AA63-C216A72D4B16}"/>
    <cellStyle name="Normal 2 3 3" xfId="53" xr:uid="{13E7B9E6-22D4-4A5C-A35F-4743EB85D9EB}"/>
    <cellStyle name="Normal 2 4" xfId="58" xr:uid="{760A564D-D118-4CB2-8CE7-83245476EAC4}"/>
    <cellStyle name="Normal 2 5" xfId="51" xr:uid="{22B0904B-07F4-4015-B00F-5B268FC7775E}"/>
    <cellStyle name="Normal 3" xfId="45" xr:uid="{00000000-0005-0000-0000-000027000000}"/>
    <cellStyle name="Normal 3 2" xfId="61" xr:uid="{318B1EE0-FE51-494B-A9D2-5FA89922481A}"/>
    <cellStyle name="Normal 3 3" xfId="55" xr:uid="{763B54B0-0A9D-471E-AF3C-22B982D930D8}"/>
    <cellStyle name="Normal 4" xfId="49" xr:uid="{A1A07759-2198-42BE-98A0-DFAC83972CC1}"/>
    <cellStyle name="Normal 4 2" xfId="56" xr:uid="{A5DAE28F-39F8-4309-86AE-1E43B2FDA7AD}"/>
    <cellStyle name="Normal_Summary Tables" xfId="44" xr:uid="{00000000-0005-0000-0000-000028000000}"/>
    <cellStyle name="Note" xfId="37" builtinId="10" customBuiltin="1"/>
    <cellStyle name="Output" xfId="38" builtinId="21" customBuiltin="1"/>
    <cellStyle name="Percent" xfId="43" builtinId="5"/>
    <cellStyle name="Percent 2" xfId="48" xr:uid="{5A83A482-559E-47F4-A866-AE8566181AC3}"/>
    <cellStyle name="Percent 2 2" xfId="57" xr:uid="{0193C4C1-3393-4A34-818B-C132B24F5D4E}"/>
    <cellStyle name="Title" xfId="39" builtinId="15" customBuiltin="1"/>
    <cellStyle name="Total" xfId="40" builtinId="25" customBuiltin="1"/>
    <cellStyle name="Warning Text" xfId="41" builtinId="11" customBuiltin="1"/>
  </cellStyles>
  <dxfs count="151"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>
          <bgColor rgb="FFFF66FF"/>
        </patternFill>
      </fill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FF9999"/>
      <color rgb="FFCCFFFF"/>
      <color rgb="FFFFCC99"/>
      <color rgb="FFFF99CC"/>
      <color rgb="FFFF00FF"/>
      <color rgb="FF6666FF"/>
      <color rgb="FFCC00FF"/>
      <color rgb="FF003399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131</xdr:row>
      <xdr:rowOff>0</xdr:rowOff>
    </xdr:from>
    <xdr:to>
      <xdr:col>13</xdr:col>
      <xdr:colOff>125887</xdr:colOff>
      <xdr:row>135</xdr:row>
      <xdr:rowOff>121997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E41A91D-C825-7436-26CC-EE38A62967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7700" y="25031700"/>
          <a:ext cx="6212362" cy="88399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1176</xdr:row>
      <xdr:rowOff>0</xdr:rowOff>
    </xdr:from>
    <xdr:to>
      <xdr:col>9</xdr:col>
      <xdr:colOff>328565</xdr:colOff>
      <xdr:row>1181</xdr:row>
      <xdr:rowOff>100295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CA16CFE-7C77-ABB6-286F-F737A9317E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7532" y="188956709"/>
          <a:ext cx="6212362" cy="883997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740833</xdr:colOff>
      <xdr:row>155</xdr:row>
      <xdr:rowOff>0</xdr:rowOff>
    </xdr:from>
    <xdr:to>
      <xdr:col>9</xdr:col>
      <xdr:colOff>402669</xdr:colOff>
      <xdr:row>160</xdr:row>
      <xdr:rowOff>76322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06888D5-94D6-3CB6-7B38-289396CCED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26541886"/>
          <a:ext cx="6212362" cy="883997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740833</xdr:colOff>
      <xdr:row>15</xdr:row>
      <xdr:rowOff>0</xdr:rowOff>
    </xdr:from>
    <xdr:to>
      <xdr:col>9</xdr:col>
      <xdr:colOff>402669</xdr:colOff>
      <xdr:row>20</xdr:row>
      <xdr:rowOff>76322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D71426B-D28B-6440-F7D5-7B15244DEB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2556711"/>
          <a:ext cx="6212362" cy="883997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740833</xdr:colOff>
      <xdr:row>715</xdr:row>
      <xdr:rowOff>0</xdr:rowOff>
    </xdr:from>
    <xdr:to>
      <xdr:col>9</xdr:col>
      <xdr:colOff>402669</xdr:colOff>
      <xdr:row>720</xdr:row>
      <xdr:rowOff>76321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27DD9D5-C9A7-E726-F56A-DBE4CAD18E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118338377"/>
          <a:ext cx="6212362" cy="883997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740833</xdr:colOff>
      <xdr:row>29</xdr:row>
      <xdr:rowOff>0</xdr:rowOff>
    </xdr:from>
    <xdr:to>
      <xdr:col>9</xdr:col>
      <xdr:colOff>402669</xdr:colOff>
      <xdr:row>34</xdr:row>
      <xdr:rowOff>76322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36E7892-EDBE-B15D-B74C-4A2F2C01C3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4795921"/>
          <a:ext cx="6212362" cy="8839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131</xdr:row>
      <xdr:rowOff>0</xdr:rowOff>
    </xdr:from>
    <xdr:to>
      <xdr:col>7</xdr:col>
      <xdr:colOff>335437</xdr:colOff>
      <xdr:row>135</xdr:row>
      <xdr:rowOff>83897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0A900CF-6F6F-1125-1CFA-80C99D4160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26260425"/>
          <a:ext cx="6212362" cy="8839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37</xdr:row>
      <xdr:rowOff>0</xdr:rowOff>
    </xdr:from>
    <xdr:to>
      <xdr:col>10</xdr:col>
      <xdr:colOff>383062</xdr:colOff>
      <xdr:row>41</xdr:row>
      <xdr:rowOff>83897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9E22A91-A105-5E01-9E90-03DA2D9B13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7610475"/>
          <a:ext cx="6212362" cy="8839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31</xdr:row>
      <xdr:rowOff>0</xdr:rowOff>
    </xdr:from>
    <xdr:to>
      <xdr:col>2</xdr:col>
      <xdr:colOff>5097937</xdr:colOff>
      <xdr:row>36</xdr:row>
      <xdr:rowOff>74372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AEA9C71-BD03-048D-71EC-B1518405BC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6000750"/>
          <a:ext cx="6212362" cy="8839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35</xdr:row>
      <xdr:rowOff>0</xdr:rowOff>
    </xdr:from>
    <xdr:to>
      <xdr:col>2</xdr:col>
      <xdr:colOff>5097937</xdr:colOff>
      <xdr:row>40</xdr:row>
      <xdr:rowOff>74372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1C51FD2-56E2-AC78-6E91-268CEAC6BF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6877050"/>
          <a:ext cx="6212362" cy="88399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32</xdr:row>
      <xdr:rowOff>0</xdr:rowOff>
    </xdr:from>
    <xdr:to>
      <xdr:col>8</xdr:col>
      <xdr:colOff>620626</xdr:colOff>
      <xdr:row>35</xdr:row>
      <xdr:rowOff>211644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CA986CB-28AA-FDB0-23D5-543FD2A5B3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8882" y="7765676"/>
          <a:ext cx="6212362" cy="88399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34</xdr:row>
      <xdr:rowOff>0</xdr:rowOff>
    </xdr:from>
    <xdr:to>
      <xdr:col>9</xdr:col>
      <xdr:colOff>347684</xdr:colOff>
      <xdr:row>39</xdr:row>
      <xdr:rowOff>67569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2F49FC-16BC-785F-1C87-6EDAA11B8D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8393" y="5606143"/>
          <a:ext cx="6212362" cy="88399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33</xdr:row>
      <xdr:rowOff>0</xdr:rowOff>
    </xdr:from>
    <xdr:to>
      <xdr:col>9</xdr:col>
      <xdr:colOff>369141</xdr:colOff>
      <xdr:row>38</xdr:row>
      <xdr:rowOff>59718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7C08AE6-0439-BB54-845C-10F7F6318B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1851" y="5495192"/>
          <a:ext cx="6212362" cy="88399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1138</xdr:row>
      <xdr:rowOff>0</xdr:rowOff>
    </xdr:from>
    <xdr:to>
      <xdr:col>9</xdr:col>
      <xdr:colOff>328565</xdr:colOff>
      <xdr:row>1143</xdr:row>
      <xdr:rowOff>100294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D1666D3-4455-AA68-7E54-C732D60B3F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7532" y="182855886"/>
          <a:ext cx="6212362" cy="8839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4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5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6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7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Relationship Id="rId4" Type="http://schemas.openxmlformats.org/officeDocument/2006/relationships/comments" Target="../comments8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1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2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0"/>
  <dimension ref="A1:M129"/>
  <sheetViews>
    <sheetView tabSelected="1" zoomScaleNormal="100" workbookViewId="0">
      <pane ySplit="3" topLeftCell="A4" activePane="bottomLeft" state="frozen"/>
      <selection pane="bottomLeft"/>
    </sheetView>
  </sheetViews>
  <sheetFormatPr defaultRowHeight="15" customHeight="1"/>
  <cols>
    <col min="1" max="1" width="9.7109375" style="3" customWidth="1" collapsed="1"/>
    <col min="2" max="2" width="11.140625" style="2" customWidth="1"/>
    <col min="3" max="13" width="7.28515625" style="2" customWidth="1"/>
    <col min="14" max="16384" width="9.140625" style="2"/>
  </cols>
  <sheetData>
    <row r="1" spans="1:13" s="33" customFormat="1" ht="21" customHeight="1">
      <c r="A1" s="86"/>
      <c r="B1" s="260" t="s">
        <v>646</v>
      </c>
      <c r="C1" s="261"/>
      <c r="D1" s="261"/>
      <c r="E1" s="261"/>
      <c r="F1" s="261"/>
      <c r="G1" s="261"/>
      <c r="H1" s="261"/>
      <c r="I1" s="261"/>
      <c r="J1" s="261"/>
      <c r="K1" s="261"/>
      <c r="L1" s="261"/>
      <c r="M1" s="261"/>
    </row>
    <row r="2" spans="1:13" s="48" customFormat="1" ht="15" customHeight="1">
      <c r="A2" s="49"/>
      <c r="B2" s="262" t="s">
        <v>2</v>
      </c>
      <c r="C2" s="264" t="s">
        <v>69</v>
      </c>
      <c r="D2" s="266" t="s">
        <v>70</v>
      </c>
      <c r="E2" s="267"/>
      <c r="F2" s="267"/>
      <c r="G2" s="267"/>
      <c r="H2" s="268"/>
      <c r="I2" s="269" t="s">
        <v>71</v>
      </c>
      <c r="J2" s="270"/>
      <c r="K2" s="271"/>
      <c r="L2" s="272" t="s">
        <v>72</v>
      </c>
      <c r="M2" s="272"/>
    </row>
    <row r="3" spans="1:13" s="48" customFormat="1" ht="15" customHeight="1">
      <c r="A3" s="49"/>
      <c r="B3" s="263"/>
      <c r="C3" s="265"/>
      <c r="D3" s="177" t="s">
        <v>80</v>
      </c>
      <c r="E3" s="177" t="s">
        <v>73</v>
      </c>
      <c r="F3" s="177" t="s">
        <v>74</v>
      </c>
      <c r="G3" s="177" t="s">
        <v>75</v>
      </c>
      <c r="H3" s="177" t="s">
        <v>76</v>
      </c>
      <c r="I3" s="178" t="s">
        <v>77</v>
      </c>
      <c r="J3" s="177" t="s">
        <v>78</v>
      </c>
      <c r="K3" s="179" t="s">
        <v>79</v>
      </c>
      <c r="L3" s="177" t="s">
        <v>67</v>
      </c>
      <c r="M3" s="177" t="s">
        <v>68</v>
      </c>
    </row>
    <row r="4" spans="1:13" s="48" customFormat="1" ht="15" customHeight="1">
      <c r="A4" s="49"/>
      <c r="B4" s="180" t="s">
        <v>207</v>
      </c>
      <c r="C4" s="181"/>
      <c r="D4" s="181"/>
      <c r="E4" s="181"/>
      <c r="F4" s="181"/>
      <c r="G4" s="181"/>
      <c r="H4" s="181"/>
      <c r="I4" s="181"/>
      <c r="J4" s="181"/>
      <c r="K4" s="181"/>
      <c r="L4" s="181"/>
      <c r="M4" s="182"/>
    </row>
    <row r="5" spans="1:13" ht="15" customHeight="1">
      <c r="A5" s="49"/>
      <c r="B5" s="183" t="s">
        <v>210</v>
      </c>
      <c r="C5" s="175">
        <v>2.3824398947552443</v>
      </c>
      <c r="D5" s="50">
        <v>5.1422649559245449E-2</v>
      </c>
      <c r="E5" s="176">
        <v>2.2795945956367536</v>
      </c>
      <c r="F5" s="176">
        <v>2.485285193873735</v>
      </c>
      <c r="G5" s="176">
        <v>2.228171946077508</v>
      </c>
      <c r="H5" s="176">
        <v>2.5367078434329806</v>
      </c>
      <c r="I5" s="52">
        <v>2.1584028068220483E-2</v>
      </c>
      <c r="J5" s="51">
        <v>4.3168056136440966E-2</v>
      </c>
      <c r="K5" s="53">
        <v>6.4752084204661442E-2</v>
      </c>
      <c r="L5" s="176">
        <v>2.2633179000174821</v>
      </c>
      <c r="M5" s="176">
        <v>2.5015618894930065</v>
      </c>
    </row>
    <row r="6" spans="1:13" ht="15" customHeight="1">
      <c r="A6" s="49"/>
      <c r="B6" s="40" t="s">
        <v>208</v>
      </c>
      <c r="C6" s="173"/>
      <c r="D6" s="184"/>
      <c r="E6" s="186"/>
      <c r="F6" s="186"/>
      <c r="G6" s="186"/>
      <c r="H6" s="186"/>
      <c r="I6" s="185"/>
      <c r="J6" s="185"/>
      <c r="K6" s="185"/>
      <c r="L6" s="186"/>
      <c r="M6" s="187"/>
    </row>
    <row r="7" spans="1:13" ht="15" customHeight="1">
      <c r="A7" s="49"/>
      <c r="B7" s="183" t="s">
        <v>210</v>
      </c>
      <c r="C7" s="175">
        <v>2.3348598039215691</v>
      </c>
      <c r="D7" s="50">
        <v>0.11059321563526596</v>
      </c>
      <c r="E7" s="176">
        <v>2.1136733726510371</v>
      </c>
      <c r="F7" s="176">
        <v>2.5560462351921012</v>
      </c>
      <c r="G7" s="176">
        <v>2.0030801570157712</v>
      </c>
      <c r="H7" s="176">
        <v>2.666639450827367</v>
      </c>
      <c r="I7" s="52">
        <v>4.7366105429335205E-2</v>
      </c>
      <c r="J7" s="51">
        <v>9.473221085867041E-2</v>
      </c>
      <c r="K7" s="53">
        <v>0.14209831628800562</v>
      </c>
      <c r="L7" s="176">
        <v>2.2181168137254907</v>
      </c>
      <c r="M7" s="176">
        <v>2.4516027941176475</v>
      </c>
    </row>
    <row r="8" spans="1:13" ht="15" customHeight="1">
      <c r="A8" s="49"/>
      <c r="B8" s="40" t="s">
        <v>183</v>
      </c>
      <c r="C8" s="173"/>
      <c r="D8" s="184"/>
      <c r="E8" s="186"/>
      <c r="F8" s="186"/>
      <c r="G8" s="186"/>
      <c r="H8" s="186"/>
      <c r="I8" s="185"/>
      <c r="J8" s="185"/>
      <c r="K8" s="185"/>
      <c r="L8" s="186"/>
      <c r="M8" s="187"/>
    </row>
    <row r="9" spans="1:13" ht="15" customHeight="1">
      <c r="A9" s="49"/>
      <c r="B9" s="183" t="s">
        <v>211</v>
      </c>
      <c r="C9" s="175">
        <v>4.8259279348193056</v>
      </c>
      <c r="D9" s="50">
        <v>0.19278919221205343</v>
      </c>
      <c r="E9" s="176">
        <v>4.4403495503951991</v>
      </c>
      <c r="F9" s="176">
        <v>5.2115063192434121</v>
      </c>
      <c r="G9" s="176">
        <v>4.2475603581831454</v>
      </c>
      <c r="H9" s="176">
        <v>5.4042955114554658</v>
      </c>
      <c r="I9" s="52">
        <v>3.99486264229248E-2</v>
      </c>
      <c r="J9" s="51">
        <v>7.9897252845849601E-2</v>
      </c>
      <c r="K9" s="53">
        <v>0.11984587926877441</v>
      </c>
      <c r="L9" s="176">
        <v>4.58463153807834</v>
      </c>
      <c r="M9" s="176">
        <v>5.0672243315602712</v>
      </c>
    </row>
    <row r="10" spans="1:13" ht="15" customHeight="1">
      <c r="A10" s="49"/>
      <c r="B10" s="183" t="s">
        <v>136</v>
      </c>
      <c r="C10" s="175">
        <v>7.1193704187669695</v>
      </c>
      <c r="D10" s="50">
        <v>0.22598595179761519</v>
      </c>
      <c r="E10" s="176">
        <v>6.6673985151717394</v>
      </c>
      <c r="F10" s="176">
        <v>7.5713423223621996</v>
      </c>
      <c r="G10" s="176">
        <v>6.4414125633741239</v>
      </c>
      <c r="H10" s="176">
        <v>7.7973282741598151</v>
      </c>
      <c r="I10" s="52">
        <v>3.1742406772641917E-2</v>
      </c>
      <c r="J10" s="51">
        <v>6.3484813545283833E-2</v>
      </c>
      <c r="K10" s="53">
        <v>9.5227220317925743E-2</v>
      </c>
      <c r="L10" s="176">
        <v>6.7634018978286212</v>
      </c>
      <c r="M10" s="176">
        <v>7.4753389397053178</v>
      </c>
    </row>
    <row r="11" spans="1:13" ht="15" customHeight="1">
      <c r="A11" s="49"/>
      <c r="B11" s="183" t="s">
        <v>212</v>
      </c>
      <c r="C11" s="244">
        <v>13.317814285714286</v>
      </c>
      <c r="D11" s="176">
        <v>1.1007677102499864</v>
      </c>
      <c r="E11" s="245">
        <v>11.116278865214314</v>
      </c>
      <c r="F11" s="245">
        <v>15.519349706214259</v>
      </c>
      <c r="G11" s="245">
        <v>10.015511154964326</v>
      </c>
      <c r="H11" s="245">
        <v>16.620117416464247</v>
      </c>
      <c r="I11" s="52">
        <v>8.2653781366417961E-2</v>
      </c>
      <c r="J11" s="51">
        <v>0.16530756273283592</v>
      </c>
      <c r="K11" s="53">
        <v>0.24796134409925388</v>
      </c>
      <c r="L11" s="245">
        <v>12.651923571428572</v>
      </c>
      <c r="M11" s="245">
        <v>13.983705</v>
      </c>
    </row>
    <row r="12" spans="1:13" ht="15" customHeight="1">
      <c r="A12" s="49"/>
      <c r="B12" s="183" t="s">
        <v>137</v>
      </c>
      <c r="C12" s="248">
        <v>385.91495495794652</v>
      </c>
      <c r="D12" s="249">
        <v>10.887984022668062</v>
      </c>
      <c r="E12" s="249">
        <v>364.13898691261039</v>
      </c>
      <c r="F12" s="249">
        <v>407.69092300328265</v>
      </c>
      <c r="G12" s="249">
        <v>353.25100288994236</v>
      </c>
      <c r="H12" s="249">
        <v>418.57890702595068</v>
      </c>
      <c r="I12" s="52">
        <v>2.8213428587794777E-2</v>
      </c>
      <c r="J12" s="51">
        <v>5.6426857175589554E-2</v>
      </c>
      <c r="K12" s="53">
        <v>8.4640285763384338E-2</v>
      </c>
      <c r="L12" s="249">
        <v>366.61920721004918</v>
      </c>
      <c r="M12" s="249">
        <v>405.21070270584386</v>
      </c>
    </row>
    <row r="13" spans="1:13" ht="15" customHeight="1">
      <c r="A13" s="49"/>
      <c r="B13" s="183" t="s">
        <v>138</v>
      </c>
      <c r="C13" s="175">
        <v>0.94928438859068198</v>
      </c>
      <c r="D13" s="50">
        <v>5.0813211225565966E-2</v>
      </c>
      <c r="E13" s="176">
        <v>0.84765796613955002</v>
      </c>
      <c r="F13" s="176">
        <v>1.0509108110418139</v>
      </c>
      <c r="G13" s="176">
        <v>0.7968447549139841</v>
      </c>
      <c r="H13" s="176">
        <v>1.1017240222673799</v>
      </c>
      <c r="I13" s="52">
        <v>5.3527912010650269E-2</v>
      </c>
      <c r="J13" s="51">
        <v>0.10705582402130054</v>
      </c>
      <c r="K13" s="53">
        <v>0.16058373603195081</v>
      </c>
      <c r="L13" s="176">
        <v>0.90182016916114782</v>
      </c>
      <c r="M13" s="176">
        <v>0.99674860802021614</v>
      </c>
    </row>
    <row r="14" spans="1:13" ht="15" customHeight="1">
      <c r="A14" s="49"/>
      <c r="B14" s="183" t="s">
        <v>213</v>
      </c>
      <c r="C14" s="252">
        <v>9.7209865726986602E-2</v>
      </c>
      <c r="D14" s="50">
        <v>1.3141721370818399E-2</v>
      </c>
      <c r="E14" s="50">
        <v>7.0926422985349805E-2</v>
      </c>
      <c r="F14" s="50">
        <v>0.1234933084686234</v>
      </c>
      <c r="G14" s="50">
        <v>5.7784701614531406E-2</v>
      </c>
      <c r="H14" s="50">
        <v>0.13663502983944181</v>
      </c>
      <c r="I14" s="52">
        <v>0.13518917316197981</v>
      </c>
      <c r="J14" s="51">
        <v>0.27037834632395963</v>
      </c>
      <c r="K14" s="53">
        <v>0.40556751948593944</v>
      </c>
      <c r="L14" s="50">
        <v>9.2349372440637276E-2</v>
      </c>
      <c r="M14" s="50">
        <v>0.10207035901333593</v>
      </c>
    </row>
    <row r="15" spans="1:13" s="48" customFormat="1" ht="15" customHeight="1">
      <c r="A15" s="49"/>
      <c r="B15" s="183" t="s">
        <v>139</v>
      </c>
      <c r="C15" s="175">
        <v>3.7777593543203403</v>
      </c>
      <c r="D15" s="50">
        <v>0.13967754429250084</v>
      </c>
      <c r="E15" s="176">
        <v>3.4984042657353385</v>
      </c>
      <c r="F15" s="176">
        <v>4.0571144429053421</v>
      </c>
      <c r="G15" s="176">
        <v>3.3587267214428378</v>
      </c>
      <c r="H15" s="176">
        <v>4.1967919871978427</v>
      </c>
      <c r="I15" s="52">
        <v>3.6973647919834304E-2</v>
      </c>
      <c r="J15" s="51">
        <v>7.3947295839668609E-2</v>
      </c>
      <c r="K15" s="53">
        <v>0.11092094375950291</v>
      </c>
      <c r="L15" s="176">
        <v>3.5888713866043234</v>
      </c>
      <c r="M15" s="176">
        <v>3.9666473220363572</v>
      </c>
    </row>
    <row r="16" spans="1:13" ht="15" customHeight="1">
      <c r="A16" s="49"/>
      <c r="B16" s="183" t="s">
        <v>214</v>
      </c>
      <c r="C16" s="175">
        <v>0.34147767556453018</v>
      </c>
      <c r="D16" s="50">
        <v>2.3849549940639675E-2</v>
      </c>
      <c r="E16" s="176">
        <v>0.29377857568325083</v>
      </c>
      <c r="F16" s="176">
        <v>0.38917677544580953</v>
      </c>
      <c r="G16" s="176">
        <v>0.26992902574261113</v>
      </c>
      <c r="H16" s="176">
        <v>0.41302632538644923</v>
      </c>
      <c r="I16" s="52">
        <v>6.9842193640365063E-2</v>
      </c>
      <c r="J16" s="51">
        <v>0.13968438728073013</v>
      </c>
      <c r="K16" s="53">
        <v>0.20952658092109519</v>
      </c>
      <c r="L16" s="176">
        <v>0.32440379178630369</v>
      </c>
      <c r="M16" s="176">
        <v>0.35855155934275668</v>
      </c>
    </row>
    <row r="17" spans="1:13" ht="15" customHeight="1">
      <c r="A17" s="49"/>
      <c r="B17" s="183" t="s">
        <v>140</v>
      </c>
      <c r="C17" s="244">
        <v>30.739440265300022</v>
      </c>
      <c r="D17" s="176">
        <v>2.4035128789073816</v>
      </c>
      <c r="E17" s="245">
        <v>25.932414507485259</v>
      </c>
      <c r="F17" s="245">
        <v>35.546466023114789</v>
      </c>
      <c r="G17" s="245">
        <v>23.528901628577877</v>
      </c>
      <c r="H17" s="245">
        <v>37.949978902022167</v>
      </c>
      <c r="I17" s="52">
        <v>7.8189871323732868E-2</v>
      </c>
      <c r="J17" s="51">
        <v>0.15637974264746574</v>
      </c>
      <c r="K17" s="53">
        <v>0.2345696139711986</v>
      </c>
      <c r="L17" s="245">
        <v>29.202468252035022</v>
      </c>
      <c r="M17" s="245">
        <v>32.276412278565026</v>
      </c>
    </row>
    <row r="18" spans="1:13" ht="15" customHeight="1">
      <c r="A18" s="49"/>
      <c r="B18" s="183" t="s">
        <v>165</v>
      </c>
      <c r="C18" s="244">
        <v>14.213321956239753</v>
      </c>
      <c r="D18" s="176">
        <v>0.49866613494152839</v>
      </c>
      <c r="E18" s="245">
        <v>13.215989686356696</v>
      </c>
      <c r="F18" s="245">
        <v>15.210654226122809</v>
      </c>
      <c r="G18" s="245">
        <v>12.717323551415168</v>
      </c>
      <c r="H18" s="245">
        <v>15.709320361064337</v>
      </c>
      <c r="I18" s="52">
        <v>3.508441844044842E-2</v>
      </c>
      <c r="J18" s="51">
        <v>7.016883688089684E-2</v>
      </c>
      <c r="K18" s="53">
        <v>0.10525325532134526</v>
      </c>
      <c r="L18" s="245">
        <v>13.502655858427765</v>
      </c>
      <c r="M18" s="245">
        <v>14.92398805405174</v>
      </c>
    </row>
    <row r="19" spans="1:13" ht="15" customHeight="1">
      <c r="A19" s="49"/>
      <c r="B19" s="183" t="s">
        <v>141</v>
      </c>
      <c r="C19" s="244">
        <v>25.833964434399551</v>
      </c>
      <c r="D19" s="245">
        <v>3.1507615520879138</v>
      </c>
      <c r="E19" s="245">
        <v>19.532441330223723</v>
      </c>
      <c r="F19" s="245">
        <v>32.135487538575376</v>
      </c>
      <c r="G19" s="245">
        <v>16.381679778135812</v>
      </c>
      <c r="H19" s="245">
        <v>35.28624909066329</v>
      </c>
      <c r="I19" s="52">
        <v>0.1219619838096733</v>
      </c>
      <c r="J19" s="51">
        <v>0.24392396761934659</v>
      </c>
      <c r="K19" s="53">
        <v>0.36588595142901992</v>
      </c>
      <c r="L19" s="245">
        <v>24.542266212679571</v>
      </c>
      <c r="M19" s="245">
        <v>27.12566265611953</v>
      </c>
    </row>
    <row r="20" spans="1:13" ht="15" customHeight="1">
      <c r="A20" s="49"/>
      <c r="B20" s="183" t="s">
        <v>166</v>
      </c>
      <c r="C20" s="175">
        <v>3.8519000542554132</v>
      </c>
      <c r="D20" s="50">
        <v>0.15308472104021439</v>
      </c>
      <c r="E20" s="176">
        <v>3.5457306121749843</v>
      </c>
      <c r="F20" s="176">
        <v>4.158069496335842</v>
      </c>
      <c r="G20" s="176">
        <v>3.3926458911347699</v>
      </c>
      <c r="H20" s="176">
        <v>4.311154217376056</v>
      </c>
      <c r="I20" s="52">
        <v>3.9742651388655056E-2</v>
      </c>
      <c r="J20" s="51">
        <v>7.9485302777310113E-2</v>
      </c>
      <c r="K20" s="53">
        <v>0.11922795416596517</v>
      </c>
      <c r="L20" s="176">
        <v>3.6593050515426424</v>
      </c>
      <c r="M20" s="176">
        <v>4.0444950569681835</v>
      </c>
    </row>
    <row r="21" spans="1:13" ht="15" customHeight="1">
      <c r="A21" s="49"/>
      <c r="B21" s="183" t="s">
        <v>215</v>
      </c>
      <c r="C21" s="248">
        <v>115.85405718705132</v>
      </c>
      <c r="D21" s="249">
        <v>4.0515016621740205</v>
      </c>
      <c r="E21" s="249">
        <v>107.75105386270329</v>
      </c>
      <c r="F21" s="249">
        <v>123.95706051139936</v>
      </c>
      <c r="G21" s="249">
        <v>103.69955220052927</v>
      </c>
      <c r="H21" s="249">
        <v>128.00856217357338</v>
      </c>
      <c r="I21" s="52">
        <v>3.4970736118742032E-2</v>
      </c>
      <c r="J21" s="51">
        <v>6.9941472237484065E-2</v>
      </c>
      <c r="K21" s="53">
        <v>0.1049122083562261</v>
      </c>
      <c r="L21" s="249">
        <v>110.06135432769875</v>
      </c>
      <c r="M21" s="249">
        <v>121.6467600464039</v>
      </c>
    </row>
    <row r="22" spans="1:13" ht="15" customHeight="1">
      <c r="A22" s="49"/>
      <c r="B22" s="183" t="s">
        <v>142</v>
      </c>
      <c r="C22" s="175">
        <v>2.5401129627368397</v>
      </c>
      <c r="D22" s="50">
        <v>0.20918399893660683</v>
      </c>
      <c r="E22" s="176">
        <v>2.121744964863626</v>
      </c>
      <c r="F22" s="176">
        <v>2.9584809606100535</v>
      </c>
      <c r="G22" s="176">
        <v>1.9125609659270193</v>
      </c>
      <c r="H22" s="176">
        <v>3.1676649595466602</v>
      </c>
      <c r="I22" s="52">
        <v>8.2352242599172412E-2</v>
      </c>
      <c r="J22" s="51">
        <v>0.16470448519834482</v>
      </c>
      <c r="K22" s="53">
        <v>0.24705672779751725</v>
      </c>
      <c r="L22" s="176">
        <v>2.4131073145999977</v>
      </c>
      <c r="M22" s="176">
        <v>2.6671186108736817</v>
      </c>
    </row>
    <row r="23" spans="1:13" ht="15" customHeight="1">
      <c r="A23" s="49"/>
      <c r="B23" s="183" t="s">
        <v>216</v>
      </c>
      <c r="C23" s="175">
        <v>1.5003104903072593</v>
      </c>
      <c r="D23" s="50">
        <v>0.10775057470177775</v>
      </c>
      <c r="E23" s="176">
        <v>1.2848093409037038</v>
      </c>
      <c r="F23" s="176">
        <v>1.7158116397108147</v>
      </c>
      <c r="G23" s="176">
        <v>1.1770587662019261</v>
      </c>
      <c r="H23" s="176">
        <v>1.8235622144125925</v>
      </c>
      <c r="I23" s="52">
        <v>7.1818850429893846E-2</v>
      </c>
      <c r="J23" s="51">
        <v>0.14363770085978769</v>
      </c>
      <c r="K23" s="53">
        <v>0.21545655128968155</v>
      </c>
      <c r="L23" s="176">
        <v>1.4252949657918963</v>
      </c>
      <c r="M23" s="176">
        <v>1.5753260148226222</v>
      </c>
    </row>
    <row r="24" spans="1:13" ht="15" customHeight="1">
      <c r="A24" s="49"/>
      <c r="B24" s="183" t="s">
        <v>143</v>
      </c>
      <c r="C24" s="175">
        <v>0.86959360475230396</v>
      </c>
      <c r="D24" s="50">
        <v>5.275312525435992E-2</v>
      </c>
      <c r="E24" s="176">
        <v>0.76408735424358409</v>
      </c>
      <c r="F24" s="176">
        <v>0.97509985526102383</v>
      </c>
      <c r="G24" s="176">
        <v>0.71133422898922416</v>
      </c>
      <c r="H24" s="176">
        <v>1.0278529805153838</v>
      </c>
      <c r="I24" s="52">
        <v>6.0664113634306432E-2</v>
      </c>
      <c r="J24" s="51">
        <v>0.12132822726861286</v>
      </c>
      <c r="K24" s="53">
        <v>0.1819923409029193</v>
      </c>
      <c r="L24" s="176">
        <v>0.82611392451468879</v>
      </c>
      <c r="M24" s="176">
        <v>0.91307328498991913</v>
      </c>
    </row>
    <row r="25" spans="1:13" ht="15" customHeight="1">
      <c r="A25" s="49"/>
      <c r="B25" s="183" t="s">
        <v>144</v>
      </c>
      <c r="C25" s="175">
        <v>3.8172210777058089</v>
      </c>
      <c r="D25" s="50">
        <v>8.6648883766968665E-2</v>
      </c>
      <c r="E25" s="176">
        <v>3.6439233101718713</v>
      </c>
      <c r="F25" s="176">
        <v>3.9905188452397464</v>
      </c>
      <c r="G25" s="176">
        <v>3.557274426404903</v>
      </c>
      <c r="H25" s="176">
        <v>4.0771677290067148</v>
      </c>
      <c r="I25" s="52">
        <v>2.2699466969056344E-2</v>
      </c>
      <c r="J25" s="51">
        <v>4.5398933938112687E-2</v>
      </c>
      <c r="K25" s="53">
        <v>6.8098400907169038E-2</v>
      </c>
      <c r="L25" s="176">
        <v>3.6263600238205185</v>
      </c>
      <c r="M25" s="176">
        <v>4.0080821315910997</v>
      </c>
    </row>
    <row r="26" spans="1:13" ht="15" customHeight="1">
      <c r="A26" s="49"/>
      <c r="B26" s="183" t="s">
        <v>145</v>
      </c>
      <c r="C26" s="244">
        <v>15.330280880549664</v>
      </c>
      <c r="D26" s="176">
        <v>0.43081654246244849</v>
      </c>
      <c r="E26" s="245">
        <v>14.468647795624767</v>
      </c>
      <c r="F26" s="245">
        <v>16.191913965474562</v>
      </c>
      <c r="G26" s="245">
        <v>14.037831253162318</v>
      </c>
      <c r="H26" s="245">
        <v>16.62273050793701</v>
      </c>
      <c r="I26" s="52">
        <v>2.8102325444607359E-2</v>
      </c>
      <c r="J26" s="51">
        <v>5.6204650889214718E-2</v>
      </c>
      <c r="K26" s="53">
        <v>8.4306976333822073E-2</v>
      </c>
      <c r="L26" s="245">
        <v>14.563766836522181</v>
      </c>
      <c r="M26" s="245">
        <v>16.096794924577146</v>
      </c>
    </row>
    <row r="27" spans="1:13" ht="15" customHeight="1">
      <c r="A27" s="49"/>
      <c r="B27" s="183" t="s">
        <v>146</v>
      </c>
      <c r="C27" s="175">
        <v>2.9593954622007916</v>
      </c>
      <c r="D27" s="50">
        <v>0.1940102909117869</v>
      </c>
      <c r="E27" s="176">
        <v>2.5713748803772178</v>
      </c>
      <c r="F27" s="176">
        <v>3.3474160440243654</v>
      </c>
      <c r="G27" s="176">
        <v>2.3773645894654312</v>
      </c>
      <c r="H27" s="176">
        <v>3.5414263349361521</v>
      </c>
      <c r="I27" s="52">
        <v>6.5557406365524637E-2</v>
      </c>
      <c r="J27" s="51">
        <v>0.13111481273104927</v>
      </c>
      <c r="K27" s="53">
        <v>0.1966722190965739</v>
      </c>
      <c r="L27" s="176">
        <v>2.8114256890907519</v>
      </c>
      <c r="M27" s="176">
        <v>3.1073652353108314</v>
      </c>
    </row>
    <row r="28" spans="1:13" ht="15" customHeight="1">
      <c r="A28" s="49"/>
      <c r="B28" s="183" t="s">
        <v>147</v>
      </c>
      <c r="C28" s="175">
        <v>2.5763518023934124</v>
      </c>
      <c r="D28" s="50">
        <v>0.13989648204092572</v>
      </c>
      <c r="E28" s="176">
        <v>2.2965588383115612</v>
      </c>
      <c r="F28" s="176">
        <v>2.8561447664752637</v>
      </c>
      <c r="G28" s="176">
        <v>2.1566623562706351</v>
      </c>
      <c r="H28" s="176">
        <v>2.9960412485161898</v>
      </c>
      <c r="I28" s="52">
        <v>5.430022480274739E-2</v>
      </c>
      <c r="J28" s="51">
        <v>0.10860044960549478</v>
      </c>
      <c r="K28" s="53">
        <v>0.16290067440824219</v>
      </c>
      <c r="L28" s="176">
        <v>2.4475342122737418</v>
      </c>
      <c r="M28" s="176">
        <v>2.7051693925130831</v>
      </c>
    </row>
    <row r="29" spans="1:13" ht="15" customHeight="1">
      <c r="A29" s="49"/>
      <c r="B29" s="183" t="s">
        <v>148</v>
      </c>
      <c r="C29" s="175">
        <v>0.52069169378913094</v>
      </c>
      <c r="D29" s="50">
        <v>2.6784095473997939E-2</v>
      </c>
      <c r="E29" s="176">
        <v>0.46712350284113507</v>
      </c>
      <c r="F29" s="176">
        <v>0.57425988473712686</v>
      </c>
      <c r="G29" s="176">
        <v>0.44033940736713711</v>
      </c>
      <c r="H29" s="176">
        <v>0.60104398021112471</v>
      </c>
      <c r="I29" s="52">
        <v>5.1439452162347972E-2</v>
      </c>
      <c r="J29" s="51">
        <v>0.10287890432469594</v>
      </c>
      <c r="K29" s="53">
        <v>0.15431835648704392</v>
      </c>
      <c r="L29" s="176">
        <v>0.49465710909967442</v>
      </c>
      <c r="M29" s="176">
        <v>0.54672627847858746</v>
      </c>
    </row>
    <row r="30" spans="1:13" ht="15" customHeight="1">
      <c r="A30" s="49"/>
      <c r="B30" s="183" t="s">
        <v>167</v>
      </c>
      <c r="C30" s="252">
        <v>4.8057777777777783E-2</v>
      </c>
      <c r="D30" s="50">
        <v>4.2812329644859835E-3</v>
      </c>
      <c r="E30" s="50">
        <v>3.9495311848805816E-2</v>
      </c>
      <c r="F30" s="50">
        <v>5.662024370674975E-2</v>
      </c>
      <c r="G30" s="50">
        <v>3.5214078884319835E-2</v>
      </c>
      <c r="H30" s="50">
        <v>6.090147667123573E-2</v>
      </c>
      <c r="I30" s="52">
        <v>8.9085121336293926E-2</v>
      </c>
      <c r="J30" s="51">
        <v>0.17817024267258785</v>
      </c>
      <c r="K30" s="53">
        <v>0.26725536400888178</v>
      </c>
      <c r="L30" s="50">
        <v>4.5654888888888891E-2</v>
      </c>
      <c r="M30" s="50">
        <v>5.0460666666666674E-2</v>
      </c>
    </row>
    <row r="31" spans="1:13" ht="15" customHeight="1">
      <c r="A31" s="49"/>
      <c r="B31" s="183" t="s">
        <v>149</v>
      </c>
      <c r="C31" s="175">
        <v>1.7499904344929977</v>
      </c>
      <c r="D31" s="50">
        <v>4.2902896948684072E-2</v>
      </c>
      <c r="E31" s="176">
        <v>1.6641846405956295</v>
      </c>
      <c r="F31" s="176">
        <v>1.8357962283903659</v>
      </c>
      <c r="G31" s="176">
        <v>1.6212817436469456</v>
      </c>
      <c r="H31" s="176">
        <v>1.8786991253390499</v>
      </c>
      <c r="I31" s="52">
        <v>2.4516075118498449E-2</v>
      </c>
      <c r="J31" s="51">
        <v>4.9032150236996898E-2</v>
      </c>
      <c r="K31" s="53">
        <v>7.354822535549535E-2</v>
      </c>
      <c r="L31" s="176">
        <v>1.6624909127683478</v>
      </c>
      <c r="M31" s="176">
        <v>1.8374899562176477</v>
      </c>
    </row>
    <row r="32" spans="1:13" ht="15" customHeight="1">
      <c r="A32" s="49"/>
      <c r="B32" s="183" t="s">
        <v>150</v>
      </c>
      <c r="C32" s="244">
        <v>14.091534781408384</v>
      </c>
      <c r="D32" s="176">
        <v>0.9487450690042043</v>
      </c>
      <c r="E32" s="245">
        <v>12.194044643399977</v>
      </c>
      <c r="F32" s="245">
        <v>15.989024919416792</v>
      </c>
      <c r="G32" s="245">
        <v>11.245299574395771</v>
      </c>
      <c r="H32" s="245">
        <v>16.937769988420996</v>
      </c>
      <c r="I32" s="52">
        <v>6.7327305628619508E-2</v>
      </c>
      <c r="J32" s="51">
        <v>0.13465461125723902</v>
      </c>
      <c r="K32" s="53">
        <v>0.20198191688585854</v>
      </c>
      <c r="L32" s="245">
        <v>13.386958042337966</v>
      </c>
      <c r="M32" s="245">
        <v>14.796111520478803</v>
      </c>
    </row>
    <row r="33" spans="1:13" ht="15" customHeight="1">
      <c r="A33" s="49"/>
      <c r="B33" s="183" t="s">
        <v>168</v>
      </c>
      <c r="C33" s="244">
        <v>35.790612700805767</v>
      </c>
      <c r="D33" s="176">
        <v>1.6219193269285188</v>
      </c>
      <c r="E33" s="245">
        <v>32.546774046948727</v>
      </c>
      <c r="F33" s="245">
        <v>39.034451354662806</v>
      </c>
      <c r="G33" s="245">
        <v>30.92485472002021</v>
      </c>
      <c r="H33" s="245">
        <v>40.656370681591326</v>
      </c>
      <c r="I33" s="52">
        <v>4.5316891903669589E-2</v>
      </c>
      <c r="J33" s="51">
        <v>9.0633783807339177E-2</v>
      </c>
      <c r="K33" s="53">
        <v>0.13595067571100877</v>
      </c>
      <c r="L33" s="245">
        <v>34.00108206576548</v>
      </c>
      <c r="M33" s="245">
        <v>37.580143335846053</v>
      </c>
    </row>
    <row r="34" spans="1:13" ht="15" customHeight="1">
      <c r="A34" s="49"/>
      <c r="B34" s="183" t="s">
        <v>151</v>
      </c>
      <c r="C34" s="175">
        <v>0.22877644078866241</v>
      </c>
      <c r="D34" s="50">
        <v>9.7666510267022597E-3</v>
      </c>
      <c r="E34" s="176">
        <v>0.20924313873525791</v>
      </c>
      <c r="F34" s="176">
        <v>0.24830974284206692</v>
      </c>
      <c r="G34" s="176">
        <v>0.19947648770855564</v>
      </c>
      <c r="H34" s="176">
        <v>0.25807639386876918</v>
      </c>
      <c r="I34" s="52">
        <v>4.2690807641877916E-2</v>
      </c>
      <c r="J34" s="51">
        <v>8.5381615283755832E-2</v>
      </c>
      <c r="K34" s="53">
        <v>0.12807242292563376</v>
      </c>
      <c r="L34" s="176">
        <v>0.2173376187492293</v>
      </c>
      <c r="M34" s="176">
        <v>0.24021526282809552</v>
      </c>
    </row>
    <row r="35" spans="1:13" ht="15" customHeight="1">
      <c r="A35" s="49"/>
      <c r="B35" s="183" t="s">
        <v>152</v>
      </c>
      <c r="C35" s="175">
        <v>1.462797284375879</v>
      </c>
      <c r="D35" s="50">
        <v>6.7452170398863656E-2</v>
      </c>
      <c r="E35" s="176">
        <v>1.3278929435781517</v>
      </c>
      <c r="F35" s="176">
        <v>1.5977016251736063</v>
      </c>
      <c r="G35" s="176">
        <v>1.2604407731792879</v>
      </c>
      <c r="H35" s="176">
        <v>1.66515379557247</v>
      </c>
      <c r="I35" s="52">
        <v>4.6111768950708017E-2</v>
      </c>
      <c r="J35" s="51">
        <v>9.2223537901416033E-2</v>
      </c>
      <c r="K35" s="53">
        <v>0.13833530685212406</v>
      </c>
      <c r="L35" s="176">
        <v>1.389657420157085</v>
      </c>
      <c r="M35" s="176">
        <v>1.5359371485946729</v>
      </c>
    </row>
    <row r="36" spans="1:13" ht="15" customHeight="1">
      <c r="A36" s="49"/>
      <c r="B36" s="183" t="s">
        <v>153</v>
      </c>
      <c r="C36" s="252">
        <v>8.29848263784638E-2</v>
      </c>
      <c r="D36" s="50">
        <v>1.632471171216447E-3</v>
      </c>
      <c r="E36" s="50">
        <v>7.9719884036030905E-2</v>
      </c>
      <c r="F36" s="50">
        <v>8.6249768720896694E-2</v>
      </c>
      <c r="G36" s="50">
        <v>7.8087412864814465E-2</v>
      </c>
      <c r="H36" s="50">
        <v>8.7882239892113134E-2</v>
      </c>
      <c r="I36" s="52">
        <v>1.9671923681220178E-2</v>
      </c>
      <c r="J36" s="51">
        <v>3.9343847362440357E-2</v>
      </c>
      <c r="K36" s="53">
        <v>5.9015771043660535E-2</v>
      </c>
      <c r="L36" s="50">
        <v>7.8835585059540608E-2</v>
      </c>
      <c r="M36" s="50">
        <v>8.7134067697386991E-2</v>
      </c>
    </row>
    <row r="37" spans="1:13" ht="15" customHeight="1">
      <c r="A37" s="49"/>
      <c r="B37" s="183" t="s">
        <v>169</v>
      </c>
      <c r="C37" s="175">
        <v>3.1033401198184727</v>
      </c>
      <c r="D37" s="50">
        <v>0.21329196971082959</v>
      </c>
      <c r="E37" s="176">
        <v>2.6767561803968136</v>
      </c>
      <c r="F37" s="176">
        <v>3.5299240592401318</v>
      </c>
      <c r="G37" s="176">
        <v>2.4634642106859839</v>
      </c>
      <c r="H37" s="176">
        <v>3.7432160289509615</v>
      </c>
      <c r="I37" s="52">
        <v>6.8729807715470756E-2</v>
      </c>
      <c r="J37" s="51">
        <v>0.13745961543094151</v>
      </c>
      <c r="K37" s="53">
        <v>0.20618942314641225</v>
      </c>
      <c r="L37" s="176">
        <v>2.9481731138275489</v>
      </c>
      <c r="M37" s="176">
        <v>3.2585071258093965</v>
      </c>
    </row>
    <row r="38" spans="1:13" ht="15" customHeight="1">
      <c r="A38" s="49"/>
      <c r="B38" s="183" t="s">
        <v>170</v>
      </c>
      <c r="C38" s="175">
        <v>1.9601435931691</v>
      </c>
      <c r="D38" s="50">
        <v>7.2088746118868549E-2</v>
      </c>
      <c r="E38" s="176">
        <v>1.815966100931363</v>
      </c>
      <c r="F38" s="176">
        <v>2.1043210854068373</v>
      </c>
      <c r="G38" s="176">
        <v>1.7438773548124944</v>
      </c>
      <c r="H38" s="176">
        <v>2.1764098315257057</v>
      </c>
      <c r="I38" s="52">
        <v>3.6777278139260031E-2</v>
      </c>
      <c r="J38" s="51">
        <v>7.3554556278520061E-2</v>
      </c>
      <c r="K38" s="53">
        <v>0.11033183441778009</v>
      </c>
      <c r="L38" s="176">
        <v>1.8621364135106451</v>
      </c>
      <c r="M38" s="176">
        <v>2.0581507728275552</v>
      </c>
    </row>
    <row r="39" spans="1:13" ht="15" customHeight="1">
      <c r="A39" s="49"/>
      <c r="B39" s="183" t="s">
        <v>171</v>
      </c>
      <c r="C39" s="175">
        <v>3.1758589294062385</v>
      </c>
      <c r="D39" s="50">
        <v>0.21185285184929034</v>
      </c>
      <c r="E39" s="176">
        <v>2.7521532257076577</v>
      </c>
      <c r="F39" s="176">
        <v>3.5995646331048192</v>
      </c>
      <c r="G39" s="176">
        <v>2.5403003738583676</v>
      </c>
      <c r="H39" s="176">
        <v>3.8114174849541094</v>
      </c>
      <c r="I39" s="52">
        <v>6.670726142388779E-2</v>
      </c>
      <c r="J39" s="51">
        <v>0.13341452284777558</v>
      </c>
      <c r="K39" s="53">
        <v>0.20012178427166338</v>
      </c>
      <c r="L39" s="176">
        <v>3.0170659829359265</v>
      </c>
      <c r="M39" s="176">
        <v>3.3346518758765504</v>
      </c>
    </row>
    <row r="40" spans="1:13" ht="15" customHeight="1">
      <c r="A40" s="49"/>
      <c r="B40" s="183" t="s">
        <v>154</v>
      </c>
      <c r="C40" s="244">
        <v>16.198111603104138</v>
      </c>
      <c r="D40" s="176">
        <v>0.64644426340400662</v>
      </c>
      <c r="E40" s="245">
        <v>14.905223076296124</v>
      </c>
      <c r="F40" s="245">
        <v>17.491000129912152</v>
      </c>
      <c r="G40" s="245">
        <v>14.258778812892118</v>
      </c>
      <c r="H40" s="245">
        <v>18.137444393316159</v>
      </c>
      <c r="I40" s="52">
        <v>3.9908618933093706E-2</v>
      </c>
      <c r="J40" s="51">
        <v>7.9817237866187413E-2</v>
      </c>
      <c r="K40" s="53">
        <v>0.11972585679928112</v>
      </c>
      <c r="L40" s="245">
        <v>15.388206022948932</v>
      </c>
      <c r="M40" s="245">
        <v>17.008017183259344</v>
      </c>
    </row>
    <row r="41" spans="1:13" ht="15" customHeight="1">
      <c r="A41" s="49"/>
      <c r="B41" s="183" t="s">
        <v>172</v>
      </c>
      <c r="C41" s="244">
        <v>16.604796914352288</v>
      </c>
      <c r="D41" s="176">
        <v>1.1721738620232194</v>
      </c>
      <c r="E41" s="245">
        <v>14.260449190305849</v>
      </c>
      <c r="F41" s="245">
        <v>18.949144638398728</v>
      </c>
      <c r="G41" s="245">
        <v>13.088275328282631</v>
      </c>
      <c r="H41" s="245">
        <v>20.121318500421946</v>
      </c>
      <c r="I41" s="52">
        <v>7.0592484091753976E-2</v>
      </c>
      <c r="J41" s="51">
        <v>0.14118496818350795</v>
      </c>
      <c r="K41" s="53">
        <v>0.21177745227526193</v>
      </c>
      <c r="L41" s="245">
        <v>15.774557068634675</v>
      </c>
      <c r="M41" s="245">
        <v>17.435036760069902</v>
      </c>
    </row>
    <row r="42" spans="1:13" ht="15" customHeight="1">
      <c r="A42" s="49"/>
      <c r="B42" s="183" t="s">
        <v>173</v>
      </c>
      <c r="C42" s="252">
        <v>8.7435231842612912E-2</v>
      </c>
      <c r="D42" s="50">
        <v>4.10857973137205E-3</v>
      </c>
      <c r="E42" s="50">
        <v>7.9218072379868817E-2</v>
      </c>
      <c r="F42" s="50">
        <v>9.5652391305357007E-2</v>
      </c>
      <c r="G42" s="50">
        <v>7.5109492648496756E-2</v>
      </c>
      <c r="H42" s="50">
        <v>9.9760971036729068E-2</v>
      </c>
      <c r="I42" s="52">
        <v>4.6989979265654215E-2</v>
      </c>
      <c r="J42" s="51">
        <v>9.397995853130843E-2</v>
      </c>
      <c r="K42" s="53">
        <v>0.14096993779696265</v>
      </c>
      <c r="L42" s="50">
        <v>8.306347025048226E-2</v>
      </c>
      <c r="M42" s="50">
        <v>9.1806993434743564E-2</v>
      </c>
    </row>
    <row r="43" spans="1:13" ht="15" customHeight="1">
      <c r="A43" s="49"/>
      <c r="B43" s="183" t="s">
        <v>174</v>
      </c>
      <c r="C43" s="244">
        <v>40.491900187738246</v>
      </c>
      <c r="D43" s="176">
        <v>1.7019939237572785</v>
      </c>
      <c r="E43" s="245">
        <v>37.087912340223689</v>
      </c>
      <c r="F43" s="245">
        <v>43.895888035252803</v>
      </c>
      <c r="G43" s="245">
        <v>35.38591841646641</v>
      </c>
      <c r="H43" s="245">
        <v>45.597881959010081</v>
      </c>
      <c r="I43" s="52">
        <v>4.2032947722040373E-2</v>
      </c>
      <c r="J43" s="51">
        <v>8.4065895444080746E-2</v>
      </c>
      <c r="K43" s="53">
        <v>0.12609884316612113</v>
      </c>
      <c r="L43" s="245">
        <v>38.467305178351332</v>
      </c>
      <c r="M43" s="245">
        <v>42.51649519712516</v>
      </c>
    </row>
    <row r="44" spans="1:13" ht="15" customHeight="1">
      <c r="A44" s="49"/>
      <c r="B44" s="183" t="s">
        <v>155</v>
      </c>
      <c r="C44" s="175">
        <v>3.7445766337088457</v>
      </c>
      <c r="D44" s="176">
        <v>0.4186267921135769</v>
      </c>
      <c r="E44" s="176">
        <v>2.907323049481692</v>
      </c>
      <c r="F44" s="176">
        <v>4.581830217936</v>
      </c>
      <c r="G44" s="176">
        <v>2.4886962573681153</v>
      </c>
      <c r="H44" s="176">
        <v>5.0004570100495762</v>
      </c>
      <c r="I44" s="52">
        <v>0.11179549333964216</v>
      </c>
      <c r="J44" s="51">
        <v>0.22359098667928431</v>
      </c>
      <c r="K44" s="53">
        <v>0.33538648001892646</v>
      </c>
      <c r="L44" s="176">
        <v>3.5573478020234033</v>
      </c>
      <c r="M44" s="176">
        <v>3.9318054653942882</v>
      </c>
    </row>
    <row r="45" spans="1:13" ht="15" customHeight="1">
      <c r="A45" s="49"/>
      <c r="B45" s="183" t="s">
        <v>156</v>
      </c>
      <c r="C45" s="248">
        <v>61.889746420720378</v>
      </c>
      <c r="D45" s="245">
        <v>5.0581014768049268</v>
      </c>
      <c r="E45" s="249">
        <v>51.773543467110528</v>
      </c>
      <c r="F45" s="249">
        <v>72.005949374330228</v>
      </c>
      <c r="G45" s="249">
        <v>46.7154419903056</v>
      </c>
      <c r="H45" s="249">
        <v>77.064050851135164</v>
      </c>
      <c r="I45" s="52">
        <v>8.172761675933285E-2</v>
      </c>
      <c r="J45" s="51">
        <v>0.1634552335186657</v>
      </c>
      <c r="K45" s="53">
        <v>0.24518285027799855</v>
      </c>
      <c r="L45" s="249">
        <v>58.795259099684358</v>
      </c>
      <c r="M45" s="249">
        <v>64.984233741756398</v>
      </c>
    </row>
    <row r="46" spans="1:13" ht="15" customHeight="1">
      <c r="A46" s="49"/>
      <c r="B46" s="183" t="s">
        <v>217</v>
      </c>
      <c r="C46" s="252" t="s">
        <v>209</v>
      </c>
      <c r="D46" s="50" t="s">
        <v>94</v>
      </c>
      <c r="E46" s="50" t="s">
        <v>94</v>
      </c>
      <c r="F46" s="50" t="s">
        <v>94</v>
      </c>
      <c r="G46" s="50" t="s">
        <v>94</v>
      </c>
      <c r="H46" s="50" t="s">
        <v>94</v>
      </c>
      <c r="I46" s="52" t="s">
        <v>94</v>
      </c>
      <c r="J46" s="51" t="s">
        <v>94</v>
      </c>
      <c r="K46" s="53" t="s">
        <v>94</v>
      </c>
      <c r="L46" s="50" t="s">
        <v>94</v>
      </c>
      <c r="M46" s="50" t="s">
        <v>94</v>
      </c>
    </row>
    <row r="47" spans="1:13" ht="15" customHeight="1">
      <c r="A47" s="49"/>
      <c r="B47" s="183" t="s">
        <v>218</v>
      </c>
      <c r="C47" s="252">
        <v>0.46871346145833331</v>
      </c>
      <c r="D47" s="50">
        <v>2.5206246483636719E-2</v>
      </c>
      <c r="E47" s="50">
        <v>0.41830096849105985</v>
      </c>
      <c r="F47" s="50">
        <v>0.51912595442560672</v>
      </c>
      <c r="G47" s="50">
        <v>0.39309472200742313</v>
      </c>
      <c r="H47" s="50">
        <v>0.5443322009092435</v>
      </c>
      <c r="I47" s="52">
        <v>5.3777517729512551E-2</v>
      </c>
      <c r="J47" s="51">
        <v>0.1075550354590251</v>
      </c>
      <c r="K47" s="53">
        <v>0.16133255318853765</v>
      </c>
      <c r="L47" s="50">
        <v>0.44527778838541665</v>
      </c>
      <c r="M47" s="50">
        <v>0.49214913453124998</v>
      </c>
    </row>
    <row r="48" spans="1:13" s="48" customFormat="1" ht="15" customHeight="1">
      <c r="A48" s="49"/>
      <c r="B48" s="183" t="s">
        <v>219</v>
      </c>
      <c r="C48" s="175">
        <v>7.7365579582983202</v>
      </c>
      <c r="D48" s="50">
        <v>0.29756184901121602</v>
      </c>
      <c r="E48" s="176">
        <v>7.1414342602758882</v>
      </c>
      <c r="F48" s="176">
        <v>8.3316816563207521</v>
      </c>
      <c r="G48" s="176">
        <v>6.8438724112646723</v>
      </c>
      <c r="H48" s="176">
        <v>8.6292435053319689</v>
      </c>
      <c r="I48" s="52">
        <v>3.8461787608279702E-2</v>
      </c>
      <c r="J48" s="51">
        <v>7.6923575216559403E-2</v>
      </c>
      <c r="K48" s="53">
        <v>0.11538536282483911</v>
      </c>
      <c r="L48" s="176">
        <v>7.3497300603834042</v>
      </c>
      <c r="M48" s="176">
        <v>8.1233858562132362</v>
      </c>
    </row>
    <row r="49" spans="1:13" ht="15" customHeight="1">
      <c r="A49" s="49"/>
      <c r="B49" s="183" t="s">
        <v>175</v>
      </c>
      <c r="C49" s="244">
        <v>15.209252972663993</v>
      </c>
      <c r="D49" s="176">
        <v>0.73640114832465142</v>
      </c>
      <c r="E49" s="245">
        <v>13.736450676014691</v>
      </c>
      <c r="F49" s="245">
        <v>16.682055269313295</v>
      </c>
      <c r="G49" s="245">
        <v>13.000049527690038</v>
      </c>
      <c r="H49" s="245">
        <v>17.418456417637948</v>
      </c>
      <c r="I49" s="52">
        <v>4.8417969616798756E-2</v>
      </c>
      <c r="J49" s="51">
        <v>9.6835939233597512E-2</v>
      </c>
      <c r="K49" s="53">
        <v>0.14525390885039627</v>
      </c>
      <c r="L49" s="245">
        <v>14.448790324030794</v>
      </c>
      <c r="M49" s="245">
        <v>15.969715621297192</v>
      </c>
    </row>
    <row r="50" spans="1:13" ht="15" customHeight="1">
      <c r="A50" s="49"/>
      <c r="B50" s="183" t="s">
        <v>157</v>
      </c>
      <c r="C50" s="175">
        <v>3.3164420889649202</v>
      </c>
      <c r="D50" s="50">
        <v>0.25233627864360397</v>
      </c>
      <c r="E50" s="176">
        <v>2.8117695316777125</v>
      </c>
      <c r="F50" s="176">
        <v>3.8211146462521279</v>
      </c>
      <c r="G50" s="176">
        <v>2.5594332530341082</v>
      </c>
      <c r="H50" s="176">
        <v>4.0734509248957318</v>
      </c>
      <c r="I50" s="52">
        <v>7.6086441998557408E-2</v>
      </c>
      <c r="J50" s="51">
        <v>0.15217288399711482</v>
      </c>
      <c r="K50" s="53">
        <v>0.22825932599567222</v>
      </c>
      <c r="L50" s="176">
        <v>3.1506199845166742</v>
      </c>
      <c r="M50" s="176">
        <v>3.4822641934131662</v>
      </c>
    </row>
    <row r="51" spans="1:13" ht="15" customHeight="1">
      <c r="A51" s="49"/>
      <c r="B51" s="183" t="s">
        <v>176</v>
      </c>
      <c r="C51" s="175">
        <v>0.94201310143557415</v>
      </c>
      <c r="D51" s="50">
        <v>7.1342098045756266E-2</v>
      </c>
      <c r="E51" s="176">
        <v>0.79932890534406165</v>
      </c>
      <c r="F51" s="176">
        <v>1.0846972975270868</v>
      </c>
      <c r="G51" s="176">
        <v>0.72798680729830534</v>
      </c>
      <c r="H51" s="176">
        <v>1.156039395572843</v>
      </c>
      <c r="I51" s="52">
        <v>7.5733657989506709E-2</v>
      </c>
      <c r="J51" s="51">
        <v>0.15146731597901342</v>
      </c>
      <c r="K51" s="53">
        <v>0.22720097396852013</v>
      </c>
      <c r="L51" s="176">
        <v>0.89491244636379541</v>
      </c>
      <c r="M51" s="176">
        <v>0.98911375650735289</v>
      </c>
    </row>
    <row r="52" spans="1:13" ht="15" customHeight="1">
      <c r="A52" s="49"/>
      <c r="B52" s="183" t="s">
        <v>158</v>
      </c>
      <c r="C52" s="248">
        <v>443.90763284053969</v>
      </c>
      <c r="D52" s="249">
        <v>18.963269827309958</v>
      </c>
      <c r="E52" s="249">
        <v>405.9810931859198</v>
      </c>
      <c r="F52" s="249">
        <v>481.83417249515958</v>
      </c>
      <c r="G52" s="249">
        <v>387.0178233586098</v>
      </c>
      <c r="H52" s="249">
        <v>500.79744232246958</v>
      </c>
      <c r="I52" s="52">
        <v>4.27189541796456E-2</v>
      </c>
      <c r="J52" s="51">
        <v>8.5437908359291201E-2</v>
      </c>
      <c r="K52" s="53">
        <v>0.12815686253893679</v>
      </c>
      <c r="L52" s="249">
        <v>421.71225119851272</v>
      </c>
      <c r="M52" s="249">
        <v>466.10301448256666</v>
      </c>
    </row>
    <row r="53" spans="1:13" ht="15" customHeight="1">
      <c r="A53" s="49"/>
      <c r="B53" s="183" t="s">
        <v>177</v>
      </c>
      <c r="C53" s="175">
        <v>0.18694444444444439</v>
      </c>
      <c r="D53" s="50">
        <v>1.0901054902529288E-2</v>
      </c>
      <c r="E53" s="176">
        <v>0.16514233463938582</v>
      </c>
      <c r="F53" s="176">
        <v>0.20874655424950295</v>
      </c>
      <c r="G53" s="176">
        <v>0.15424127973685653</v>
      </c>
      <c r="H53" s="176">
        <v>0.21964760915203224</v>
      </c>
      <c r="I53" s="52">
        <v>5.8311734991241378E-2</v>
      </c>
      <c r="J53" s="51">
        <v>0.11662346998248276</v>
      </c>
      <c r="K53" s="53">
        <v>0.17493520497372414</v>
      </c>
      <c r="L53" s="176">
        <v>0.17759722222222216</v>
      </c>
      <c r="M53" s="176">
        <v>0.19629166666666661</v>
      </c>
    </row>
    <row r="54" spans="1:13" ht="15" customHeight="1">
      <c r="A54" s="49"/>
      <c r="B54" s="183" t="s">
        <v>159</v>
      </c>
      <c r="C54" s="175">
        <v>0.43514770833812544</v>
      </c>
      <c r="D54" s="50">
        <v>4.2098538441459388E-2</v>
      </c>
      <c r="E54" s="176">
        <v>0.35095063145520666</v>
      </c>
      <c r="F54" s="176">
        <v>0.51934478522104421</v>
      </c>
      <c r="G54" s="176">
        <v>0.30885209301374728</v>
      </c>
      <c r="H54" s="176">
        <v>0.5614433236625036</v>
      </c>
      <c r="I54" s="52">
        <v>9.6745398481444617E-2</v>
      </c>
      <c r="J54" s="51">
        <v>0.19349079696288923</v>
      </c>
      <c r="K54" s="53">
        <v>0.29023619544433388</v>
      </c>
      <c r="L54" s="176">
        <v>0.41339032292121919</v>
      </c>
      <c r="M54" s="176">
        <v>0.45690509375503169</v>
      </c>
    </row>
    <row r="55" spans="1:13" ht="15" customHeight="1">
      <c r="A55" s="49"/>
      <c r="B55" s="183" t="s">
        <v>220</v>
      </c>
      <c r="C55" s="175">
        <v>1.0631951132473809</v>
      </c>
      <c r="D55" s="50">
        <v>8.4771572876431847E-2</v>
      </c>
      <c r="E55" s="176">
        <v>0.89365196749451725</v>
      </c>
      <c r="F55" s="176">
        <v>1.2327382590002447</v>
      </c>
      <c r="G55" s="176">
        <v>0.80888039461808536</v>
      </c>
      <c r="H55" s="176">
        <v>1.3175098318766765</v>
      </c>
      <c r="I55" s="52">
        <v>7.9732846605651636E-2</v>
      </c>
      <c r="J55" s="51">
        <v>0.15946569321130327</v>
      </c>
      <c r="K55" s="53">
        <v>0.23919853981695491</v>
      </c>
      <c r="L55" s="176">
        <v>1.0100353575850118</v>
      </c>
      <c r="M55" s="176">
        <v>1.11635486890975</v>
      </c>
    </row>
    <row r="56" spans="1:13" ht="15" customHeight="1">
      <c r="A56" s="49"/>
      <c r="B56" s="183" t="s">
        <v>160</v>
      </c>
      <c r="C56" s="175">
        <v>2.931755466615813</v>
      </c>
      <c r="D56" s="50">
        <v>0.1653579921019587</v>
      </c>
      <c r="E56" s="176">
        <v>2.6010394824118954</v>
      </c>
      <c r="F56" s="176">
        <v>3.2624714508197306</v>
      </c>
      <c r="G56" s="176">
        <v>2.4356814903099369</v>
      </c>
      <c r="H56" s="176">
        <v>3.4278294429216891</v>
      </c>
      <c r="I56" s="52">
        <v>5.6402382117098908E-2</v>
      </c>
      <c r="J56" s="51">
        <v>0.11280476423419782</v>
      </c>
      <c r="K56" s="53">
        <v>0.16920714635129672</v>
      </c>
      <c r="L56" s="176">
        <v>2.7851676932850222</v>
      </c>
      <c r="M56" s="176">
        <v>3.0783432399466037</v>
      </c>
    </row>
    <row r="57" spans="1:13" ht="15" customHeight="1">
      <c r="A57" s="49"/>
      <c r="B57" s="183" t="s">
        <v>161</v>
      </c>
      <c r="C57" s="252">
        <v>0.36674102058334179</v>
      </c>
      <c r="D57" s="50">
        <v>1.305923128184547E-2</v>
      </c>
      <c r="E57" s="50">
        <v>0.34062255801965086</v>
      </c>
      <c r="F57" s="50">
        <v>0.39285948314703273</v>
      </c>
      <c r="G57" s="50">
        <v>0.32756332673780536</v>
      </c>
      <c r="H57" s="50">
        <v>0.40591871442887822</v>
      </c>
      <c r="I57" s="52">
        <v>3.5608864427200786E-2</v>
      </c>
      <c r="J57" s="51">
        <v>7.1217728854401571E-2</v>
      </c>
      <c r="K57" s="53">
        <v>0.10682659328160235</v>
      </c>
      <c r="L57" s="50">
        <v>0.34840396955417469</v>
      </c>
      <c r="M57" s="50">
        <v>0.3850780716125089</v>
      </c>
    </row>
    <row r="58" spans="1:13" ht="15" customHeight="1">
      <c r="A58" s="49"/>
      <c r="B58" s="183" t="s">
        <v>178</v>
      </c>
      <c r="C58" s="175">
        <v>0.50584370685151159</v>
      </c>
      <c r="D58" s="50">
        <v>2.2769161110679604E-2</v>
      </c>
      <c r="E58" s="176">
        <v>0.46030538463015236</v>
      </c>
      <c r="F58" s="176">
        <v>0.55138202907287082</v>
      </c>
      <c r="G58" s="176">
        <v>0.43753622351947274</v>
      </c>
      <c r="H58" s="176">
        <v>0.57415119018355043</v>
      </c>
      <c r="I58" s="52">
        <v>4.501224548665464E-2</v>
      </c>
      <c r="J58" s="51">
        <v>9.0024490973309279E-2</v>
      </c>
      <c r="K58" s="53">
        <v>0.13503673645996392</v>
      </c>
      <c r="L58" s="176">
        <v>0.48055152150893599</v>
      </c>
      <c r="M58" s="176">
        <v>0.53113589219408719</v>
      </c>
    </row>
    <row r="59" spans="1:13" ht="15" customHeight="1">
      <c r="A59" s="49"/>
      <c r="B59" s="183" t="s">
        <v>162</v>
      </c>
      <c r="C59" s="175">
        <v>0.20339350371432363</v>
      </c>
      <c r="D59" s="50">
        <v>5.8174234147301846E-3</v>
      </c>
      <c r="E59" s="176">
        <v>0.19175865688486327</v>
      </c>
      <c r="F59" s="176">
        <v>0.215028350543784</v>
      </c>
      <c r="G59" s="176">
        <v>0.18594123347013308</v>
      </c>
      <c r="H59" s="176">
        <v>0.22084577395851418</v>
      </c>
      <c r="I59" s="52">
        <v>2.8601815242344453E-2</v>
      </c>
      <c r="J59" s="51">
        <v>5.7203630484688905E-2</v>
      </c>
      <c r="K59" s="53">
        <v>8.5805445727033358E-2</v>
      </c>
      <c r="L59" s="176">
        <v>0.19322382852860745</v>
      </c>
      <c r="M59" s="176">
        <v>0.21356317890003981</v>
      </c>
    </row>
    <row r="60" spans="1:13" ht="15" customHeight="1">
      <c r="A60" s="49"/>
      <c r="B60" s="183" t="s">
        <v>135</v>
      </c>
      <c r="C60" s="175">
        <v>0.78896334718164007</v>
      </c>
      <c r="D60" s="50">
        <v>7.8633952705836924E-2</v>
      </c>
      <c r="E60" s="176">
        <v>0.63169544176996628</v>
      </c>
      <c r="F60" s="176">
        <v>0.94623125259331387</v>
      </c>
      <c r="G60" s="176">
        <v>0.55306148906412933</v>
      </c>
      <c r="H60" s="176">
        <v>1.0248652052991509</v>
      </c>
      <c r="I60" s="52">
        <v>9.9667434471747807E-2</v>
      </c>
      <c r="J60" s="51">
        <v>0.19933486894349561</v>
      </c>
      <c r="K60" s="53">
        <v>0.29900230341524342</v>
      </c>
      <c r="L60" s="176">
        <v>0.74951517982255811</v>
      </c>
      <c r="M60" s="176">
        <v>0.82841151454072204</v>
      </c>
    </row>
    <row r="61" spans="1:13" ht="15" customHeight="1">
      <c r="A61" s="49"/>
      <c r="B61" s="183" t="s">
        <v>179</v>
      </c>
      <c r="C61" s="248">
        <v>125.53960839320335</v>
      </c>
      <c r="D61" s="249">
        <v>5.5362183853864169</v>
      </c>
      <c r="E61" s="249">
        <v>114.46717162243051</v>
      </c>
      <c r="F61" s="249">
        <v>136.61204516397618</v>
      </c>
      <c r="G61" s="249">
        <v>108.93095323704409</v>
      </c>
      <c r="H61" s="249">
        <v>142.14826354936261</v>
      </c>
      <c r="I61" s="52">
        <v>4.40993759359707E-2</v>
      </c>
      <c r="J61" s="51">
        <v>8.81987518719414E-2</v>
      </c>
      <c r="K61" s="53">
        <v>0.13229812780791211</v>
      </c>
      <c r="L61" s="249">
        <v>119.26262797354319</v>
      </c>
      <c r="M61" s="249">
        <v>131.81658881286353</v>
      </c>
    </row>
    <row r="62" spans="1:13" ht="15" customHeight="1">
      <c r="A62" s="49"/>
      <c r="B62" s="183" t="s">
        <v>221</v>
      </c>
      <c r="C62" s="175">
        <v>1.624481607504922</v>
      </c>
      <c r="D62" s="50">
        <v>9.7366224012209637E-2</v>
      </c>
      <c r="E62" s="176">
        <v>1.4297491594805027</v>
      </c>
      <c r="F62" s="176">
        <v>1.8192140555293412</v>
      </c>
      <c r="G62" s="176">
        <v>1.332382935468293</v>
      </c>
      <c r="H62" s="176">
        <v>1.916580279541551</v>
      </c>
      <c r="I62" s="52">
        <v>5.9936796798676362E-2</v>
      </c>
      <c r="J62" s="51">
        <v>0.11987359359735272</v>
      </c>
      <c r="K62" s="53">
        <v>0.17981039039602909</v>
      </c>
      <c r="L62" s="176">
        <v>1.5432575271296758</v>
      </c>
      <c r="M62" s="176">
        <v>1.7057056878801682</v>
      </c>
    </row>
    <row r="63" spans="1:13" ht="15" customHeight="1">
      <c r="A63" s="49"/>
      <c r="B63" s="183" t="s">
        <v>163</v>
      </c>
      <c r="C63" s="244">
        <v>14.168349538578097</v>
      </c>
      <c r="D63" s="176">
        <v>0.85975931777046044</v>
      </c>
      <c r="E63" s="245">
        <v>12.448830903037177</v>
      </c>
      <c r="F63" s="245">
        <v>15.887868174119017</v>
      </c>
      <c r="G63" s="245">
        <v>11.589071585266716</v>
      </c>
      <c r="H63" s="245">
        <v>16.747627491889478</v>
      </c>
      <c r="I63" s="52">
        <v>6.0681684583619042E-2</v>
      </c>
      <c r="J63" s="51">
        <v>0.12136336916723808</v>
      </c>
      <c r="K63" s="53">
        <v>0.18204505375085711</v>
      </c>
      <c r="L63" s="245">
        <v>13.459932061649193</v>
      </c>
      <c r="M63" s="245">
        <v>14.876767015507001</v>
      </c>
    </row>
    <row r="64" spans="1:13" ht="15" customHeight="1">
      <c r="A64" s="49"/>
      <c r="B64" s="183" t="s">
        <v>164</v>
      </c>
      <c r="C64" s="175">
        <v>1.4567104324180167</v>
      </c>
      <c r="D64" s="50">
        <v>7.2948027320901249E-2</v>
      </c>
      <c r="E64" s="176">
        <v>1.3108143777762142</v>
      </c>
      <c r="F64" s="176">
        <v>1.6026064870598191</v>
      </c>
      <c r="G64" s="176">
        <v>1.2378663504553129</v>
      </c>
      <c r="H64" s="176">
        <v>1.6755545143807205</v>
      </c>
      <c r="I64" s="52">
        <v>5.0077232713857667E-2</v>
      </c>
      <c r="J64" s="51">
        <v>0.10015446542771533</v>
      </c>
      <c r="K64" s="53">
        <v>0.150231698141573</v>
      </c>
      <c r="L64" s="176">
        <v>1.3838749107971158</v>
      </c>
      <c r="M64" s="176">
        <v>1.5295459540389176</v>
      </c>
    </row>
    <row r="65" spans="1:13" ht="15" customHeight="1">
      <c r="A65" s="49"/>
      <c r="B65" s="183" t="s">
        <v>180</v>
      </c>
      <c r="C65" s="248">
        <v>141.22477919599166</v>
      </c>
      <c r="D65" s="249">
        <v>6.0893902177999424</v>
      </c>
      <c r="E65" s="249">
        <v>129.04599876039177</v>
      </c>
      <c r="F65" s="249">
        <v>153.40355963159155</v>
      </c>
      <c r="G65" s="249">
        <v>122.95660854259182</v>
      </c>
      <c r="H65" s="249">
        <v>159.49294984939149</v>
      </c>
      <c r="I65" s="52">
        <v>4.3118426188856633E-2</v>
      </c>
      <c r="J65" s="51">
        <v>8.6236852377713266E-2</v>
      </c>
      <c r="K65" s="53">
        <v>0.12935527856656989</v>
      </c>
      <c r="L65" s="249">
        <v>134.16354023619206</v>
      </c>
      <c r="M65" s="249">
        <v>148.28601815579125</v>
      </c>
    </row>
    <row r="66" spans="1:13" ht="15" customHeight="1">
      <c r="A66" s="49"/>
      <c r="B66" s="183" t="s">
        <v>184</v>
      </c>
      <c r="C66" s="248">
        <v>97.998591672478597</v>
      </c>
      <c r="D66" s="245">
        <v>5.5632737688633336</v>
      </c>
      <c r="E66" s="249">
        <v>86.872044134751931</v>
      </c>
      <c r="F66" s="249">
        <v>109.12513921020526</v>
      </c>
      <c r="G66" s="249">
        <v>81.308770365888591</v>
      </c>
      <c r="H66" s="249">
        <v>114.6884129790686</v>
      </c>
      <c r="I66" s="52">
        <v>5.676891549070795E-2</v>
      </c>
      <c r="J66" s="51">
        <v>0.1135378309814159</v>
      </c>
      <c r="K66" s="53">
        <v>0.17030674647212385</v>
      </c>
      <c r="L66" s="249">
        <v>93.098662088854667</v>
      </c>
      <c r="M66" s="249">
        <v>102.89852125610253</v>
      </c>
    </row>
    <row r="67" spans="1:13" ht="15" customHeight="1">
      <c r="A67" s="49"/>
      <c r="B67" s="40" t="s">
        <v>205</v>
      </c>
      <c r="C67" s="173"/>
      <c r="D67" s="184"/>
      <c r="E67" s="186"/>
      <c r="F67" s="186"/>
      <c r="G67" s="186"/>
      <c r="H67" s="186"/>
      <c r="I67" s="185"/>
      <c r="J67" s="185"/>
      <c r="K67" s="185"/>
      <c r="L67" s="186"/>
      <c r="M67" s="187"/>
    </row>
    <row r="68" spans="1:13" ht="15" customHeight="1">
      <c r="A68" s="49"/>
      <c r="B68" s="183" t="s">
        <v>211</v>
      </c>
      <c r="C68" s="175">
        <v>4.8296242273599095</v>
      </c>
      <c r="D68" s="50">
        <v>0.26070852907494135</v>
      </c>
      <c r="E68" s="176">
        <v>4.3082071692100268</v>
      </c>
      <c r="F68" s="176">
        <v>5.3510412855097922</v>
      </c>
      <c r="G68" s="176">
        <v>4.0474986401350854</v>
      </c>
      <c r="H68" s="176">
        <v>5.6117498145847335</v>
      </c>
      <c r="I68" s="52">
        <v>5.3981120849531682E-2</v>
      </c>
      <c r="J68" s="51">
        <v>0.10796224169906336</v>
      </c>
      <c r="K68" s="53">
        <v>0.16194336254859504</v>
      </c>
      <c r="L68" s="176">
        <v>4.5881430159919141</v>
      </c>
      <c r="M68" s="176">
        <v>5.0711054387279049</v>
      </c>
    </row>
    <row r="69" spans="1:13" ht="15" customHeight="1">
      <c r="A69" s="49"/>
      <c r="B69" s="183" t="s">
        <v>136</v>
      </c>
      <c r="C69" s="175">
        <v>2.2447972211312619</v>
      </c>
      <c r="D69" s="50">
        <v>0.18842074513808982</v>
      </c>
      <c r="E69" s="176">
        <v>1.8679557308550823</v>
      </c>
      <c r="F69" s="176">
        <v>2.6216387114074413</v>
      </c>
      <c r="G69" s="176">
        <v>1.6795349857169923</v>
      </c>
      <c r="H69" s="176">
        <v>2.8100594565455315</v>
      </c>
      <c r="I69" s="52">
        <v>8.393664397140313E-2</v>
      </c>
      <c r="J69" s="51">
        <v>0.16787328794280626</v>
      </c>
      <c r="K69" s="53">
        <v>0.25180993191420942</v>
      </c>
      <c r="L69" s="176">
        <v>2.1325573600746988</v>
      </c>
      <c r="M69" s="176">
        <v>2.357037082187825</v>
      </c>
    </row>
    <row r="70" spans="1:13" ht="15" customHeight="1">
      <c r="A70" s="49"/>
      <c r="B70" s="183" t="s">
        <v>212</v>
      </c>
      <c r="C70" s="244">
        <v>12.066236241244484</v>
      </c>
      <c r="D70" s="176">
        <v>0.73895849619610277</v>
      </c>
      <c r="E70" s="245">
        <v>10.588319248852278</v>
      </c>
      <c r="F70" s="245">
        <v>13.54415323363669</v>
      </c>
      <c r="G70" s="245">
        <v>9.8493607526561746</v>
      </c>
      <c r="H70" s="245">
        <v>14.283111729832793</v>
      </c>
      <c r="I70" s="52">
        <v>6.1241838914956326E-2</v>
      </c>
      <c r="J70" s="51">
        <v>0.12248367782991265</v>
      </c>
      <c r="K70" s="53">
        <v>0.18372551674486898</v>
      </c>
      <c r="L70" s="245">
        <v>11.462924429182259</v>
      </c>
      <c r="M70" s="245">
        <v>12.669548053306709</v>
      </c>
    </row>
    <row r="71" spans="1:13" ht="15" customHeight="1">
      <c r="A71" s="49"/>
      <c r="B71" s="183" t="s">
        <v>222</v>
      </c>
      <c r="C71" s="244">
        <v>14.555555555555552</v>
      </c>
      <c r="D71" s="245">
        <v>3.9221993573430391</v>
      </c>
      <c r="E71" s="245">
        <v>6.7111568408694735</v>
      </c>
      <c r="F71" s="245">
        <v>22.399954270241629</v>
      </c>
      <c r="G71" s="245">
        <v>2.7889574835264348</v>
      </c>
      <c r="H71" s="245">
        <v>26.322153627584669</v>
      </c>
      <c r="I71" s="52">
        <v>0.26946407798539973</v>
      </c>
      <c r="J71" s="51">
        <v>0.53892815597079946</v>
      </c>
      <c r="K71" s="53">
        <v>0.80839223395619919</v>
      </c>
      <c r="L71" s="245">
        <v>13.827777777777774</v>
      </c>
      <c r="M71" s="245">
        <v>15.28333333333333</v>
      </c>
    </row>
    <row r="72" spans="1:13" ht="15" customHeight="1">
      <c r="A72" s="49"/>
      <c r="B72" s="183" t="s">
        <v>137</v>
      </c>
      <c r="C72" s="248">
        <v>57.488148931778191</v>
      </c>
      <c r="D72" s="249">
        <v>5.7848718193650308</v>
      </c>
      <c r="E72" s="249">
        <v>45.918405293048131</v>
      </c>
      <c r="F72" s="249">
        <v>69.057892570508258</v>
      </c>
      <c r="G72" s="249">
        <v>40.133533473683102</v>
      </c>
      <c r="H72" s="249">
        <v>74.842764389873281</v>
      </c>
      <c r="I72" s="52">
        <v>0.10062720624784773</v>
      </c>
      <c r="J72" s="51">
        <v>0.20125441249569545</v>
      </c>
      <c r="K72" s="53">
        <v>0.30188161874354319</v>
      </c>
      <c r="L72" s="249">
        <v>54.61374148518928</v>
      </c>
      <c r="M72" s="249">
        <v>60.362556378367103</v>
      </c>
    </row>
    <row r="73" spans="1:13" ht="15" customHeight="1">
      <c r="A73" s="49"/>
      <c r="B73" s="183" t="s">
        <v>138</v>
      </c>
      <c r="C73" s="175">
        <v>0.46964725342164798</v>
      </c>
      <c r="D73" s="50">
        <v>3.0136906636043032E-2</v>
      </c>
      <c r="E73" s="176">
        <v>0.4093734401495619</v>
      </c>
      <c r="F73" s="176">
        <v>0.52992106669373407</v>
      </c>
      <c r="G73" s="176">
        <v>0.37923653351351888</v>
      </c>
      <c r="H73" s="176">
        <v>0.56005797332977703</v>
      </c>
      <c r="I73" s="52">
        <v>6.4169238543350327E-2</v>
      </c>
      <c r="J73" s="51">
        <v>0.12833847708670065</v>
      </c>
      <c r="K73" s="53">
        <v>0.19250771563005098</v>
      </c>
      <c r="L73" s="176">
        <v>0.44616489075056559</v>
      </c>
      <c r="M73" s="176">
        <v>0.49312961609273037</v>
      </c>
    </row>
    <row r="74" spans="1:13" ht="15" customHeight="1">
      <c r="A74" s="49"/>
      <c r="B74" s="183" t="s">
        <v>213</v>
      </c>
      <c r="C74" s="252">
        <v>9.1940588972553305E-2</v>
      </c>
      <c r="D74" s="50">
        <v>8.3855019369885962E-3</v>
      </c>
      <c r="E74" s="50">
        <v>7.5169585098576117E-2</v>
      </c>
      <c r="F74" s="50">
        <v>0.10871159284653049</v>
      </c>
      <c r="G74" s="50">
        <v>6.6784083161587515E-2</v>
      </c>
      <c r="H74" s="50">
        <v>0.1170970947835191</v>
      </c>
      <c r="I74" s="52">
        <v>9.1205658248413979E-2</v>
      </c>
      <c r="J74" s="51">
        <v>0.18241131649682796</v>
      </c>
      <c r="K74" s="53">
        <v>0.27361697474524194</v>
      </c>
      <c r="L74" s="50">
        <v>8.734355952392564E-2</v>
      </c>
      <c r="M74" s="50">
        <v>9.6537618421180971E-2</v>
      </c>
    </row>
    <row r="75" spans="1:13" ht="15" customHeight="1">
      <c r="A75" s="49"/>
      <c r="B75" s="183" t="s">
        <v>139</v>
      </c>
      <c r="C75" s="175">
        <v>2.8126418233469401</v>
      </c>
      <c r="D75" s="50">
        <v>0.10300663289752976</v>
      </c>
      <c r="E75" s="176">
        <v>2.6066285575518808</v>
      </c>
      <c r="F75" s="176">
        <v>3.0186550891419994</v>
      </c>
      <c r="G75" s="176">
        <v>2.5036219246543507</v>
      </c>
      <c r="H75" s="176">
        <v>3.1216617220395295</v>
      </c>
      <c r="I75" s="52">
        <v>3.6622733844921519E-2</v>
      </c>
      <c r="J75" s="51">
        <v>7.3245467689843038E-2</v>
      </c>
      <c r="K75" s="53">
        <v>0.10986820153476456</v>
      </c>
      <c r="L75" s="176">
        <v>2.672009732179593</v>
      </c>
      <c r="M75" s="176">
        <v>2.9532739145142872</v>
      </c>
    </row>
    <row r="76" spans="1:13" ht="15" customHeight="1">
      <c r="A76" s="49"/>
      <c r="B76" s="183" t="s">
        <v>214</v>
      </c>
      <c r="C76" s="175">
        <v>0.32779977528659487</v>
      </c>
      <c r="D76" s="50">
        <v>1.9786327010426517E-2</v>
      </c>
      <c r="E76" s="176">
        <v>0.28822712126574185</v>
      </c>
      <c r="F76" s="176">
        <v>0.3673724293074479</v>
      </c>
      <c r="G76" s="176">
        <v>0.26844079425531531</v>
      </c>
      <c r="H76" s="176">
        <v>0.38715875631787444</v>
      </c>
      <c r="I76" s="52">
        <v>6.0361014564843309E-2</v>
      </c>
      <c r="J76" s="51">
        <v>0.12072202912968662</v>
      </c>
      <c r="K76" s="53">
        <v>0.18108304369452993</v>
      </c>
      <c r="L76" s="176">
        <v>0.31140978652226514</v>
      </c>
      <c r="M76" s="176">
        <v>0.34418976405092461</v>
      </c>
    </row>
    <row r="77" spans="1:13" ht="15" customHeight="1">
      <c r="A77" s="49"/>
      <c r="B77" s="183" t="s">
        <v>140</v>
      </c>
      <c r="C77" s="244">
        <v>28.08018869895697</v>
      </c>
      <c r="D77" s="176">
        <v>1.9908011677830701</v>
      </c>
      <c r="E77" s="245">
        <v>24.098586363390829</v>
      </c>
      <c r="F77" s="245">
        <v>32.061791034523111</v>
      </c>
      <c r="G77" s="245">
        <v>22.107785195607761</v>
      </c>
      <c r="H77" s="245">
        <v>34.05259220230618</v>
      </c>
      <c r="I77" s="52">
        <v>7.0897001053878875E-2</v>
      </c>
      <c r="J77" s="51">
        <v>0.14179400210775775</v>
      </c>
      <c r="K77" s="53">
        <v>0.21269100316163664</v>
      </c>
      <c r="L77" s="245">
        <v>26.676179264009122</v>
      </c>
      <c r="M77" s="245">
        <v>29.484198133904819</v>
      </c>
    </row>
    <row r="78" spans="1:13" ht="15" customHeight="1">
      <c r="A78" s="49"/>
      <c r="B78" s="183" t="s">
        <v>165</v>
      </c>
      <c r="C78" s="244">
        <v>12.971032414031987</v>
      </c>
      <c r="D78" s="176">
        <v>0.5228562770595172</v>
      </c>
      <c r="E78" s="245">
        <v>11.925319859912952</v>
      </c>
      <c r="F78" s="245">
        <v>14.016744968151022</v>
      </c>
      <c r="G78" s="245">
        <v>11.402463582853436</v>
      </c>
      <c r="H78" s="245">
        <v>14.539601245210537</v>
      </c>
      <c r="I78" s="52">
        <v>4.030953438169612E-2</v>
      </c>
      <c r="J78" s="51">
        <v>8.061906876339224E-2</v>
      </c>
      <c r="K78" s="53">
        <v>0.12092860314508835</v>
      </c>
      <c r="L78" s="245">
        <v>12.322480793330387</v>
      </c>
      <c r="M78" s="245">
        <v>13.619584034733586</v>
      </c>
    </row>
    <row r="79" spans="1:13" ht="15" customHeight="1">
      <c r="A79" s="49"/>
      <c r="B79" s="183" t="s">
        <v>141</v>
      </c>
      <c r="C79" s="244">
        <v>24.720474834449586</v>
      </c>
      <c r="D79" s="176">
        <v>1.4478057167868965</v>
      </c>
      <c r="E79" s="245">
        <v>21.824863400875792</v>
      </c>
      <c r="F79" s="245">
        <v>27.616086268023381</v>
      </c>
      <c r="G79" s="245">
        <v>20.377057684088896</v>
      </c>
      <c r="H79" s="245">
        <v>29.063891984810276</v>
      </c>
      <c r="I79" s="52">
        <v>5.8567067440358597E-2</v>
      </c>
      <c r="J79" s="51">
        <v>0.11713413488071719</v>
      </c>
      <c r="K79" s="53">
        <v>0.17570120232107578</v>
      </c>
      <c r="L79" s="245">
        <v>23.484451092727106</v>
      </c>
      <c r="M79" s="245">
        <v>25.956498576172066</v>
      </c>
    </row>
    <row r="80" spans="1:13" ht="15" customHeight="1">
      <c r="A80" s="49"/>
      <c r="B80" s="183" t="s">
        <v>166</v>
      </c>
      <c r="C80" s="175">
        <v>2.1362043946651617</v>
      </c>
      <c r="D80" s="176">
        <v>0.24021076355766782</v>
      </c>
      <c r="E80" s="176">
        <v>1.6557828675498261</v>
      </c>
      <c r="F80" s="176">
        <v>2.6166259217804972</v>
      </c>
      <c r="G80" s="176">
        <v>1.415572103992158</v>
      </c>
      <c r="H80" s="176">
        <v>2.8568366853381653</v>
      </c>
      <c r="I80" s="52">
        <v>0.11244746249823137</v>
      </c>
      <c r="J80" s="51">
        <v>0.22489492499646274</v>
      </c>
      <c r="K80" s="53">
        <v>0.33734238749469414</v>
      </c>
      <c r="L80" s="176">
        <v>2.0293941749319035</v>
      </c>
      <c r="M80" s="176">
        <v>2.2430146143984198</v>
      </c>
    </row>
    <row r="81" spans="1:13" ht="15" customHeight="1">
      <c r="A81" s="49"/>
      <c r="B81" s="183" t="s">
        <v>215</v>
      </c>
      <c r="C81" s="248">
        <v>114.38657282247135</v>
      </c>
      <c r="D81" s="249">
        <v>3.1353390026082808</v>
      </c>
      <c r="E81" s="249">
        <v>108.11589481725478</v>
      </c>
      <c r="F81" s="249">
        <v>120.65725082768792</v>
      </c>
      <c r="G81" s="249">
        <v>104.98055581464651</v>
      </c>
      <c r="H81" s="249">
        <v>123.79258983029619</v>
      </c>
      <c r="I81" s="52">
        <v>2.7410026590046942E-2</v>
      </c>
      <c r="J81" s="51">
        <v>5.4820053180093885E-2</v>
      </c>
      <c r="K81" s="53">
        <v>8.2230079770140824E-2</v>
      </c>
      <c r="L81" s="249">
        <v>108.66724418134778</v>
      </c>
      <c r="M81" s="249">
        <v>120.10590146359492</v>
      </c>
    </row>
    <row r="82" spans="1:13" ht="15" customHeight="1">
      <c r="A82" s="49"/>
      <c r="B82" s="183" t="s">
        <v>142</v>
      </c>
      <c r="C82" s="175">
        <v>2.044673003512286</v>
      </c>
      <c r="D82" s="50">
        <v>0.20317944243406613</v>
      </c>
      <c r="E82" s="176">
        <v>1.6383141186441537</v>
      </c>
      <c r="F82" s="176">
        <v>2.4510318883804181</v>
      </c>
      <c r="G82" s="176">
        <v>1.4351346762100876</v>
      </c>
      <c r="H82" s="176">
        <v>2.6542113308144843</v>
      </c>
      <c r="I82" s="52">
        <v>9.9370139912372188E-2</v>
      </c>
      <c r="J82" s="51">
        <v>0.19874027982474438</v>
      </c>
      <c r="K82" s="53">
        <v>0.29811041973711655</v>
      </c>
      <c r="L82" s="176">
        <v>1.9424393533366717</v>
      </c>
      <c r="M82" s="176">
        <v>2.1469066536879002</v>
      </c>
    </row>
    <row r="83" spans="1:13" ht="15" customHeight="1">
      <c r="A83" s="49"/>
      <c r="B83" s="183" t="s">
        <v>216</v>
      </c>
      <c r="C83" s="175">
        <v>1.0208091010059759</v>
      </c>
      <c r="D83" s="50">
        <v>4.1288258459161509E-2</v>
      </c>
      <c r="E83" s="176">
        <v>0.93823258408765287</v>
      </c>
      <c r="F83" s="176">
        <v>1.1033856179242989</v>
      </c>
      <c r="G83" s="176">
        <v>0.89694432562849136</v>
      </c>
      <c r="H83" s="176">
        <v>1.1446738763834605</v>
      </c>
      <c r="I83" s="52">
        <v>4.044660105251139E-2</v>
      </c>
      <c r="J83" s="51">
        <v>8.089320210502278E-2</v>
      </c>
      <c r="K83" s="53">
        <v>0.12133980315753418</v>
      </c>
      <c r="L83" s="176">
        <v>0.96976864595567713</v>
      </c>
      <c r="M83" s="176">
        <v>1.0718495560562746</v>
      </c>
    </row>
    <row r="84" spans="1:13" ht="15" customHeight="1">
      <c r="A84" s="49"/>
      <c r="B84" s="183" t="s">
        <v>143</v>
      </c>
      <c r="C84" s="175">
        <v>0.64344021997684209</v>
      </c>
      <c r="D84" s="50">
        <v>3.2958436616093233E-2</v>
      </c>
      <c r="E84" s="176">
        <v>0.57752334674465566</v>
      </c>
      <c r="F84" s="176">
        <v>0.70935709320902851</v>
      </c>
      <c r="G84" s="176">
        <v>0.54456491012856234</v>
      </c>
      <c r="H84" s="176">
        <v>0.74231552982512183</v>
      </c>
      <c r="I84" s="52">
        <v>5.1222220173428749E-2</v>
      </c>
      <c r="J84" s="51">
        <v>0.1024444403468575</v>
      </c>
      <c r="K84" s="53">
        <v>0.15366666052028624</v>
      </c>
      <c r="L84" s="176">
        <v>0.61126820897799994</v>
      </c>
      <c r="M84" s="176">
        <v>0.67561223097568424</v>
      </c>
    </row>
    <row r="85" spans="1:13" ht="15" customHeight="1">
      <c r="A85" s="49"/>
      <c r="B85" s="183" t="s">
        <v>144</v>
      </c>
      <c r="C85" s="175">
        <v>3.4469296406028636</v>
      </c>
      <c r="D85" s="50">
        <v>0.10209295589129885</v>
      </c>
      <c r="E85" s="176">
        <v>3.2427437288202658</v>
      </c>
      <c r="F85" s="176">
        <v>3.6511155523854613</v>
      </c>
      <c r="G85" s="176">
        <v>3.140650772928967</v>
      </c>
      <c r="H85" s="176">
        <v>3.7532085082767601</v>
      </c>
      <c r="I85" s="52">
        <v>2.9618520403985653E-2</v>
      </c>
      <c r="J85" s="51">
        <v>5.9237040807971306E-2</v>
      </c>
      <c r="K85" s="53">
        <v>8.8855561211956952E-2</v>
      </c>
      <c r="L85" s="176">
        <v>3.2745831585727205</v>
      </c>
      <c r="M85" s="176">
        <v>3.6192761226330066</v>
      </c>
    </row>
    <row r="86" spans="1:13" ht="15" customHeight="1">
      <c r="A86" s="49"/>
      <c r="B86" s="183" t="s">
        <v>145</v>
      </c>
      <c r="C86" s="175">
        <v>8.268479974301771</v>
      </c>
      <c r="D86" s="50">
        <v>0.42327674386748715</v>
      </c>
      <c r="E86" s="176">
        <v>7.4219264865667967</v>
      </c>
      <c r="F86" s="176">
        <v>9.1150334620367452</v>
      </c>
      <c r="G86" s="176">
        <v>6.9986497426993095</v>
      </c>
      <c r="H86" s="176">
        <v>9.5383102059042315</v>
      </c>
      <c r="I86" s="52">
        <v>5.1191602952782217E-2</v>
      </c>
      <c r="J86" s="51">
        <v>0.10238320590556443</v>
      </c>
      <c r="K86" s="53">
        <v>0.15357480885834665</v>
      </c>
      <c r="L86" s="176">
        <v>7.8550559755866827</v>
      </c>
      <c r="M86" s="176">
        <v>8.6819039730168601</v>
      </c>
    </row>
    <row r="87" spans="1:13" ht="15" customHeight="1">
      <c r="A87" s="49"/>
      <c r="B87" s="183" t="s">
        <v>146</v>
      </c>
      <c r="C87" s="175">
        <v>2.7947899172812654</v>
      </c>
      <c r="D87" s="50">
        <v>0.19602813572573288</v>
      </c>
      <c r="E87" s="176">
        <v>2.4027336458297994</v>
      </c>
      <c r="F87" s="176">
        <v>3.1868461887327313</v>
      </c>
      <c r="G87" s="176">
        <v>2.2067055101040669</v>
      </c>
      <c r="H87" s="176">
        <v>3.3828743244584638</v>
      </c>
      <c r="I87" s="52">
        <v>7.0140562091488598E-2</v>
      </c>
      <c r="J87" s="51">
        <v>0.1402811241829772</v>
      </c>
      <c r="K87" s="53">
        <v>0.21042168627446578</v>
      </c>
      <c r="L87" s="176">
        <v>2.6550504214172022</v>
      </c>
      <c r="M87" s="176">
        <v>2.9345294131453286</v>
      </c>
    </row>
    <row r="88" spans="1:13" s="48" customFormat="1" ht="15" customHeight="1">
      <c r="A88" s="49"/>
      <c r="B88" s="183" t="s">
        <v>223</v>
      </c>
      <c r="C88" s="252">
        <v>9.8408098678682152E-2</v>
      </c>
      <c r="D88" s="50">
        <v>2.7983478402302111E-2</v>
      </c>
      <c r="E88" s="50">
        <v>4.244114187407793E-2</v>
      </c>
      <c r="F88" s="50">
        <v>0.15437505548328637</v>
      </c>
      <c r="G88" s="50">
        <v>1.4457663471775822E-2</v>
      </c>
      <c r="H88" s="50">
        <v>0.18235853388558848</v>
      </c>
      <c r="I88" s="52">
        <v>0.28436153912161793</v>
      </c>
      <c r="J88" s="51">
        <v>0.56872307824323587</v>
      </c>
      <c r="K88" s="53">
        <v>0.85308461736485386</v>
      </c>
      <c r="L88" s="50">
        <v>9.3487693744748038E-2</v>
      </c>
      <c r="M88" s="50">
        <v>0.10332850361261627</v>
      </c>
    </row>
    <row r="89" spans="1:13" ht="15" customHeight="1">
      <c r="A89" s="49"/>
      <c r="B89" s="183" t="s">
        <v>147</v>
      </c>
      <c r="C89" s="175">
        <v>0.7109497127565213</v>
      </c>
      <c r="D89" s="176">
        <v>0.11851390080154889</v>
      </c>
      <c r="E89" s="176">
        <v>0.47392191115342353</v>
      </c>
      <c r="F89" s="176">
        <v>0.94797751435961908</v>
      </c>
      <c r="G89" s="176">
        <v>0.35540801035187464</v>
      </c>
      <c r="H89" s="176">
        <v>1.066491415161168</v>
      </c>
      <c r="I89" s="52">
        <v>0.16669800785493291</v>
      </c>
      <c r="J89" s="51">
        <v>0.33339601570986582</v>
      </c>
      <c r="K89" s="53">
        <v>0.50009402356479871</v>
      </c>
      <c r="L89" s="176">
        <v>0.67540222711869524</v>
      </c>
      <c r="M89" s="176">
        <v>0.74649719839434736</v>
      </c>
    </row>
    <row r="90" spans="1:13" s="48" customFormat="1" ht="15" customHeight="1">
      <c r="A90" s="49"/>
      <c r="B90" s="183" t="s">
        <v>224</v>
      </c>
      <c r="C90" s="252">
        <v>6.8313888888888882E-2</v>
      </c>
      <c r="D90" s="50">
        <v>9.9524854621195012E-3</v>
      </c>
      <c r="E90" s="50">
        <v>4.8408917964649884E-2</v>
      </c>
      <c r="F90" s="50">
        <v>8.8218859813127881E-2</v>
      </c>
      <c r="G90" s="50">
        <v>3.8456432502530377E-2</v>
      </c>
      <c r="H90" s="50">
        <v>9.8171345275247388E-2</v>
      </c>
      <c r="I90" s="52">
        <v>0.14568758453068031</v>
      </c>
      <c r="J90" s="51">
        <v>0.29137516906136063</v>
      </c>
      <c r="K90" s="53">
        <v>0.43706275359204094</v>
      </c>
      <c r="L90" s="50">
        <v>6.4898194444444432E-2</v>
      </c>
      <c r="M90" s="50">
        <v>7.1729583333333333E-2</v>
      </c>
    </row>
    <row r="91" spans="1:13" s="48" customFormat="1" ht="15" customHeight="1">
      <c r="A91" s="49"/>
      <c r="B91" s="183" t="s">
        <v>148</v>
      </c>
      <c r="C91" s="175">
        <v>0.38779714632917878</v>
      </c>
      <c r="D91" s="176">
        <v>5.1549599360988824E-2</v>
      </c>
      <c r="E91" s="176">
        <v>0.28469794760720113</v>
      </c>
      <c r="F91" s="176">
        <v>0.49089634505115642</v>
      </c>
      <c r="G91" s="176">
        <v>0.23314834824621231</v>
      </c>
      <c r="H91" s="176">
        <v>0.54244594441214522</v>
      </c>
      <c r="I91" s="52">
        <v>0.13292929009134927</v>
      </c>
      <c r="J91" s="51">
        <v>0.26585858018269853</v>
      </c>
      <c r="K91" s="53">
        <v>0.39878787027404783</v>
      </c>
      <c r="L91" s="176">
        <v>0.36840728901271985</v>
      </c>
      <c r="M91" s="176">
        <v>0.4071870036456377</v>
      </c>
    </row>
    <row r="92" spans="1:13" ht="15" customHeight="1">
      <c r="A92" s="49"/>
      <c r="B92" s="183" t="s">
        <v>167</v>
      </c>
      <c r="C92" s="252">
        <v>3.4759999999999999E-2</v>
      </c>
      <c r="D92" s="50">
        <v>3.6188189205725975E-3</v>
      </c>
      <c r="E92" s="50">
        <v>2.7522362158854806E-2</v>
      </c>
      <c r="F92" s="50">
        <v>4.1997637841145193E-2</v>
      </c>
      <c r="G92" s="50">
        <v>2.3903543238282206E-2</v>
      </c>
      <c r="H92" s="50">
        <v>4.5616456761717793E-2</v>
      </c>
      <c r="I92" s="52">
        <v>0.10410871463097231</v>
      </c>
      <c r="J92" s="51">
        <v>0.20821742926194461</v>
      </c>
      <c r="K92" s="53">
        <v>0.31232614389291691</v>
      </c>
      <c r="L92" s="50">
        <v>3.3021999999999996E-2</v>
      </c>
      <c r="M92" s="50">
        <v>3.6498000000000003E-2</v>
      </c>
    </row>
    <row r="93" spans="1:13" ht="15" customHeight="1">
      <c r="A93" s="49"/>
      <c r="B93" s="183" t="s">
        <v>149</v>
      </c>
      <c r="C93" s="252">
        <v>0.1955831520156063</v>
      </c>
      <c r="D93" s="50">
        <v>9.9318332208046343E-3</v>
      </c>
      <c r="E93" s="50">
        <v>0.17571948557399703</v>
      </c>
      <c r="F93" s="50">
        <v>0.21544681845721558</v>
      </c>
      <c r="G93" s="50">
        <v>0.1657876523531924</v>
      </c>
      <c r="H93" s="50">
        <v>0.22537865167802021</v>
      </c>
      <c r="I93" s="52">
        <v>5.0780617443020537E-2</v>
      </c>
      <c r="J93" s="51">
        <v>0.10156123488604107</v>
      </c>
      <c r="K93" s="53">
        <v>0.15234185232906161</v>
      </c>
      <c r="L93" s="50">
        <v>0.18580399441482598</v>
      </c>
      <c r="M93" s="50">
        <v>0.20536230961638663</v>
      </c>
    </row>
    <row r="94" spans="1:13" ht="15" customHeight="1">
      <c r="A94" s="49"/>
      <c r="B94" s="183" t="s">
        <v>150</v>
      </c>
      <c r="C94" s="244">
        <v>12.588320688869135</v>
      </c>
      <c r="D94" s="176">
        <v>0.63531117525137693</v>
      </c>
      <c r="E94" s="245">
        <v>11.317698338366382</v>
      </c>
      <c r="F94" s="245">
        <v>13.858943039371889</v>
      </c>
      <c r="G94" s="245">
        <v>10.682387163115004</v>
      </c>
      <c r="H94" s="245">
        <v>14.494254214623266</v>
      </c>
      <c r="I94" s="52">
        <v>5.0468302401378506E-2</v>
      </c>
      <c r="J94" s="51">
        <v>0.10093660480275701</v>
      </c>
      <c r="K94" s="53">
        <v>0.15140490720413552</v>
      </c>
      <c r="L94" s="245">
        <v>11.958904654425679</v>
      </c>
      <c r="M94" s="245">
        <v>13.217736723312592</v>
      </c>
    </row>
    <row r="95" spans="1:13" ht="15" customHeight="1">
      <c r="A95" s="49"/>
      <c r="B95" s="183" t="s">
        <v>168</v>
      </c>
      <c r="C95" s="244">
        <v>19.975388266524021</v>
      </c>
      <c r="D95" s="176">
        <v>0.94065494629302771</v>
      </c>
      <c r="E95" s="245">
        <v>18.094078373937965</v>
      </c>
      <c r="F95" s="245">
        <v>21.856698159110078</v>
      </c>
      <c r="G95" s="245">
        <v>17.153423427644938</v>
      </c>
      <c r="H95" s="245">
        <v>22.797353105403104</v>
      </c>
      <c r="I95" s="52">
        <v>4.7090696498222007E-2</v>
      </c>
      <c r="J95" s="51">
        <v>9.4181392996444013E-2</v>
      </c>
      <c r="K95" s="53">
        <v>0.14127208949466602</v>
      </c>
      <c r="L95" s="245">
        <v>18.97661885319782</v>
      </c>
      <c r="M95" s="245">
        <v>20.974157679850222</v>
      </c>
    </row>
    <row r="96" spans="1:13" ht="15" customHeight="1">
      <c r="A96" s="49"/>
      <c r="B96" s="183" t="s">
        <v>151</v>
      </c>
      <c r="C96" s="175">
        <v>0.13720481077789728</v>
      </c>
      <c r="D96" s="50">
        <v>9.1577922188183294E-3</v>
      </c>
      <c r="E96" s="176">
        <v>0.11888922634026063</v>
      </c>
      <c r="F96" s="176">
        <v>0.15552039521553396</v>
      </c>
      <c r="G96" s="176">
        <v>0.10973143412144229</v>
      </c>
      <c r="H96" s="176">
        <v>0.16467818743435228</v>
      </c>
      <c r="I96" s="52">
        <v>6.674541633706027E-2</v>
      </c>
      <c r="J96" s="51">
        <v>0.13349083267412054</v>
      </c>
      <c r="K96" s="53">
        <v>0.20023624901118081</v>
      </c>
      <c r="L96" s="176">
        <v>0.13034457023900242</v>
      </c>
      <c r="M96" s="176">
        <v>0.14406505131679215</v>
      </c>
    </row>
    <row r="97" spans="1:13" ht="15" customHeight="1">
      <c r="A97" s="49"/>
      <c r="B97" s="183" t="s">
        <v>152</v>
      </c>
      <c r="C97" s="175">
        <v>1.2789525479572597</v>
      </c>
      <c r="D97" s="50">
        <v>5.2446004953985485E-2</v>
      </c>
      <c r="E97" s="176">
        <v>1.1740605380492888</v>
      </c>
      <c r="F97" s="176">
        <v>1.3838445578652305</v>
      </c>
      <c r="G97" s="176">
        <v>1.1216145330953031</v>
      </c>
      <c r="H97" s="176">
        <v>1.4362905628192162</v>
      </c>
      <c r="I97" s="52">
        <v>4.1006998295403635E-2</v>
      </c>
      <c r="J97" s="51">
        <v>8.201399659080727E-2</v>
      </c>
      <c r="K97" s="53">
        <v>0.1230209948862109</v>
      </c>
      <c r="L97" s="176">
        <v>1.2150049205593967</v>
      </c>
      <c r="M97" s="176">
        <v>1.3429001753551226</v>
      </c>
    </row>
    <row r="98" spans="1:13" ht="15" customHeight="1">
      <c r="A98" s="49"/>
      <c r="B98" s="183" t="s">
        <v>153</v>
      </c>
      <c r="C98" s="252">
        <v>7.5530103768377266E-2</v>
      </c>
      <c r="D98" s="50">
        <v>3.7948841762997813E-3</v>
      </c>
      <c r="E98" s="50">
        <v>6.7940335415777708E-2</v>
      </c>
      <c r="F98" s="50">
        <v>8.3119872120976823E-2</v>
      </c>
      <c r="G98" s="50">
        <v>6.414545123947793E-2</v>
      </c>
      <c r="H98" s="50">
        <v>8.6914756297276602E-2</v>
      </c>
      <c r="I98" s="52">
        <v>5.0243333279896975E-2</v>
      </c>
      <c r="J98" s="51">
        <v>0.10048666655979395</v>
      </c>
      <c r="K98" s="53">
        <v>0.15072999983969093</v>
      </c>
      <c r="L98" s="50">
        <v>7.1753598579958403E-2</v>
      </c>
      <c r="M98" s="50">
        <v>7.9306608956796129E-2</v>
      </c>
    </row>
    <row r="99" spans="1:13" ht="15" customHeight="1">
      <c r="A99" s="49"/>
      <c r="B99" s="183" t="s">
        <v>169</v>
      </c>
      <c r="C99" s="175">
        <v>2.8460297398107213</v>
      </c>
      <c r="D99" s="50">
        <v>0.23359762915567189</v>
      </c>
      <c r="E99" s="176">
        <v>2.3788344814993776</v>
      </c>
      <c r="F99" s="176">
        <v>3.3132249981220649</v>
      </c>
      <c r="G99" s="176">
        <v>2.1452368523437055</v>
      </c>
      <c r="H99" s="176">
        <v>3.546822627277737</v>
      </c>
      <c r="I99" s="52">
        <v>8.2078421700262208E-2</v>
      </c>
      <c r="J99" s="51">
        <v>0.16415684340052442</v>
      </c>
      <c r="K99" s="53">
        <v>0.24623526510078664</v>
      </c>
      <c r="L99" s="176">
        <v>2.7037282528201851</v>
      </c>
      <c r="M99" s="176">
        <v>2.9883312268012574</v>
      </c>
    </row>
    <row r="100" spans="1:13" ht="15" customHeight="1">
      <c r="A100" s="49"/>
      <c r="B100" s="183" t="s">
        <v>170</v>
      </c>
      <c r="C100" s="252">
        <v>0.21296346659230669</v>
      </c>
      <c r="D100" s="50">
        <v>3.3047060243159149E-2</v>
      </c>
      <c r="E100" s="50">
        <v>0.1468693461059884</v>
      </c>
      <c r="F100" s="50">
        <v>0.27905758707862499</v>
      </c>
      <c r="G100" s="50">
        <v>0.11382228586282925</v>
      </c>
      <c r="H100" s="50">
        <v>0.31210464732178411</v>
      </c>
      <c r="I100" s="52">
        <v>0.15517713329875413</v>
      </c>
      <c r="J100" s="51">
        <v>0.31035426659750825</v>
      </c>
      <c r="K100" s="53">
        <v>0.46553139989626235</v>
      </c>
      <c r="L100" s="50">
        <v>0.20231529326269135</v>
      </c>
      <c r="M100" s="50">
        <v>0.22361163992192204</v>
      </c>
    </row>
    <row r="101" spans="1:13" ht="15" customHeight="1">
      <c r="A101" s="49"/>
      <c r="B101" s="183" t="s">
        <v>171</v>
      </c>
      <c r="C101" s="175">
        <v>0.10862500000000001</v>
      </c>
      <c r="D101" s="176">
        <v>3.8458688988813251E-2</v>
      </c>
      <c r="E101" s="176">
        <v>3.1707622022373511E-2</v>
      </c>
      <c r="F101" s="176">
        <v>0.18554237797762652</v>
      </c>
      <c r="G101" s="176">
        <v>0</v>
      </c>
      <c r="H101" s="176">
        <v>0.22400106696643979</v>
      </c>
      <c r="I101" s="52">
        <v>0.35405007124339005</v>
      </c>
      <c r="J101" s="51">
        <v>0.7081001424867801</v>
      </c>
      <c r="K101" s="53">
        <v>1.0621502137301702</v>
      </c>
      <c r="L101" s="176">
        <v>0.10319375000000001</v>
      </c>
      <c r="M101" s="176">
        <v>0.11405625000000001</v>
      </c>
    </row>
    <row r="102" spans="1:13" ht="15" customHeight="1">
      <c r="A102" s="49"/>
      <c r="B102" s="183" t="s">
        <v>154</v>
      </c>
      <c r="C102" s="244">
        <v>14.599916093363838</v>
      </c>
      <c r="D102" s="245">
        <v>1.5393353170454358</v>
      </c>
      <c r="E102" s="245">
        <v>11.521245459272967</v>
      </c>
      <c r="F102" s="245">
        <v>17.678586727454711</v>
      </c>
      <c r="G102" s="245">
        <v>9.9819101422275303</v>
      </c>
      <c r="H102" s="245">
        <v>19.217922044500146</v>
      </c>
      <c r="I102" s="52">
        <v>0.10543453176043364</v>
      </c>
      <c r="J102" s="51">
        <v>0.21086906352086729</v>
      </c>
      <c r="K102" s="53">
        <v>0.31630359528130092</v>
      </c>
      <c r="L102" s="245">
        <v>13.869920288695646</v>
      </c>
      <c r="M102" s="245">
        <v>15.32991189803203</v>
      </c>
    </row>
    <row r="103" spans="1:13" ht="15" customHeight="1">
      <c r="A103" s="49"/>
      <c r="B103" s="183" t="s">
        <v>172</v>
      </c>
      <c r="C103" s="244">
        <v>14.087874738619684</v>
      </c>
      <c r="D103" s="176">
        <v>0.83072980680147301</v>
      </c>
      <c r="E103" s="245">
        <v>12.426415125016739</v>
      </c>
      <c r="F103" s="245">
        <v>15.749334352222629</v>
      </c>
      <c r="G103" s="245">
        <v>11.595685318215265</v>
      </c>
      <c r="H103" s="245">
        <v>16.580064159024104</v>
      </c>
      <c r="I103" s="52">
        <v>5.8967716721966476E-2</v>
      </c>
      <c r="J103" s="51">
        <v>0.11793543344393295</v>
      </c>
      <c r="K103" s="53">
        <v>0.17690315016589941</v>
      </c>
      <c r="L103" s="245">
        <v>13.3834810016887</v>
      </c>
      <c r="M103" s="245">
        <v>14.792268475550667</v>
      </c>
    </row>
    <row r="104" spans="1:13" ht="15" customHeight="1">
      <c r="A104" s="49"/>
      <c r="B104" s="183" t="s">
        <v>173</v>
      </c>
      <c r="C104" s="252">
        <v>8.0213914300310593E-2</v>
      </c>
      <c r="D104" s="50">
        <v>3.6267257114466242E-3</v>
      </c>
      <c r="E104" s="50">
        <v>7.2960462877417351E-2</v>
      </c>
      <c r="F104" s="50">
        <v>8.7467365723203835E-2</v>
      </c>
      <c r="G104" s="50">
        <v>6.9333737165970716E-2</v>
      </c>
      <c r="H104" s="50">
        <v>9.109409143465047E-2</v>
      </c>
      <c r="I104" s="52">
        <v>4.5213174585504314E-2</v>
      </c>
      <c r="J104" s="51">
        <v>9.0426349171008627E-2</v>
      </c>
      <c r="K104" s="53">
        <v>0.13563952375651295</v>
      </c>
      <c r="L104" s="50">
        <v>7.6203218585295066E-2</v>
      </c>
      <c r="M104" s="50">
        <v>8.4224610015326121E-2</v>
      </c>
    </row>
    <row r="105" spans="1:13" ht="15" customHeight="1">
      <c r="A105" s="49"/>
      <c r="B105" s="183" t="s">
        <v>174</v>
      </c>
      <c r="C105" s="244">
        <v>38.046812239714939</v>
      </c>
      <c r="D105" s="176">
        <v>2.5411033000817125</v>
      </c>
      <c r="E105" s="245">
        <v>32.964605639551515</v>
      </c>
      <c r="F105" s="245">
        <v>43.129018839878363</v>
      </c>
      <c r="G105" s="245">
        <v>30.423502339469799</v>
      </c>
      <c r="H105" s="245">
        <v>45.670122139960078</v>
      </c>
      <c r="I105" s="52">
        <v>6.6788862206679095E-2</v>
      </c>
      <c r="J105" s="51">
        <v>0.13357772441335819</v>
      </c>
      <c r="K105" s="53">
        <v>0.20036658662003728</v>
      </c>
      <c r="L105" s="245">
        <v>36.144471627729189</v>
      </c>
      <c r="M105" s="245">
        <v>39.949152851700688</v>
      </c>
    </row>
    <row r="106" spans="1:13" ht="15" customHeight="1">
      <c r="A106" s="49"/>
      <c r="B106" s="183" t="s">
        <v>155</v>
      </c>
      <c r="C106" s="175">
        <v>3.5412939183478902</v>
      </c>
      <c r="D106" s="50">
        <v>0.34349260556655681</v>
      </c>
      <c r="E106" s="176">
        <v>2.8543087072147766</v>
      </c>
      <c r="F106" s="176">
        <v>4.2282791294810043</v>
      </c>
      <c r="G106" s="176">
        <v>2.5108161016482198</v>
      </c>
      <c r="H106" s="176">
        <v>4.5717717350475606</v>
      </c>
      <c r="I106" s="52">
        <v>9.6996355989227082E-2</v>
      </c>
      <c r="J106" s="51">
        <v>0.19399271197845416</v>
      </c>
      <c r="K106" s="53">
        <v>0.29098906796768126</v>
      </c>
      <c r="L106" s="176">
        <v>3.3642292224304957</v>
      </c>
      <c r="M106" s="176">
        <v>3.7183586142652847</v>
      </c>
    </row>
    <row r="107" spans="1:13" ht="15" customHeight="1">
      <c r="A107" s="49"/>
      <c r="B107" s="183" t="s">
        <v>156</v>
      </c>
      <c r="C107" s="175">
        <v>8.6090303402466297</v>
      </c>
      <c r="D107" s="176">
        <v>1.0515586012072731</v>
      </c>
      <c r="E107" s="176">
        <v>6.5059131378320831</v>
      </c>
      <c r="F107" s="176">
        <v>10.712147542661176</v>
      </c>
      <c r="G107" s="176">
        <v>5.4543545366248107</v>
      </c>
      <c r="H107" s="176">
        <v>11.763706143868449</v>
      </c>
      <c r="I107" s="52">
        <v>0.12214599782408808</v>
      </c>
      <c r="J107" s="51">
        <v>0.24429199564817616</v>
      </c>
      <c r="K107" s="53">
        <v>0.36643799347226425</v>
      </c>
      <c r="L107" s="176">
        <v>8.1785788232342984</v>
      </c>
      <c r="M107" s="176">
        <v>9.039481857258961</v>
      </c>
    </row>
    <row r="108" spans="1:13" ht="15" customHeight="1">
      <c r="A108" s="49"/>
      <c r="B108" s="183" t="s">
        <v>217</v>
      </c>
      <c r="C108" s="252">
        <v>9.3518518518518516E-4</v>
      </c>
      <c r="D108" s="50">
        <v>1.6269784336398588E-4</v>
      </c>
      <c r="E108" s="50">
        <v>6.0978949845721334E-4</v>
      </c>
      <c r="F108" s="50">
        <v>1.260580871913157E-3</v>
      </c>
      <c r="G108" s="50">
        <v>4.4709165509322754E-4</v>
      </c>
      <c r="H108" s="50">
        <v>1.4232787152771427E-3</v>
      </c>
      <c r="I108" s="52">
        <v>0.17397393151792551</v>
      </c>
      <c r="J108" s="51">
        <v>0.34794786303585101</v>
      </c>
      <c r="K108" s="53">
        <v>0.52192179455377652</v>
      </c>
      <c r="L108" s="50">
        <v>8.8842592592592586E-4</v>
      </c>
      <c r="M108" s="50">
        <v>9.8194444444444436E-4</v>
      </c>
    </row>
    <row r="109" spans="1:13" ht="15" customHeight="1">
      <c r="A109" s="49"/>
      <c r="B109" s="183" t="s">
        <v>218</v>
      </c>
      <c r="C109" s="252">
        <v>0.46749458333333332</v>
      </c>
      <c r="D109" s="50">
        <v>2.0967013161639105E-2</v>
      </c>
      <c r="E109" s="50">
        <v>0.42556055701005513</v>
      </c>
      <c r="F109" s="50">
        <v>0.50942860965661152</v>
      </c>
      <c r="G109" s="50">
        <v>0.404593543848416</v>
      </c>
      <c r="H109" s="50">
        <v>0.5303956228182507</v>
      </c>
      <c r="I109" s="52">
        <v>4.4849745663660852E-2</v>
      </c>
      <c r="J109" s="51">
        <v>8.9699491327321704E-2</v>
      </c>
      <c r="K109" s="53">
        <v>0.13454923699098256</v>
      </c>
      <c r="L109" s="50">
        <v>0.44411985416666666</v>
      </c>
      <c r="M109" s="50">
        <v>0.49086931249999999</v>
      </c>
    </row>
    <row r="110" spans="1:13" ht="15" customHeight="1">
      <c r="A110" s="49"/>
      <c r="B110" s="183" t="s">
        <v>219</v>
      </c>
      <c r="C110" s="175">
        <v>5.0355264542777629</v>
      </c>
      <c r="D110" s="176">
        <v>0.89587229119944611</v>
      </c>
      <c r="E110" s="176">
        <v>3.2437818718788707</v>
      </c>
      <c r="F110" s="176">
        <v>6.8272710366766551</v>
      </c>
      <c r="G110" s="176">
        <v>2.3479095806794246</v>
      </c>
      <c r="H110" s="176">
        <v>7.7231433278761017</v>
      </c>
      <c r="I110" s="52">
        <v>0.17791035343253689</v>
      </c>
      <c r="J110" s="51">
        <v>0.35582070686507378</v>
      </c>
      <c r="K110" s="53">
        <v>0.53373106029761064</v>
      </c>
      <c r="L110" s="176">
        <v>4.7837501315638749</v>
      </c>
      <c r="M110" s="176">
        <v>5.287302776991651</v>
      </c>
    </row>
    <row r="111" spans="1:13" ht="15" customHeight="1">
      <c r="A111" s="49"/>
      <c r="B111" s="183" t="s">
        <v>175</v>
      </c>
      <c r="C111" s="244">
        <v>10.281236939929087</v>
      </c>
      <c r="D111" s="176">
        <v>0.91695915881365286</v>
      </c>
      <c r="E111" s="245">
        <v>8.4473186223017809</v>
      </c>
      <c r="F111" s="245">
        <v>12.115155257556394</v>
      </c>
      <c r="G111" s="245">
        <v>7.5303594634881286</v>
      </c>
      <c r="H111" s="245">
        <v>13.032114416370046</v>
      </c>
      <c r="I111" s="52">
        <v>8.9187630259980902E-2</v>
      </c>
      <c r="J111" s="51">
        <v>0.1783752605199618</v>
      </c>
      <c r="K111" s="53">
        <v>0.26756289077994272</v>
      </c>
      <c r="L111" s="245">
        <v>9.7671750929326322</v>
      </c>
      <c r="M111" s="245">
        <v>10.795298786925542</v>
      </c>
    </row>
    <row r="112" spans="1:13" ht="15" customHeight="1">
      <c r="A112" s="49"/>
      <c r="B112" s="183" t="s">
        <v>225</v>
      </c>
      <c r="C112" s="175">
        <v>0.4463333333333333</v>
      </c>
      <c r="D112" s="176">
        <v>0.15236303504358045</v>
      </c>
      <c r="E112" s="176">
        <v>0.1416072632461724</v>
      </c>
      <c r="F112" s="176">
        <v>0.75105940342049426</v>
      </c>
      <c r="G112" s="176">
        <v>0</v>
      </c>
      <c r="H112" s="176">
        <v>0.90342243846407466</v>
      </c>
      <c r="I112" s="52">
        <v>0.34136602324924675</v>
      </c>
      <c r="J112" s="51">
        <v>0.68273204649849351</v>
      </c>
      <c r="K112" s="53">
        <v>1.0240980697477402</v>
      </c>
      <c r="L112" s="176">
        <v>0.42401666666666665</v>
      </c>
      <c r="M112" s="176">
        <v>0.46864999999999996</v>
      </c>
    </row>
    <row r="113" spans="1:13" ht="15" customHeight="1">
      <c r="A113" s="49"/>
      <c r="B113" s="183" t="s">
        <v>157</v>
      </c>
      <c r="C113" s="175">
        <v>2.9747702334966939</v>
      </c>
      <c r="D113" s="176">
        <v>0.37396560943978896</v>
      </c>
      <c r="E113" s="176">
        <v>2.226839014617116</v>
      </c>
      <c r="F113" s="176">
        <v>3.7227014523762718</v>
      </c>
      <c r="G113" s="176">
        <v>1.852873405177327</v>
      </c>
      <c r="H113" s="176">
        <v>4.0966670618160608</v>
      </c>
      <c r="I113" s="52">
        <v>0.12571243493996209</v>
      </c>
      <c r="J113" s="51">
        <v>0.25142486987992418</v>
      </c>
      <c r="K113" s="53">
        <v>0.37713730481988628</v>
      </c>
      <c r="L113" s="176">
        <v>2.8260317218218591</v>
      </c>
      <c r="M113" s="176">
        <v>3.1235087451715287</v>
      </c>
    </row>
    <row r="114" spans="1:13" ht="15" customHeight="1">
      <c r="A114" s="49"/>
      <c r="B114" s="183" t="s">
        <v>176</v>
      </c>
      <c r="C114" s="175">
        <v>0.70274839489946317</v>
      </c>
      <c r="D114" s="50">
        <v>6.1046477584409176E-2</v>
      </c>
      <c r="E114" s="176">
        <v>0.58065543973064482</v>
      </c>
      <c r="F114" s="176">
        <v>0.82484135006828152</v>
      </c>
      <c r="G114" s="176">
        <v>0.51960896214623564</v>
      </c>
      <c r="H114" s="176">
        <v>0.8858878276526907</v>
      </c>
      <c r="I114" s="52">
        <v>8.6868185011141325E-2</v>
      </c>
      <c r="J114" s="51">
        <v>0.17373637002228265</v>
      </c>
      <c r="K114" s="53">
        <v>0.26060455503342395</v>
      </c>
      <c r="L114" s="176">
        <v>0.66761097515448997</v>
      </c>
      <c r="M114" s="176">
        <v>0.73788581464443637</v>
      </c>
    </row>
    <row r="115" spans="1:13" ht="15" customHeight="1">
      <c r="A115" s="49"/>
      <c r="B115" s="183" t="s">
        <v>158</v>
      </c>
      <c r="C115" s="248">
        <v>152.48964804360344</v>
      </c>
      <c r="D115" s="249">
        <v>11.311241327132363</v>
      </c>
      <c r="E115" s="249">
        <v>129.86716538933871</v>
      </c>
      <c r="F115" s="249">
        <v>175.11213069786817</v>
      </c>
      <c r="G115" s="249">
        <v>118.55592406220634</v>
      </c>
      <c r="H115" s="249">
        <v>186.42337202500053</v>
      </c>
      <c r="I115" s="52">
        <v>7.4177109543186737E-2</v>
      </c>
      <c r="J115" s="51">
        <v>0.14835421908637347</v>
      </c>
      <c r="K115" s="53">
        <v>0.22253132862956021</v>
      </c>
      <c r="L115" s="249">
        <v>144.86516564142326</v>
      </c>
      <c r="M115" s="249">
        <v>160.11413044578362</v>
      </c>
    </row>
    <row r="116" spans="1:13" ht="15" customHeight="1">
      <c r="A116" s="49"/>
      <c r="B116" s="183" t="s">
        <v>177</v>
      </c>
      <c r="C116" s="252" t="s">
        <v>105</v>
      </c>
      <c r="D116" s="50" t="s">
        <v>94</v>
      </c>
      <c r="E116" s="50" t="s">
        <v>94</v>
      </c>
      <c r="F116" s="50" t="s">
        <v>94</v>
      </c>
      <c r="G116" s="50" t="s">
        <v>94</v>
      </c>
      <c r="H116" s="50" t="s">
        <v>94</v>
      </c>
      <c r="I116" s="52" t="s">
        <v>94</v>
      </c>
      <c r="J116" s="51" t="s">
        <v>94</v>
      </c>
      <c r="K116" s="53" t="s">
        <v>94</v>
      </c>
      <c r="L116" s="50" t="s">
        <v>94</v>
      </c>
      <c r="M116" s="50" t="s">
        <v>94</v>
      </c>
    </row>
    <row r="117" spans="1:13" ht="15" customHeight="1">
      <c r="A117" s="49"/>
      <c r="B117" s="183" t="s">
        <v>159</v>
      </c>
      <c r="C117" s="175">
        <v>0.38990213413018959</v>
      </c>
      <c r="D117" s="50">
        <v>3.218352174282741E-2</v>
      </c>
      <c r="E117" s="176">
        <v>0.32553509064453479</v>
      </c>
      <c r="F117" s="176">
        <v>0.4542691776158444</v>
      </c>
      <c r="G117" s="176">
        <v>0.29335156890170733</v>
      </c>
      <c r="H117" s="176">
        <v>0.48645269935867186</v>
      </c>
      <c r="I117" s="52">
        <v>8.2542563699026142E-2</v>
      </c>
      <c r="J117" s="51">
        <v>0.16508512739805228</v>
      </c>
      <c r="K117" s="53">
        <v>0.24762769109707844</v>
      </c>
      <c r="L117" s="176">
        <v>0.37040702742368009</v>
      </c>
      <c r="M117" s="176">
        <v>0.40939724083669909</v>
      </c>
    </row>
    <row r="118" spans="1:13" ht="15" customHeight="1">
      <c r="A118" s="49"/>
      <c r="B118" s="183" t="s">
        <v>220</v>
      </c>
      <c r="C118" s="175">
        <v>0.91792365177967794</v>
      </c>
      <c r="D118" s="50">
        <v>7.2389489893306638E-2</v>
      </c>
      <c r="E118" s="176">
        <v>0.77314467199306469</v>
      </c>
      <c r="F118" s="176">
        <v>1.0627026315662913</v>
      </c>
      <c r="G118" s="176">
        <v>0.70075518209975796</v>
      </c>
      <c r="H118" s="176">
        <v>1.1350921214595979</v>
      </c>
      <c r="I118" s="52">
        <v>7.8862212290703365E-2</v>
      </c>
      <c r="J118" s="51">
        <v>0.15772442458140673</v>
      </c>
      <c r="K118" s="53">
        <v>0.2365866368721101</v>
      </c>
      <c r="L118" s="176">
        <v>0.87202746919069407</v>
      </c>
      <c r="M118" s="176">
        <v>0.96381983436866181</v>
      </c>
    </row>
    <row r="119" spans="1:13" ht="15" customHeight="1">
      <c r="A119" s="49"/>
      <c r="B119" s="183" t="s">
        <v>160</v>
      </c>
      <c r="C119" s="175">
        <v>1.6560627332897571</v>
      </c>
      <c r="D119" s="50">
        <v>0.11787560479120421</v>
      </c>
      <c r="E119" s="176">
        <v>1.4203115237073487</v>
      </c>
      <c r="F119" s="176">
        <v>1.8918139428721654</v>
      </c>
      <c r="G119" s="176">
        <v>1.3024359189161445</v>
      </c>
      <c r="H119" s="176">
        <v>2.0096895476633696</v>
      </c>
      <c r="I119" s="52">
        <v>7.1178224364149015E-2</v>
      </c>
      <c r="J119" s="51">
        <v>0.14235644872829803</v>
      </c>
      <c r="K119" s="53">
        <v>0.21353467309244706</v>
      </c>
      <c r="L119" s="176">
        <v>1.5732595966252692</v>
      </c>
      <c r="M119" s="176">
        <v>1.738865869954245</v>
      </c>
    </row>
    <row r="120" spans="1:13" ht="15" customHeight="1">
      <c r="A120" s="49"/>
      <c r="B120" s="183" t="s">
        <v>161</v>
      </c>
      <c r="C120" s="252">
        <v>0.15841421618877333</v>
      </c>
      <c r="D120" s="50">
        <v>1.4636866935719162E-2</v>
      </c>
      <c r="E120" s="50">
        <v>0.12914048231733499</v>
      </c>
      <c r="F120" s="50">
        <v>0.18768795006021166</v>
      </c>
      <c r="G120" s="50">
        <v>0.11450361538161584</v>
      </c>
      <c r="H120" s="50">
        <v>0.2023248169959308</v>
      </c>
      <c r="I120" s="52">
        <v>9.239617054492906E-2</v>
      </c>
      <c r="J120" s="51">
        <v>0.18479234108985812</v>
      </c>
      <c r="K120" s="53">
        <v>0.27718851163478719</v>
      </c>
      <c r="L120" s="50">
        <v>0.15049350537933465</v>
      </c>
      <c r="M120" s="50">
        <v>0.16633492699821201</v>
      </c>
    </row>
    <row r="121" spans="1:13" ht="15" customHeight="1">
      <c r="A121" s="49"/>
      <c r="B121" s="183" t="s">
        <v>178</v>
      </c>
      <c r="C121" s="252">
        <v>8.39372527421966E-2</v>
      </c>
      <c r="D121" s="50">
        <v>8.7784114366182761E-3</v>
      </c>
      <c r="E121" s="50">
        <v>6.6380429868960047E-2</v>
      </c>
      <c r="F121" s="50">
        <v>0.10149407561543315</v>
      </c>
      <c r="G121" s="50">
        <v>5.7602018432341771E-2</v>
      </c>
      <c r="H121" s="50">
        <v>0.11027248705205142</v>
      </c>
      <c r="I121" s="52">
        <v>0.10458302064734158</v>
      </c>
      <c r="J121" s="51">
        <v>0.20916604129468316</v>
      </c>
      <c r="K121" s="53">
        <v>0.31374906194202473</v>
      </c>
      <c r="L121" s="50">
        <v>7.9740390105086767E-2</v>
      </c>
      <c r="M121" s="50">
        <v>8.8134115379306432E-2</v>
      </c>
    </row>
    <row r="122" spans="1:13" ht="15" customHeight="1">
      <c r="A122" s="49"/>
      <c r="B122" s="183" t="s">
        <v>135</v>
      </c>
      <c r="C122" s="175">
        <v>0.4087268137366577</v>
      </c>
      <c r="D122" s="50">
        <v>2.8304408739180019E-2</v>
      </c>
      <c r="E122" s="176">
        <v>0.35211799625829765</v>
      </c>
      <c r="F122" s="176">
        <v>0.46533563121501775</v>
      </c>
      <c r="G122" s="176">
        <v>0.32381358751911765</v>
      </c>
      <c r="H122" s="176">
        <v>0.49364003995419775</v>
      </c>
      <c r="I122" s="52">
        <v>6.9250188115665259E-2</v>
      </c>
      <c r="J122" s="51">
        <v>0.13850037623133052</v>
      </c>
      <c r="K122" s="53">
        <v>0.20775056434699579</v>
      </c>
      <c r="L122" s="176">
        <v>0.38829047304982484</v>
      </c>
      <c r="M122" s="176">
        <v>0.42916315442349057</v>
      </c>
    </row>
    <row r="123" spans="1:13" ht="15" customHeight="1">
      <c r="A123" s="49"/>
      <c r="B123" s="183" t="s">
        <v>179</v>
      </c>
      <c r="C123" s="248">
        <v>93.548188415616025</v>
      </c>
      <c r="D123" s="245">
        <v>3.9013114611373854</v>
      </c>
      <c r="E123" s="249">
        <v>85.74556549334126</v>
      </c>
      <c r="F123" s="249">
        <v>101.35081133789079</v>
      </c>
      <c r="G123" s="249">
        <v>81.844254032203864</v>
      </c>
      <c r="H123" s="249">
        <v>105.25212279902819</v>
      </c>
      <c r="I123" s="52">
        <v>4.1703762811575069E-2</v>
      </c>
      <c r="J123" s="51">
        <v>8.3407525623150139E-2</v>
      </c>
      <c r="K123" s="53">
        <v>0.12511128843472522</v>
      </c>
      <c r="L123" s="249">
        <v>88.87077899483522</v>
      </c>
      <c r="M123" s="249">
        <v>98.22559783639683</v>
      </c>
    </row>
    <row r="124" spans="1:13" ht="15" customHeight="1">
      <c r="A124" s="49"/>
      <c r="B124" s="183" t="s">
        <v>221</v>
      </c>
      <c r="C124" s="175">
        <v>0.39457873554814932</v>
      </c>
      <c r="D124" s="176">
        <v>0.14748470326868371</v>
      </c>
      <c r="E124" s="176">
        <v>9.96093290107819E-2</v>
      </c>
      <c r="F124" s="176">
        <v>0.68954814208551674</v>
      </c>
      <c r="G124" s="176">
        <v>0</v>
      </c>
      <c r="H124" s="176">
        <v>0.83703284535420042</v>
      </c>
      <c r="I124" s="52">
        <v>0.37377762657127928</v>
      </c>
      <c r="J124" s="51">
        <v>0.74755525314255855</v>
      </c>
      <c r="K124" s="53">
        <v>1.1213328797138378</v>
      </c>
      <c r="L124" s="176">
        <v>0.37484979877074187</v>
      </c>
      <c r="M124" s="176">
        <v>0.41430767232555676</v>
      </c>
    </row>
    <row r="125" spans="1:13" ht="15" customHeight="1">
      <c r="A125" s="49"/>
      <c r="B125" s="183" t="s">
        <v>163</v>
      </c>
      <c r="C125" s="244">
        <v>10.604410736899752</v>
      </c>
      <c r="D125" s="176">
        <v>0.36433663753579265</v>
      </c>
      <c r="E125" s="245">
        <v>9.8757374618281659</v>
      </c>
      <c r="F125" s="245">
        <v>11.333084011971337</v>
      </c>
      <c r="G125" s="245">
        <v>9.5114008242923731</v>
      </c>
      <c r="H125" s="245">
        <v>11.69742064950713</v>
      </c>
      <c r="I125" s="52">
        <v>3.4357084667422842E-2</v>
      </c>
      <c r="J125" s="51">
        <v>6.8714169334845684E-2</v>
      </c>
      <c r="K125" s="53">
        <v>0.10307125400226852</v>
      </c>
      <c r="L125" s="245">
        <v>10.074190200054764</v>
      </c>
      <c r="M125" s="245">
        <v>11.134631273744739</v>
      </c>
    </row>
    <row r="126" spans="1:13" ht="15" customHeight="1">
      <c r="A126" s="49"/>
      <c r="B126" s="183" t="s">
        <v>164</v>
      </c>
      <c r="C126" s="175">
        <v>0.88913166513980457</v>
      </c>
      <c r="D126" s="50">
        <v>6.6949116185190199E-2</v>
      </c>
      <c r="E126" s="176">
        <v>0.75523343276942412</v>
      </c>
      <c r="F126" s="176">
        <v>1.023029897510185</v>
      </c>
      <c r="G126" s="176">
        <v>0.68828431658423395</v>
      </c>
      <c r="H126" s="176">
        <v>1.0899790136953751</v>
      </c>
      <c r="I126" s="52">
        <v>7.5297190292579794E-2</v>
      </c>
      <c r="J126" s="51">
        <v>0.15059438058515959</v>
      </c>
      <c r="K126" s="53">
        <v>0.22589157087773937</v>
      </c>
      <c r="L126" s="176">
        <v>0.84467508188281437</v>
      </c>
      <c r="M126" s="176">
        <v>0.93358824839679477</v>
      </c>
    </row>
    <row r="127" spans="1:13" ht="15" customHeight="1">
      <c r="A127" s="49"/>
      <c r="B127" s="183" t="s">
        <v>180</v>
      </c>
      <c r="C127" s="248">
        <v>130.85627009207897</v>
      </c>
      <c r="D127" s="249">
        <v>4.3337025891793273</v>
      </c>
      <c r="E127" s="249">
        <v>122.18886491372032</v>
      </c>
      <c r="F127" s="249">
        <v>139.52367527043762</v>
      </c>
      <c r="G127" s="249">
        <v>117.855162324541</v>
      </c>
      <c r="H127" s="249">
        <v>143.85737785961695</v>
      </c>
      <c r="I127" s="52">
        <v>3.3118035430246121E-2</v>
      </c>
      <c r="J127" s="51">
        <v>6.6236070860492241E-2</v>
      </c>
      <c r="K127" s="53">
        <v>9.9354106290738362E-2</v>
      </c>
      <c r="L127" s="249">
        <v>124.31345658747503</v>
      </c>
      <c r="M127" s="249">
        <v>137.39908359668291</v>
      </c>
    </row>
    <row r="128" spans="1:13" ht="15" customHeight="1">
      <c r="A128" s="49"/>
      <c r="B128" s="200" t="s">
        <v>184</v>
      </c>
      <c r="C128" s="253">
        <v>22.781492386451038</v>
      </c>
      <c r="D128" s="254">
        <v>2.5453842478854267</v>
      </c>
      <c r="E128" s="254">
        <v>17.690723890680186</v>
      </c>
      <c r="F128" s="254">
        <v>27.872260882221891</v>
      </c>
      <c r="G128" s="254">
        <v>15.145339642794758</v>
      </c>
      <c r="H128" s="254">
        <v>30.417645130107317</v>
      </c>
      <c r="I128" s="201">
        <v>0.11173035570748022</v>
      </c>
      <c r="J128" s="202">
        <v>0.22346071141496043</v>
      </c>
      <c r="K128" s="203">
        <v>0.33519106712244062</v>
      </c>
      <c r="L128" s="254">
        <v>21.642417767128485</v>
      </c>
      <c r="M128" s="254">
        <v>23.920567005773592</v>
      </c>
    </row>
    <row r="129" spans="2:2" ht="15" customHeight="1">
      <c r="B129" s="258" t="s">
        <v>647</v>
      </c>
    </row>
  </sheetData>
  <mergeCells count="6">
    <mergeCell ref="B1:M1"/>
    <mergeCell ref="B2:B3"/>
    <mergeCell ref="C2:C3"/>
    <mergeCell ref="D2:H2"/>
    <mergeCell ref="I2:K2"/>
    <mergeCell ref="L2:M2"/>
  </mergeCells>
  <conditionalFormatting sqref="B5:M128">
    <cfRule type="expression" dxfId="150" priority="69">
      <formula>IF(PG_IsBlnkRowRout*PG_IsBlnkRowRoutNext=1,TRUE,FALSE)</formula>
    </cfRule>
  </conditionalFormatting>
  <hyperlinks>
    <hyperlink ref="B5" location="'Fire Assay'!$A$4" display="'Fire Assay'!$A$4" xr:uid="{48528905-EEE4-4E8E-9B7E-14E5CC7EF1FA}"/>
    <hyperlink ref="B7" location="'AR Digest 10-50g'!$A$4" display="'AR Digest 10-50g'!$A$4" xr:uid="{92F32EBF-E518-4F50-B7AC-8B43D7AB0433}"/>
    <hyperlink ref="B9" location="'4-Acid'!$A$4" display="'4-Acid'!$A$4" xr:uid="{DF1DA3B0-C183-4954-8C01-340C4ED7AE50}"/>
    <hyperlink ref="B10" location="'4-Acid'!$A$22" display="'4-Acid'!$A$22" xr:uid="{084E9CB2-7B7F-43FE-8A99-4A33C7D9242A}"/>
    <hyperlink ref="B11" location="'4-Acid'!$A$40" display="'4-Acid'!$A$40" xr:uid="{B937C06D-1484-46A7-83C4-03763B04F1EE}"/>
    <hyperlink ref="B12" location="'4-Acid'!$A$77" display="'4-Acid'!$A$77" xr:uid="{DB60839F-E864-4D0E-AE4B-059188A36B10}"/>
    <hyperlink ref="B13" location="'4-Acid'!$A$95" display="'4-Acid'!$A$95" xr:uid="{97DB56C3-3729-4D19-BF30-29F3A001633B}"/>
    <hyperlink ref="B14" location="'4-Acid'!$A$114" display="'4-Acid'!$A$114" xr:uid="{70C8F496-B867-4941-B1F5-50FDCE295507}"/>
    <hyperlink ref="B15" location="'4-Acid'!$A$133" display="'4-Acid'!$A$133" xr:uid="{9F83D409-81E5-4D8B-AE67-5F7EBB2727F0}"/>
    <hyperlink ref="B16" location="'4-Acid'!$A$151" display="'4-Acid'!$A$151" xr:uid="{033D1D38-D669-4CBA-8299-4EEC9AA2CBE1}"/>
    <hyperlink ref="B17" location="'4-Acid'!$A$170" display="'4-Acid'!$A$170" xr:uid="{C3555A4D-2560-446B-96FF-87A3F82D0104}"/>
    <hyperlink ref="B18" location="'4-Acid'!$A$188" display="'4-Acid'!$A$188" xr:uid="{44507634-14F0-4663-88C3-C390AFA61D27}"/>
    <hyperlink ref="B19" location="'4-Acid'!$A$207" display="'4-Acid'!$A$207" xr:uid="{19A5C5EE-BBFC-4D7A-9B55-F401F230B9CB}"/>
    <hyperlink ref="B20" location="'4-Acid'!$A$225" display="'4-Acid'!$A$225" xr:uid="{F5B3B99C-9D38-448A-BB55-6E18F226D3B2}"/>
    <hyperlink ref="B21" location="'4-Acid'!$A$244" display="'4-Acid'!$A$244" xr:uid="{5300DB1C-6E1C-4F1F-833C-64972900621F}"/>
    <hyperlink ref="B22" location="'4-Acid'!$A$262" display="'4-Acid'!$A$262" xr:uid="{D10E76D8-381C-48AF-8F16-9256A10353F7}"/>
    <hyperlink ref="B23" location="'4-Acid'!$A$280" display="'4-Acid'!$A$280" xr:uid="{770ED7F2-72CC-4A9E-9F10-A7C647D2DBC8}"/>
    <hyperlink ref="B24" location="'4-Acid'!$A$298" display="'4-Acid'!$A$298" xr:uid="{D5C79BA8-B66D-45B6-9207-50C8E36568B1}"/>
    <hyperlink ref="B25" location="'4-Acid'!$A$317" display="'4-Acid'!$A$317" xr:uid="{F1F9483A-BDE7-4E16-8CCA-4B04743C0B4A}"/>
    <hyperlink ref="B26" location="'4-Acid'!$A$335" display="'4-Acid'!$A$335" xr:uid="{66933335-6136-4108-8EB4-DA6A9A4103C0}"/>
    <hyperlink ref="B27" location="'4-Acid'!$A$354" display="'4-Acid'!$A$354" xr:uid="{940F2932-CA19-4AE9-B5A5-021E35A87E8D}"/>
    <hyperlink ref="B28" location="'4-Acid'!$A$390" display="'4-Acid'!$A$390" xr:uid="{B6282DAB-A99D-47B7-8350-4E7B75BC5CE4}"/>
    <hyperlink ref="B29" location="'4-Acid'!$A$426" display="'4-Acid'!$A$426" xr:uid="{D6616B0D-5AA9-46A8-962D-27629368C53A}"/>
    <hyperlink ref="B30" location="'4-Acid'!$A$444" display="'4-Acid'!$A$444" xr:uid="{7ADE1615-5A14-4900-B4B8-B416F073D2E9}"/>
    <hyperlink ref="B31" location="'4-Acid'!$A$462" display="'4-Acid'!$A$462" xr:uid="{82EFB584-E793-472E-BC1C-66121C913D75}"/>
    <hyperlink ref="B32" location="'4-Acid'!$A$480" display="'4-Acid'!$A$480" xr:uid="{B24C3ED3-1444-4517-8489-B4E821C8963A}"/>
    <hyperlink ref="B33" location="'4-Acid'!$A$498" display="'4-Acid'!$A$498" xr:uid="{E6338F16-645F-45FE-927B-26184AE09E43}"/>
    <hyperlink ref="B34" location="'4-Acid'!$A$517" display="'4-Acid'!$A$517" xr:uid="{3EBA3F33-1A40-4094-B6A4-17DD26CFDF31}"/>
    <hyperlink ref="B35" location="'4-Acid'!$A$536" display="'4-Acid'!$A$536" xr:uid="{CE80495E-1E21-437A-A9B3-F10013F7CF85}"/>
    <hyperlink ref="B36" location="'4-Acid'!$A$554" display="'4-Acid'!$A$554" xr:uid="{E5EB83EC-C242-42C2-B0D1-1D3475C1E901}"/>
    <hyperlink ref="B37" location="'4-Acid'!$A$572" display="'4-Acid'!$A$572" xr:uid="{49FBC82A-548D-42FB-806E-C0043778B17B}"/>
    <hyperlink ref="B38" location="'4-Acid'!$A$591" display="'4-Acid'!$A$591" xr:uid="{51D7605B-6424-45FC-B295-1AB8D9B8BB5D}"/>
    <hyperlink ref="B39" location="'4-Acid'!$A$609" display="'4-Acid'!$A$609" xr:uid="{790AD48B-49F1-4BFB-B70A-44712201E5D1}"/>
    <hyperlink ref="B40" location="'4-Acid'!$A$627" display="'4-Acid'!$A$627" xr:uid="{5FA9A6A0-12B5-4355-AA72-9582CB0ADD8D}"/>
    <hyperlink ref="B41" location="'4-Acid'!$A$645" display="'4-Acid'!$A$645" xr:uid="{FF4798F6-5605-4BDD-B23E-319EBF38A07E}"/>
    <hyperlink ref="B42" location="'4-Acid'!$A$664" display="'4-Acid'!$A$664" xr:uid="{FDF9837A-9E0E-496E-818E-7378635A5A52}"/>
    <hyperlink ref="B43" location="'4-Acid'!$A$682" display="'4-Acid'!$A$682" xr:uid="{2E262551-C800-479F-A3A1-5EFB63CD8499}"/>
    <hyperlink ref="B44" location="'4-Acid'!$A$700" display="'4-Acid'!$A$700" xr:uid="{2CF6E8C0-23E1-4299-BAAA-E45F255A56E7}"/>
    <hyperlink ref="B45" location="'4-Acid'!$A$718" display="'4-Acid'!$A$718" xr:uid="{9853AB6A-BF23-4FAA-9116-E6E1D3C0ABBE}"/>
    <hyperlink ref="B46" location="'4-Acid'!$A$736" display="'4-Acid'!$A$736" xr:uid="{B5EC005A-92DD-408C-AB7A-27C2EF8516DC}"/>
    <hyperlink ref="B47" location="'4-Acid'!$A$754" display="'4-Acid'!$A$754" xr:uid="{E74DC25A-1548-4028-9337-442D265B5360}"/>
    <hyperlink ref="B48" location="'4-Acid'!$A$772" display="'4-Acid'!$A$772" xr:uid="{48AB89E1-D042-4C29-9CF5-249893D666B8}"/>
    <hyperlink ref="B49" location="'4-Acid'!$A$791" display="'4-Acid'!$A$791" xr:uid="{9B4532C1-258D-4D07-8E5B-A21C16B75471}"/>
    <hyperlink ref="B50" location="'4-Acid'!$A$828" display="'4-Acid'!$A$828" xr:uid="{1B3EEC40-A16A-4474-9114-C79FB0705B9A}"/>
    <hyperlink ref="B51" location="'4-Acid'!$A$846" display="'4-Acid'!$A$846" xr:uid="{3CDBAA8B-5621-4FFA-B02E-40C1B3BFB923}"/>
    <hyperlink ref="B52" location="'4-Acid'!$A$864" display="'4-Acid'!$A$864" xr:uid="{2946E17E-0952-4BE3-9590-2C480A42DBFB}"/>
    <hyperlink ref="B53" location="'4-Acid'!$A$882" display="'4-Acid'!$A$882" xr:uid="{CAAAC129-35F2-4D64-A543-13CEB2DAC75B}"/>
    <hyperlink ref="B54" location="'4-Acid'!$A$901" display="'4-Acid'!$A$901" xr:uid="{C3CBB110-751C-4B49-9AE6-7885408A7723}"/>
    <hyperlink ref="B55" location="'4-Acid'!$A$920" display="'4-Acid'!$A$920" xr:uid="{D7A063C9-8242-4685-81DB-CE9C1CFCCA2F}"/>
    <hyperlink ref="B56" location="'4-Acid'!$A$939" display="'4-Acid'!$A$939" xr:uid="{0FEED74B-985F-4987-8865-13CB4BEF4284}"/>
    <hyperlink ref="B57" location="'4-Acid'!$A$957" display="'4-Acid'!$A$957" xr:uid="{94D62D35-B1AC-42DC-B992-FD996D3EF7BB}"/>
    <hyperlink ref="B58" location="'4-Acid'!$A$975" display="'4-Acid'!$A$975" xr:uid="{10E57A3F-A90D-4ABD-9639-31B86996D305}"/>
    <hyperlink ref="B59" location="'4-Acid'!$A$994" display="'4-Acid'!$A$994" xr:uid="{284D1386-0754-4CE0-994E-C4DBC539E008}"/>
    <hyperlink ref="B60" location="'4-Acid'!$A$1012" display="'4-Acid'!$A$1012" xr:uid="{BA534D66-0478-4CCD-9EC9-CF3F43ABA543}"/>
    <hyperlink ref="B61" location="'4-Acid'!$A$1031" display="'4-Acid'!$A$1031" xr:uid="{4B8627FC-7294-4A23-B54D-E1DEB7205109}"/>
    <hyperlink ref="B62" location="'4-Acid'!$A$1049" display="'4-Acid'!$A$1049" xr:uid="{B3905AAF-53BB-4BB6-962F-D80325EC4CEC}"/>
    <hyperlink ref="B63" location="'4-Acid'!$A$1068" display="'4-Acid'!$A$1068" xr:uid="{3A370EE2-2446-4C1B-9C0B-3EDB4E1F12EE}"/>
    <hyperlink ref="B64" location="'4-Acid'!$A$1087" display="'4-Acid'!$A$1087" xr:uid="{63DEC7C7-2EFE-4643-8088-46754FDDD06F}"/>
    <hyperlink ref="B65" location="'4-Acid'!$A$1105" display="'4-Acid'!$A$1105" xr:uid="{9909AD14-9131-44CC-A77D-ADB429A2817F}"/>
    <hyperlink ref="B66" location="'4-Acid'!$A$1123" display="'4-Acid'!$A$1123" xr:uid="{37553A68-BD62-477F-AABA-86B2E2323AEA}"/>
    <hyperlink ref="B68" location="'Aqua Regia'!$A$4" display="'Aqua Regia'!$A$4" xr:uid="{9760460A-1567-403C-A6E1-4E55CFC4C770}"/>
    <hyperlink ref="B69" location="'Aqua Regia'!$A$22" display="'Aqua Regia'!$A$22" xr:uid="{5FBC32A0-C285-4E15-AE8B-4A21DB976335}"/>
    <hyperlink ref="B70" location="'Aqua Regia'!$A$40" display="'Aqua Regia'!$A$40" xr:uid="{95367195-D1DA-41AC-A0D8-32ED80F5A14D}"/>
    <hyperlink ref="B71" location="'Aqua Regia'!$A$59" display="'Aqua Regia'!$A$59" xr:uid="{595595E5-1FF7-47B3-AF65-AEB904726C2E}"/>
    <hyperlink ref="B72" location="'Aqua Regia'!$A$78" display="'Aqua Regia'!$A$78" xr:uid="{E584916C-E2C4-48EF-8796-F25194334247}"/>
    <hyperlink ref="B73" location="'Aqua Regia'!$A$97" display="'Aqua Regia'!$A$97" xr:uid="{2E8DA425-F9F3-42C3-947B-DE6BC4D94191}"/>
    <hyperlink ref="B74" location="'Aqua Regia'!$A$116" display="'Aqua Regia'!$A$116" xr:uid="{BE4EAE4D-4953-49E3-9CCF-A6003B36D9EE}"/>
    <hyperlink ref="B75" location="'Aqua Regia'!$A$134" display="'Aqua Regia'!$A$134" xr:uid="{3105F3FE-8D33-4129-BB57-49E059DC2F2B}"/>
    <hyperlink ref="B76" location="'Aqua Regia'!$A$152" display="'Aqua Regia'!$A$152" xr:uid="{99D8DF04-CFF8-42DA-B200-B56CCD864E47}"/>
    <hyperlink ref="B77" location="'Aqua Regia'!$A$171" display="'Aqua Regia'!$A$171" xr:uid="{02BBEC7D-5A3B-43A1-822C-A79F8CFA9052}"/>
    <hyperlink ref="B78" location="'Aqua Regia'!$A$189" display="'Aqua Regia'!$A$189" xr:uid="{0D3F215D-AE69-40AA-A055-5407CE967D97}"/>
    <hyperlink ref="B79" location="'Aqua Regia'!$A$208" display="'Aqua Regia'!$A$208" xr:uid="{21C3807C-E061-4A73-8CC2-F79616801630}"/>
    <hyperlink ref="B80" location="'Aqua Regia'!$A$227" display="'Aqua Regia'!$A$227" xr:uid="{C2BCA390-E790-4E90-9E87-8FD9EA443D4D}"/>
    <hyperlink ref="B81" location="'Aqua Regia'!$A$245" display="'Aqua Regia'!$A$245" xr:uid="{7DA01A77-DC52-40C1-BC36-53DF94FC83C2}"/>
    <hyperlink ref="B82" location="'Aqua Regia'!$A$263" display="'Aqua Regia'!$A$263" xr:uid="{2D1A2955-8A0C-4E44-B8D7-02BB1DF90D80}"/>
    <hyperlink ref="B83" location="'Aqua Regia'!$A$281" display="'Aqua Regia'!$A$281" xr:uid="{AF4AC70D-286D-4814-9828-CDF7C4D0E482}"/>
    <hyperlink ref="B84" location="'Aqua Regia'!$A$299" display="'Aqua Regia'!$A$299" xr:uid="{5F245CCF-535D-4AC1-A2B1-FCCEF2CF0CB5}"/>
    <hyperlink ref="B85" location="'Aqua Regia'!$A$318" display="'Aqua Regia'!$A$318" xr:uid="{3EF7F126-8D3E-4692-9A19-3CB00C8C12B8}"/>
    <hyperlink ref="B86" location="'Aqua Regia'!$A$336" display="'Aqua Regia'!$A$336" xr:uid="{2D5549E8-CB3C-4518-A9CA-B0D7673A9A37}"/>
    <hyperlink ref="B87" location="'Aqua Regia'!$A$355" display="'Aqua Regia'!$A$355" xr:uid="{213EDC82-9085-4D90-99F7-A7D85B0F9AF8}"/>
    <hyperlink ref="B88" location="'Aqua Regia'!$A$373" display="'Aqua Regia'!$A$373" xr:uid="{2E180492-1A5C-454A-BBAA-F7451745983B}"/>
    <hyperlink ref="B89" location="'Aqua Regia'!$A$392" display="'Aqua Regia'!$A$392" xr:uid="{9F031667-75D9-4949-92EB-71CF167C8D41}"/>
    <hyperlink ref="B90" location="'Aqua Regia'!$A$410" display="'Aqua Regia'!$A$410" xr:uid="{2629824A-3270-4025-A351-89E09E9B458D}"/>
    <hyperlink ref="B91" location="'Aqua Regia'!$A$428" display="'Aqua Regia'!$A$428" xr:uid="{DDF4D12D-E6DD-4170-B35B-DA0E605E7281}"/>
    <hyperlink ref="B92" location="'Aqua Regia'!$A$446" display="'Aqua Regia'!$A$446" xr:uid="{E2915780-CA09-4955-B1F4-46C84DF4A073}"/>
    <hyperlink ref="B93" location="'Aqua Regia'!$A$464" display="'Aqua Regia'!$A$464" xr:uid="{E3898C82-8BEB-4648-A2A3-C8DD488017E5}"/>
    <hyperlink ref="B94" location="'Aqua Regia'!$A$482" display="'Aqua Regia'!$A$482" xr:uid="{5A35015D-D8E6-4C53-92A7-192FA687448F}"/>
    <hyperlink ref="B95" location="'Aqua Regia'!$A$501" display="'Aqua Regia'!$A$501" xr:uid="{D8DB7CED-C7E8-428F-98AE-54BE865F6DAE}"/>
    <hyperlink ref="B96" location="'Aqua Regia'!$A$520" display="'Aqua Regia'!$A$520" xr:uid="{31E4C17C-491B-4AF9-A57C-D0D5C2C9723F}"/>
    <hyperlink ref="B97" location="'Aqua Regia'!$A$539" display="'Aqua Regia'!$A$539" xr:uid="{45D2B8A3-94E7-4B80-8E5B-45CF063B9FB6}"/>
    <hyperlink ref="B98" location="'Aqua Regia'!$A$557" display="'Aqua Regia'!$A$557" xr:uid="{82956BD3-43E0-4280-B8BE-DF9E7BBF6A56}"/>
    <hyperlink ref="B99" location="'Aqua Regia'!$A$575" display="'Aqua Regia'!$A$575" xr:uid="{AF0E817B-A8C0-4975-9708-A54B08B9369D}"/>
    <hyperlink ref="B100" location="'Aqua Regia'!$A$594" display="'Aqua Regia'!$A$594" xr:uid="{A36C8544-6E6D-4B20-BE6F-2374A0FD72CD}"/>
    <hyperlink ref="B101" location="'Aqua Regia'!$A$612" display="'Aqua Regia'!$A$612" xr:uid="{B36A19B9-C221-4F20-B32B-361630B2ECF0}"/>
    <hyperlink ref="B102" location="'Aqua Regia'!$A$630" display="'Aqua Regia'!$A$630" xr:uid="{5DDD7F2D-463D-4591-B1E8-13352F676671}"/>
    <hyperlink ref="B103" location="'Aqua Regia'!$A$648" display="'Aqua Regia'!$A$648" xr:uid="{5C43A23D-E652-40AD-A92A-FA28643D2CA0}"/>
    <hyperlink ref="B104" location="'Aqua Regia'!$A$667" display="'Aqua Regia'!$A$667" xr:uid="{2C96EE37-557A-40B8-9AC9-8DF8A6E9E6F8}"/>
    <hyperlink ref="B105" location="'Aqua Regia'!$A$685" display="'Aqua Regia'!$A$685" xr:uid="{C473413E-A97F-4874-B1BB-4DD2B0C410E7}"/>
    <hyperlink ref="B106" location="'Aqua Regia'!$A$721" display="'Aqua Regia'!$A$721" xr:uid="{E056B158-C5D5-429D-ACC5-D29FAD685BB1}"/>
    <hyperlink ref="B107" location="'Aqua Regia'!$A$757" display="'Aqua Regia'!$A$757" xr:uid="{4C0F1561-AEFC-45A8-8BC0-E96E6C22E77C}"/>
    <hyperlink ref="B108" location="'Aqua Regia'!$A$775" display="'Aqua Regia'!$A$775" xr:uid="{CD4C95E7-FA57-4C62-A72C-4F0FD941504B}"/>
    <hyperlink ref="B109" location="'Aqua Regia'!$A$793" display="'Aqua Regia'!$A$793" xr:uid="{5E090104-145B-4B11-B64E-823907FF96C8}"/>
    <hyperlink ref="B110" location="'Aqua Regia'!$A$811" display="'Aqua Regia'!$A$811" xr:uid="{9E37BC82-25F7-49CC-8646-3EC755A4FE51}"/>
    <hyperlink ref="B111" location="'Aqua Regia'!$A$830" display="'Aqua Regia'!$A$830" xr:uid="{7AE07C64-1E38-4BBE-B9C4-D9BCBD862DEA}"/>
    <hyperlink ref="B112" location="'Aqua Regia'!$A$849" display="'Aqua Regia'!$A$849" xr:uid="{841F9B98-6C49-438B-8A02-268CF727BEDE}"/>
    <hyperlink ref="B113" location="'Aqua Regia'!$A$868" display="'Aqua Regia'!$A$868" xr:uid="{4CEE9359-D2B4-4AAA-B8D9-75E86FB1983D}"/>
    <hyperlink ref="B114" location="'Aqua Regia'!$A$886" display="'Aqua Regia'!$A$886" xr:uid="{59CB3307-6605-48F2-AA28-EBD7873AF577}"/>
    <hyperlink ref="B115" location="'Aqua Regia'!$A$904" display="'Aqua Regia'!$A$904" xr:uid="{AD96BF78-9F0F-4C51-A936-ACCD548DFAB3}"/>
    <hyperlink ref="B116" location="'Aqua Regia'!$A$922" display="'Aqua Regia'!$A$922" xr:uid="{2FE85757-5CA2-47B9-8868-4F96A6176E6C}"/>
    <hyperlink ref="B117" location="'Aqua Regia'!$A$940" display="'Aqua Regia'!$A$940" xr:uid="{4C6E457E-7149-4CAB-BF26-BD999E44BE67}"/>
    <hyperlink ref="B118" location="'Aqua Regia'!$A$959" display="'Aqua Regia'!$A$959" xr:uid="{DCD5BC85-3164-4958-BE4E-3891BE94037E}"/>
    <hyperlink ref="B119" location="'Aqua Regia'!$A$978" display="'Aqua Regia'!$A$978" xr:uid="{6545E7F4-E537-4681-A66B-A0A762345F27}"/>
    <hyperlink ref="B120" location="'Aqua Regia'!$A$996" display="'Aqua Regia'!$A$996" xr:uid="{1F149606-B072-453A-A82E-D4B00F4FAE00}"/>
    <hyperlink ref="B121" location="'Aqua Regia'!$A$1014" display="'Aqua Regia'!$A$1014" xr:uid="{A83E7549-C698-4049-9991-533D791904AE}"/>
    <hyperlink ref="B122" location="'Aqua Regia'!$A$1050" display="'Aqua Regia'!$A$1050" xr:uid="{387E6144-0C9A-44CA-84CF-FDC2293E19E7}"/>
    <hyperlink ref="B123" location="'Aqua Regia'!$A$1069" display="'Aqua Regia'!$A$1069" xr:uid="{608B2A26-3D2B-4C87-B315-6DD1A23732F9}"/>
    <hyperlink ref="B124" location="'Aqua Regia'!$A$1087" display="'Aqua Regia'!$A$1087" xr:uid="{2F398BE7-6EF8-4ACE-8E85-F4C22D33D398}"/>
    <hyperlink ref="B125" location="'Aqua Regia'!$A$1106" display="'Aqua Regia'!$A$1106" xr:uid="{45192015-78AA-4741-AECB-33F0FE0FAF99}"/>
    <hyperlink ref="B126" location="'Aqua Regia'!$A$1125" display="'Aqua Regia'!$A$1125" xr:uid="{3216728D-D93A-4B5A-9F9C-B6FA296844F7}"/>
    <hyperlink ref="B127" location="'Aqua Regia'!$A$1143" display="'Aqua Regia'!$A$1143" xr:uid="{F2D6841C-9506-4397-9A71-343C81A9DB8A}"/>
    <hyperlink ref="B128" location="'Aqua Regia'!$A$1161" display="'Aqua Regia'!$A$1161" xr:uid="{90F3C9DE-5AF6-4BAA-9731-7426101CA2DA}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9233C9-E9E6-4ECA-A1C1-6224AD57DDA6}">
  <sheetPr codeName="Sheet14"/>
  <dimension ref="A1:BN1258"/>
  <sheetViews>
    <sheetView zoomScale="85" zoomScaleNormal="85" workbookViewId="0"/>
  </sheetViews>
  <sheetFormatPr defaultRowHeight="12.75"/>
  <cols>
    <col min="1" max="1" width="11.140625" customWidth="1"/>
    <col min="2" max="2" width="11.570312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29" width="11.28515625" style="2" bestFit="1" customWidth="1"/>
    <col min="30" max="64" width="11.140625" style="2" bestFit="1" customWidth="1"/>
    <col min="65" max="65" width="9.28515625" style="54" bestFit="1" customWidth="1"/>
    <col min="66" max="16384" width="9.140625" style="2"/>
  </cols>
  <sheetData>
    <row r="1" spans="1:66" ht="15">
      <c r="B1" s="8" t="s">
        <v>451</v>
      </c>
      <c r="BM1" s="28" t="s">
        <v>66</v>
      </c>
    </row>
    <row r="2" spans="1:66" ht="15">
      <c r="A2" s="25" t="s">
        <v>4</v>
      </c>
      <c r="B2" s="18" t="s">
        <v>109</v>
      </c>
      <c r="C2" s="15" t="s">
        <v>110</v>
      </c>
      <c r="D2" s="16" t="s">
        <v>226</v>
      </c>
      <c r="E2" s="17" t="s">
        <v>226</v>
      </c>
      <c r="F2" s="17" t="s">
        <v>226</v>
      </c>
      <c r="G2" s="17" t="s">
        <v>226</v>
      </c>
      <c r="H2" s="17" t="s">
        <v>226</v>
      </c>
      <c r="I2" s="17" t="s">
        <v>226</v>
      </c>
      <c r="J2" s="17" t="s">
        <v>226</v>
      </c>
      <c r="K2" s="17" t="s">
        <v>226</v>
      </c>
      <c r="L2" s="17" t="s">
        <v>226</v>
      </c>
      <c r="M2" s="17" t="s">
        <v>226</v>
      </c>
      <c r="N2" s="17" t="s">
        <v>226</v>
      </c>
      <c r="O2" s="17" t="s">
        <v>226</v>
      </c>
      <c r="P2" s="17" t="s">
        <v>226</v>
      </c>
      <c r="Q2" s="17" t="s">
        <v>226</v>
      </c>
      <c r="R2" s="17" t="s">
        <v>226</v>
      </c>
      <c r="S2" s="17" t="s">
        <v>226</v>
      </c>
      <c r="T2" s="17" t="s">
        <v>226</v>
      </c>
      <c r="U2" s="17" t="s">
        <v>226</v>
      </c>
      <c r="V2" s="17" t="s">
        <v>226</v>
      </c>
      <c r="W2" s="17" t="s">
        <v>226</v>
      </c>
      <c r="X2" s="17" t="s">
        <v>226</v>
      </c>
      <c r="Y2" s="17" t="s">
        <v>226</v>
      </c>
      <c r="Z2" s="17" t="s">
        <v>226</v>
      </c>
      <c r="AA2" s="17" t="s">
        <v>226</v>
      </c>
      <c r="AB2" s="17" t="s">
        <v>226</v>
      </c>
      <c r="AC2" s="17" t="s">
        <v>226</v>
      </c>
      <c r="AD2" s="148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8">
        <v>1</v>
      </c>
    </row>
    <row r="3" spans="1:66">
      <c r="A3" s="30"/>
      <c r="B3" s="19" t="s">
        <v>227</v>
      </c>
      <c r="C3" s="9" t="s">
        <v>227</v>
      </c>
      <c r="D3" s="146" t="s">
        <v>229</v>
      </c>
      <c r="E3" s="147" t="s">
        <v>231</v>
      </c>
      <c r="F3" s="147" t="s">
        <v>232</v>
      </c>
      <c r="G3" s="147" t="s">
        <v>233</v>
      </c>
      <c r="H3" s="147" t="s">
        <v>234</v>
      </c>
      <c r="I3" s="147" t="s">
        <v>235</v>
      </c>
      <c r="J3" s="147" t="s">
        <v>236</v>
      </c>
      <c r="K3" s="147" t="s">
        <v>237</v>
      </c>
      <c r="L3" s="147" t="s">
        <v>238</v>
      </c>
      <c r="M3" s="147" t="s">
        <v>239</v>
      </c>
      <c r="N3" s="147" t="s">
        <v>240</v>
      </c>
      <c r="O3" s="147" t="s">
        <v>243</v>
      </c>
      <c r="P3" s="147" t="s">
        <v>244</v>
      </c>
      <c r="Q3" s="147" t="s">
        <v>245</v>
      </c>
      <c r="R3" s="147" t="s">
        <v>246</v>
      </c>
      <c r="S3" s="147" t="s">
        <v>247</v>
      </c>
      <c r="T3" s="147" t="s">
        <v>248</v>
      </c>
      <c r="U3" s="147" t="s">
        <v>249</v>
      </c>
      <c r="V3" s="147" t="s">
        <v>250</v>
      </c>
      <c r="W3" s="147" t="s">
        <v>251</v>
      </c>
      <c r="X3" s="147" t="s">
        <v>252</v>
      </c>
      <c r="Y3" s="147" t="s">
        <v>253</v>
      </c>
      <c r="Z3" s="147" t="s">
        <v>254</v>
      </c>
      <c r="AA3" s="147" t="s">
        <v>255</v>
      </c>
      <c r="AB3" s="147" t="s">
        <v>256</v>
      </c>
      <c r="AC3" s="147" t="s">
        <v>257</v>
      </c>
      <c r="AD3" s="148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8" t="s">
        <v>3</v>
      </c>
    </row>
    <row r="4" spans="1:66">
      <c r="A4" s="30"/>
      <c r="B4" s="19"/>
      <c r="C4" s="9"/>
      <c r="D4" s="10" t="s">
        <v>273</v>
      </c>
      <c r="E4" s="11" t="s">
        <v>271</v>
      </c>
      <c r="F4" s="11" t="s">
        <v>273</v>
      </c>
      <c r="G4" s="11" t="s">
        <v>271</v>
      </c>
      <c r="H4" s="11" t="s">
        <v>271</v>
      </c>
      <c r="I4" s="11" t="s">
        <v>271</v>
      </c>
      <c r="J4" s="11" t="s">
        <v>271</v>
      </c>
      <c r="K4" s="11" t="s">
        <v>304</v>
      </c>
      <c r="L4" s="11" t="s">
        <v>271</v>
      </c>
      <c r="M4" s="11" t="s">
        <v>273</v>
      </c>
      <c r="N4" s="11" t="s">
        <v>273</v>
      </c>
      <c r="O4" s="11" t="s">
        <v>273</v>
      </c>
      <c r="P4" s="11" t="s">
        <v>271</v>
      </c>
      <c r="Q4" s="11" t="s">
        <v>304</v>
      </c>
      <c r="R4" s="11" t="s">
        <v>271</v>
      </c>
      <c r="S4" s="11" t="s">
        <v>271</v>
      </c>
      <c r="T4" s="11" t="s">
        <v>304</v>
      </c>
      <c r="U4" s="11" t="s">
        <v>271</v>
      </c>
      <c r="V4" s="11" t="s">
        <v>271</v>
      </c>
      <c r="W4" s="11" t="s">
        <v>273</v>
      </c>
      <c r="X4" s="11" t="s">
        <v>273</v>
      </c>
      <c r="Y4" s="11" t="s">
        <v>271</v>
      </c>
      <c r="Z4" s="11" t="s">
        <v>273</v>
      </c>
      <c r="AA4" s="11" t="s">
        <v>271</v>
      </c>
      <c r="AB4" s="11" t="s">
        <v>271</v>
      </c>
      <c r="AC4" s="11" t="s">
        <v>271</v>
      </c>
      <c r="AD4" s="148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8">
        <v>2</v>
      </c>
    </row>
    <row r="5" spans="1:66">
      <c r="A5" s="30"/>
      <c r="B5" s="19"/>
      <c r="C5" s="9"/>
      <c r="D5" s="26" t="s">
        <v>305</v>
      </c>
      <c r="E5" s="26" t="s">
        <v>306</v>
      </c>
      <c r="F5" s="26" t="s">
        <v>307</v>
      </c>
      <c r="G5" s="26" t="s">
        <v>305</v>
      </c>
      <c r="H5" s="26" t="s">
        <v>261</v>
      </c>
      <c r="I5" s="26" t="s">
        <v>308</v>
      </c>
      <c r="J5" s="26" t="s">
        <v>306</v>
      </c>
      <c r="K5" s="26" t="s">
        <v>308</v>
      </c>
      <c r="L5" s="26" t="s">
        <v>308</v>
      </c>
      <c r="M5" s="26" t="s">
        <v>305</v>
      </c>
      <c r="N5" s="26" t="s">
        <v>306</v>
      </c>
      <c r="O5" s="26" t="s">
        <v>307</v>
      </c>
      <c r="P5" s="26" t="s">
        <v>306</v>
      </c>
      <c r="Q5" s="26" t="s">
        <v>308</v>
      </c>
      <c r="R5" s="26" t="s">
        <v>306</v>
      </c>
      <c r="S5" s="26" t="s">
        <v>305</v>
      </c>
      <c r="T5" s="26" t="s">
        <v>306</v>
      </c>
      <c r="U5" s="26" t="s">
        <v>306</v>
      </c>
      <c r="V5" s="26" t="s">
        <v>306</v>
      </c>
      <c r="W5" s="26" t="s">
        <v>306</v>
      </c>
      <c r="X5" s="26" t="s">
        <v>306</v>
      </c>
      <c r="Y5" s="26" t="s">
        <v>306</v>
      </c>
      <c r="Z5" s="26" t="s">
        <v>306</v>
      </c>
      <c r="AA5" s="26" t="s">
        <v>306</v>
      </c>
      <c r="AB5" s="26" t="s">
        <v>263</v>
      </c>
      <c r="AC5" s="26" t="s">
        <v>306</v>
      </c>
      <c r="AD5" s="148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8">
        <v>3</v>
      </c>
    </row>
    <row r="6" spans="1:66">
      <c r="A6" s="30"/>
      <c r="B6" s="18">
        <v>1</v>
      </c>
      <c r="C6" s="14">
        <v>1</v>
      </c>
      <c r="D6" s="22">
        <v>4.67</v>
      </c>
      <c r="E6" s="22">
        <v>5.41</v>
      </c>
      <c r="F6" s="22">
        <v>4.8600000000000003</v>
      </c>
      <c r="G6" s="22">
        <v>4.5599999999999996</v>
      </c>
      <c r="H6" s="22">
        <v>4.359</v>
      </c>
      <c r="I6" s="22">
        <v>4.9382402951680548</v>
      </c>
      <c r="J6" s="143">
        <v>5.88</v>
      </c>
      <c r="K6" s="22">
        <v>4.8499999999999996</v>
      </c>
      <c r="L6" s="150">
        <v>4.5</v>
      </c>
      <c r="M6" s="22">
        <v>4.7</v>
      </c>
      <c r="N6" s="22">
        <v>4.84</v>
      </c>
      <c r="O6" s="22">
        <v>4.6900000000000004</v>
      </c>
      <c r="P6" s="22">
        <v>4.55</v>
      </c>
      <c r="Q6" s="22">
        <v>5.2240000000000002</v>
      </c>
      <c r="R6" s="22">
        <v>5.2530000000000001</v>
      </c>
      <c r="S6" s="22">
        <v>4.8600000000000003</v>
      </c>
      <c r="T6" s="22">
        <v>4.5</v>
      </c>
      <c r="U6" s="22">
        <v>5.0261724354958988</v>
      </c>
      <c r="V6" s="22">
        <v>5.07</v>
      </c>
      <c r="W6" s="22">
        <v>4.9000000000000004</v>
      </c>
      <c r="X6" s="22">
        <v>4.6648800000000001</v>
      </c>
      <c r="Y6" s="22">
        <v>5.19</v>
      </c>
      <c r="Z6" s="22">
        <v>4.38</v>
      </c>
      <c r="AA6" s="22">
        <v>4.82</v>
      </c>
      <c r="AB6" s="22">
        <v>4.5999999999999996</v>
      </c>
      <c r="AC6" s="22">
        <v>5.26</v>
      </c>
      <c r="AD6" s="148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8">
        <v>1</v>
      </c>
    </row>
    <row r="7" spans="1:66">
      <c r="A7" s="30"/>
      <c r="B7" s="19">
        <v>1</v>
      </c>
      <c r="C7" s="9">
        <v>2</v>
      </c>
      <c r="D7" s="11">
        <v>4.58</v>
      </c>
      <c r="E7" s="11">
        <v>5.05</v>
      </c>
      <c r="F7" s="11">
        <v>4.84</v>
      </c>
      <c r="G7" s="11">
        <v>4.67</v>
      </c>
      <c r="H7" s="11">
        <v>4.4340000000000002</v>
      </c>
      <c r="I7" s="11">
        <v>5.0054891603362126</v>
      </c>
      <c r="J7" s="144">
        <v>5.87</v>
      </c>
      <c r="K7" s="11">
        <v>4.91</v>
      </c>
      <c r="L7" s="11">
        <v>4.8899999999999997</v>
      </c>
      <c r="M7" s="11">
        <v>4.8899999999999997</v>
      </c>
      <c r="N7" s="11">
        <v>4.5999999999999996</v>
      </c>
      <c r="O7" s="11">
        <v>4.72</v>
      </c>
      <c r="P7" s="11">
        <v>4.9400000000000004</v>
      </c>
      <c r="Q7" s="11">
        <v>4.8570000000000002</v>
      </c>
      <c r="R7" s="11">
        <v>5.1919999999999993</v>
      </c>
      <c r="S7" s="11">
        <v>4.8499999999999996</v>
      </c>
      <c r="T7" s="11">
        <v>4.4000000000000004</v>
      </c>
      <c r="U7" s="11">
        <v>4.9619185392085896</v>
      </c>
      <c r="V7" s="11">
        <v>4.93</v>
      </c>
      <c r="W7" s="11">
        <v>5.03</v>
      </c>
      <c r="X7" s="11">
        <v>4.7119999999999997</v>
      </c>
      <c r="Y7" s="11">
        <v>5</v>
      </c>
      <c r="Z7" s="11">
        <v>4.4400000000000004</v>
      </c>
      <c r="AA7" s="11">
        <v>4.79</v>
      </c>
      <c r="AB7" s="11">
        <v>4.5</v>
      </c>
      <c r="AC7" s="11">
        <v>5.24</v>
      </c>
      <c r="AD7" s="148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8">
        <v>13</v>
      </c>
    </row>
    <row r="8" spans="1:66">
      <c r="A8" s="30"/>
      <c r="B8" s="19">
        <v>1</v>
      </c>
      <c r="C8" s="9">
        <v>3</v>
      </c>
      <c r="D8" s="11">
        <v>4.67</v>
      </c>
      <c r="E8" s="11">
        <v>5.22</v>
      </c>
      <c r="F8" s="11">
        <v>4.83</v>
      </c>
      <c r="G8" s="11">
        <v>4.4800000000000004</v>
      </c>
      <c r="H8" s="11">
        <v>4.4159999999999995</v>
      </c>
      <c r="I8" s="11">
        <v>5.0741446045347995</v>
      </c>
      <c r="J8" s="144">
        <v>5.83</v>
      </c>
      <c r="K8" s="11">
        <v>4.9000000000000004</v>
      </c>
      <c r="L8" s="11">
        <v>4.8</v>
      </c>
      <c r="M8" s="11">
        <v>4.8499999999999996</v>
      </c>
      <c r="N8" s="11">
        <v>4.7699999999999996</v>
      </c>
      <c r="O8" s="11">
        <v>4.7</v>
      </c>
      <c r="P8" s="11">
        <v>4.59</v>
      </c>
      <c r="Q8" s="11">
        <v>4.6619999999999999</v>
      </c>
      <c r="R8" s="11">
        <v>5.2220000000000004</v>
      </c>
      <c r="S8" s="11">
        <v>4.7300000000000004</v>
      </c>
      <c r="T8" s="11">
        <v>4.4000000000000004</v>
      </c>
      <c r="U8" s="11">
        <v>5.4277018838123379</v>
      </c>
      <c r="V8" s="11">
        <v>5.04</v>
      </c>
      <c r="W8" s="11">
        <v>5.1100000000000003</v>
      </c>
      <c r="X8" s="11">
        <v>4.8079999999999998</v>
      </c>
      <c r="Y8" s="11">
        <v>5.0199999999999996</v>
      </c>
      <c r="Z8" s="11">
        <v>4.34</v>
      </c>
      <c r="AA8" s="149">
        <v>5</v>
      </c>
      <c r="AB8" s="11">
        <v>4.6500000000000004</v>
      </c>
      <c r="AC8" s="11">
        <v>5.0999999999999996</v>
      </c>
      <c r="AD8" s="148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8">
        <v>16</v>
      </c>
    </row>
    <row r="9" spans="1:66">
      <c r="A9" s="30"/>
      <c r="B9" s="19">
        <v>1</v>
      </c>
      <c r="C9" s="9">
        <v>4</v>
      </c>
      <c r="D9" s="11">
        <v>4.78</v>
      </c>
      <c r="E9" s="149">
        <v>4.6900000000000004</v>
      </c>
      <c r="F9" s="11">
        <v>4.8600000000000003</v>
      </c>
      <c r="G9" s="11">
        <v>4.58</v>
      </c>
      <c r="H9" s="11">
        <v>4.4830000000000005</v>
      </c>
      <c r="I9" s="11">
        <v>5.1048888559443828</v>
      </c>
      <c r="J9" s="144">
        <v>5.85</v>
      </c>
      <c r="K9" s="11">
        <v>4.97</v>
      </c>
      <c r="L9" s="11">
        <v>4.76</v>
      </c>
      <c r="M9" s="11">
        <v>4.72</v>
      </c>
      <c r="N9" s="11">
        <v>4.66</v>
      </c>
      <c r="O9" s="11">
        <v>4.5599999999999996</v>
      </c>
      <c r="P9" s="11">
        <v>4.87</v>
      </c>
      <c r="Q9" s="11">
        <v>4.5540000000000003</v>
      </c>
      <c r="R9" s="11">
        <v>5.0590000000000002</v>
      </c>
      <c r="S9" s="11">
        <v>4.72</v>
      </c>
      <c r="T9" s="11">
        <v>4.4000000000000004</v>
      </c>
      <c r="U9" s="11">
        <v>5.3948999898960102</v>
      </c>
      <c r="V9" s="11">
        <v>4.8499999999999996</v>
      </c>
      <c r="W9" s="11">
        <v>5.08</v>
      </c>
      <c r="X9" s="11">
        <v>4.5176800000000004</v>
      </c>
      <c r="Y9" s="11">
        <v>4.9800000000000004</v>
      </c>
      <c r="Z9" s="11">
        <v>4.33</v>
      </c>
      <c r="AA9" s="11">
        <v>4.71</v>
      </c>
      <c r="AB9" s="11">
        <v>4.5</v>
      </c>
      <c r="AC9" s="11">
        <v>5.26</v>
      </c>
      <c r="AD9" s="148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8">
        <v>4.8296242273599095</v>
      </c>
      <c r="BN9" s="28"/>
    </row>
    <row r="10" spans="1:66">
      <c r="A10" s="30"/>
      <c r="B10" s="19">
        <v>1</v>
      </c>
      <c r="C10" s="9">
        <v>5</v>
      </c>
      <c r="D10" s="11">
        <v>4.7300000000000004</v>
      </c>
      <c r="E10" s="11">
        <v>5.2</v>
      </c>
      <c r="F10" s="11">
        <v>4.8499999999999996</v>
      </c>
      <c r="G10" s="11">
        <v>4.72</v>
      </c>
      <c r="H10" s="11">
        <v>4.4479999999999995</v>
      </c>
      <c r="I10" s="11">
        <v>5.0535953123462551</v>
      </c>
      <c r="J10" s="144">
        <v>5.83</v>
      </c>
      <c r="K10" s="11">
        <v>4.99</v>
      </c>
      <c r="L10" s="11">
        <v>4.6900000000000004</v>
      </c>
      <c r="M10" s="11">
        <v>4.92</v>
      </c>
      <c r="N10" s="11">
        <v>4.5599999999999996</v>
      </c>
      <c r="O10" s="11">
        <v>4.68</v>
      </c>
      <c r="P10" s="11">
        <v>5.05</v>
      </c>
      <c r="Q10" s="11">
        <v>5.1455000000000002</v>
      </c>
      <c r="R10" s="11">
        <v>5.1000000000000005</v>
      </c>
      <c r="S10" s="11">
        <v>4.63</v>
      </c>
      <c r="T10" s="11">
        <v>4.5</v>
      </c>
      <c r="U10" s="11">
        <v>5.2201794812682696</v>
      </c>
      <c r="V10" s="11">
        <v>4.96</v>
      </c>
      <c r="W10" s="11">
        <v>4.99</v>
      </c>
      <c r="X10" s="11">
        <v>4.468</v>
      </c>
      <c r="Y10" s="11">
        <v>5.0199999999999996</v>
      </c>
      <c r="Z10" s="11">
        <v>4.57</v>
      </c>
      <c r="AA10" s="11">
        <v>4.7699999999999996</v>
      </c>
      <c r="AB10" s="11">
        <v>4.5999999999999996</v>
      </c>
      <c r="AC10" s="11">
        <v>5.15</v>
      </c>
      <c r="AD10" s="148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8">
        <v>70</v>
      </c>
    </row>
    <row r="11" spans="1:66">
      <c r="A11" s="30"/>
      <c r="B11" s="19">
        <v>1</v>
      </c>
      <c r="C11" s="9">
        <v>6</v>
      </c>
      <c r="D11" s="11">
        <v>4.8499999999999996</v>
      </c>
      <c r="E11" s="11">
        <v>5.33</v>
      </c>
      <c r="F11" s="11">
        <v>4.8499999999999996</v>
      </c>
      <c r="G11" s="11">
        <v>4.62</v>
      </c>
      <c r="H11" s="11">
        <v>4.5360000000000005</v>
      </c>
      <c r="I11" s="11">
        <v>5.142879235940649</v>
      </c>
      <c r="J11" s="144">
        <v>5.81</v>
      </c>
      <c r="K11" s="11">
        <v>4.9800000000000004</v>
      </c>
      <c r="L11" s="11">
        <v>4.76</v>
      </c>
      <c r="M11" s="11">
        <v>4.8</v>
      </c>
      <c r="N11" s="11">
        <v>4.76</v>
      </c>
      <c r="O11" s="11">
        <v>4.54</v>
      </c>
      <c r="P11" s="11">
        <v>4.9800000000000004</v>
      </c>
      <c r="Q11" s="11">
        <v>5.4574999999999996</v>
      </c>
      <c r="R11" s="11">
        <v>5.0590000000000002</v>
      </c>
      <c r="S11" s="11">
        <v>4.7300000000000004</v>
      </c>
      <c r="T11" s="11">
        <v>4.5</v>
      </c>
      <c r="U11" s="11">
        <v>5.1079643100350198</v>
      </c>
      <c r="V11" s="11">
        <v>5.16</v>
      </c>
      <c r="W11" s="11">
        <v>4.93</v>
      </c>
      <c r="X11" s="11">
        <v>4.8320000000000007</v>
      </c>
      <c r="Y11" s="11">
        <v>4.8899999999999997</v>
      </c>
      <c r="Z11" s="11">
        <v>4.4800000000000004</v>
      </c>
      <c r="AA11" s="11">
        <v>4.8099999999999996</v>
      </c>
      <c r="AB11" s="11">
        <v>4.5</v>
      </c>
      <c r="AC11" s="11">
        <v>4.9000000000000004</v>
      </c>
      <c r="AD11" s="148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5"/>
    </row>
    <row r="12" spans="1:66">
      <c r="A12" s="30"/>
      <c r="B12" s="20" t="s">
        <v>264</v>
      </c>
      <c r="C12" s="12"/>
      <c r="D12" s="23">
        <v>4.7133333333333338</v>
      </c>
      <c r="E12" s="23">
        <v>5.1499999999999995</v>
      </c>
      <c r="F12" s="23">
        <v>4.8483333333333336</v>
      </c>
      <c r="G12" s="23">
        <v>4.6049999999999995</v>
      </c>
      <c r="H12" s="23">
        <v>4.4460000000000006</v>
      </c>
      <c r="I12" s="23">
        <v>5.0532062440450582</v>
      </c>
      <c r="J12" s="23">
        <v>5.8449999999999998</v>
      </c>
      <c r="K12" s="23">
        <v>4.9333333333333327</v>
      </c>
      <c r="L12" s="23">
        <v>4.7333333333333343</v>
      </c>
      <c r="M12" s="23">
        <v>4.8133333333333335</v>
      </c>
      <c r="N12" s="23">
        <v>4.6983333333333333</v>
      </c>
      <c r="O12" s="23">
        <v>4.6483333333333325</v>
      </c>
      <c r="P12" s="23">
        <v>4.83</v>
      </c>
      <c r="Q12" s="23">
        <v>4.9833333333333325</v>
      </c>
      <c r="R12" s="23">
        <v>5.1475000000000009</v>
      </c>
      <c r="S12" s="23">
        <v>4.753333333333333</v>
      </c>
      <c r="T12" s="23">
        <v>4.45</v>
      </c>
      <c r="U12" s="23">
        <v>5.1898061066193533</v>
      </c>
      <c r="V12" s="23">
        <v>5.0016666666666669</v>
      </c>
      <c r="W12" s="23">
        <v>5.0066666666666668</v>
      </c>
      <c r="X12" s="23">
        <v>4.6670933333333329</v>
      </c>
      <c r="Y12" s="23">
        <v>5.0166666666666666</v>
      </c>
      <c r="Z12" s="23">
        <v>4.4233333333333338</v>
      </c>
      <c r="AA12" s="23">
        <v>4.8166666666666664</v>
      </c>
      <c r="AB12" s="23">
        <v>4.5583333333333336</v>
      </c>
      <c r="AC12" s="23">
        <v>5.1516666666666664</v>
      </c>
      <c r="AD12" s="148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5"/>
    </row>
    <row r="13" spans="1:66">
      <c r="A13" s="30"/>
      <c r="B13" s="3" t="s">
        <v>265</v>
      </c>
      <c r="C13" s="29"/>
      <c r="D13" s="11">
        <v>4.7</v>
      </c>
      <c r="E13" s="11">
        <v>5.21</v>
      </c>
      <c r="F13" s="11">
        <v>4.8499999999999996</v>
      </c>
      <c r="G13" s="11">
        <v>4.5999999999999996</v>
      </c>
      <c r="H13" s="11">
        <v>4.4409999999999998</v>
      </c>
      <c r="I13" s="11">
        <v>5.0638699584405273</v>
      </c>
      <c r="J13" s="11">
        <v>5.84</v>
      </c>
      <c r="K13" s="11">
        <v>4.9399999999999995</v>
      </c>
      <c r="L13" s="11">
        <v>4.76</v>
      </c>
      <c r="M13" s="11">
        <v>4.8249999999999993</v>
      </c>
      <c r="N13" s="11">
        <v>4.71</v>
      </c>
      <c r="O13" s="11">
        <v>4.6850000000000005</v>
      </c>
      <c r="P13" s="11">
        <v>4.9050000000000002</v>
      </c>
      <c r="Q13" s="11">
        <v>5.0012500000000006</v>
      </c>
      <c r="R13" s="11">
        <v>5.1459999999999999</v>
      </c>
      <c r="S13" s="11">
        <v>4.7300000000000004</v>
      </c>
      <c r="T13" s="11">
        <v>4.45</v>
      </c>
      <c r="U13" s="11">
        <v>5.1640718956516451</v>
      </c>
      <c r="V13" s="11">
        <v>5</v>
      </c>
      <c r="W13" s="11">
        <v>5.01</v>
      </c>
      <c r="X13" s="11">
        <v>4.6884399999999999</v>
      </c>
      <c r="Y13" s="11">
        <v>5.01</v>
      </c>
      <c r="Z13" s="11">
        <v>4.41</v>
      </c>
      <c r="AA13" s="11">
        <v>4.8</v>
      </c>
      <c r="AB13" s="11">
        <v>4.55</v>
      </c>
      <c r="AC13" s="11">
        <v>5.1950000000000003</v>
      </c>
      <c r="AD13" s="148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5"/>
    </row>
    <row r="14" spans="1:66">
      <c r="A14" s="30"/>
      <c r="B14" s="3" t="s">
        <v>266</v>
      </c>
      <c r="C14" s="29"/>
      <c r="D14" s="24">
        <v>9.4798030921884949E-2</v>
      </c>
      <c r="E14" s="24">
        <v>0.25651510676761308</v>
      </c>
      <c r="F14" s="24">
        <v>1.1690451944500227E-2</v>
      </c>
      <c r="G14" s="24">
        <v>8.4793867702800133E-2</v>
      </c>
      <c r="H14" s="24">
        <v>6.0143162537399306E-2</v>
      </c>
      <c r="I14" s="24">
        <v>7.2999991289384378E-2</v>
      </c>
      <c r="J14" s="24">
        <v>2.6645825188948521E-2</v>
      </c>
      <c r="K14" s="24">
        <v>5.5377492419453972E-2</v>
      </c>
      <c r="L14" s="24">
        <v>0.13170674495509571</v>
      </c>
      <c r="M14" s="24">
        <v>8.9814623902049778E-2</v>
      </c>
      <c r="N14" s="24">
        <v>0.10888832199398921</v>
      </c>
      <c r="O14" s="24">
        <v>7.7567175188134052E-2</v>
      </c>
      <c r="P14" s="24">
        <v>0.21004761364985811</v>
      </c>
      <c r="Q14" s="24">
        <v>0.35002709418938782</v>
      </c>
      <c r="R14" s="24">
        <v>8.5535372799795423E-2</v>
      </c>
      <c r="S14" s="24">
        <v>8.7330788767001691E-2</v>
      </c>
      <c r="T14" s="24">
        <v>5.4772255750516412E-2</v>
      </c>
      <c r="U14" s="24">
        <v>0.19234720950676784</v>
      </c>
      <c r="V14" s="24">
        <v>0.1105290308772619</v>
      </c>
      <c r="W14" s="24">
        <v>8.262364471909163E-2</v>
      </c>
      <c r="X14" s="24">
        <v>0.14901872669791094</v>
      </c>
      <c r="Y14" s="24">
        <v>9.770704512299358E-2</v>
      </c>
      <c r="Z14" s="24">
        <v>9.223159256278024E-2</v>
      </c>
      <c r="AA14" s="24">
        <v>9.7911524687682591E-2</v>
      </c>
      <c r="AB14" s="24">
        <v>6.6458006791256297E-2</v>
      </c>
      <c r="AC14" s="24">
        <v>0.1394871559200582</v>
      </c>
      <c r="AD14" s="204"/>
      <c r="AE14" s="205"/>
      <c r="AF14" s="205"/>
      <c r="AG14" s="205"/>
      <c r="AH14" s="205"/>
      <c r="AI14" s="205"/>
      <c r="AJ14" s="205"/>
      <c r="AK14" s="205"/>
      <c r="AL14" s="205"/>
      <c r="AM14" s="205"/>
      <c r="AN14" s="205"/>
      <c r="AO14" s="205"/>
      <c r="AP14" s="205"/>
      <c r="AQ14" s="205"/>
      <c r="AR14" s="205"/>
      <c r="AS14" s="205"/>
      <c r="AT14" s="205"/>
      <c r="AU14" s="205"/>
      <c r="AV14" s="205"/>
      <c r="AW14" s="205"/>
      <c r="AX14" s="205"/>
      <c r="AY14" s="205"/>
      <c r="AZ14" s="205"/>
      <c r="BA14" s="205"/>
      <c r="BB14" s="205"/>
      <c r="BC14" s="205"/>
      <c r="BD14" s="205"/>
      <c r="BE14" s="205"/>
      <c r="BF14" s="205"/>
      <c r="BG14" s="205"/>
      <c r="BH14" s="205"/>
      <c r="BI14" s="205"/>
      <c r="BJ14" s="205"/>
      <c r="BK14" s="205"/>
      <c r="BL14" s="205"/>
      <c r="BM14" s="56"/>
    </row>
    <row r="15" spans="1:66">
      <c r="A15" s="30"/>
      <c r="B15" s="3" t="s">
        <v>86</v>
      </c>
      <c r="C15" s="29"/>
      <c r="D15" s="13">
        <v>2.0112736404926085E-2</v>
      </c>
      <c r="E15" s="13">
        <v>4.9808758595653028E-2</v>
      </c>
      <c r="F15" s="13">
        <v>2.4112310645239381E-3</v>
      </c>
      <c r="G15" s="13">
        <v>1.8413434897459315E-2</v>
      </c>
      <c r="H15" s="13">
        <v>1.3527476953980948E-2</v>
      </c>
      <c r="I15" s="13">
        <v>1.4446271884392426E-2</v>
      </c>
      <c r="J15" s="13">
        <v>4.5587382701366167E-3</v>
      </c>
      <c r="K15" s="13">
        <v>1.1225167382321752E-2</v>
      </c>
      <c r="L15" s="13">
        <v>2.7825368652485003E-2</v>
      </c>
      <c r="M15" s="13">
        <v>1.8659547902087903E-2</v>
      </c>
      <c r="N15" s="13">
        <v>2.3175946504573795E-2</v>
      </c>
      <c r="O15" s="13">
        <v>1.6687093980953905E-2</v>
      </c>
      <c r="P15" s="13">
        <v>4.3488118768086566E-2</v>
      </c>
      <c r="Q15" s="13">
        <v>7.0239550673455761E-2</v>
      </c>
      <c r="R15" s="13">
        <v>1.661687669738619E-2</v>
      </c>
      <c r="S15" s="13">
        <v>1.8372536206241592E-2</v>
      </c>
      <c r="T15" s="13">
        <v>1.2308372078767732E-2</v>
      </c>
      <c r="U15" s="13">
        <v>3.7062503984770845E-2</v>
      </c>
      <c r="V15" s="13">
        <v>2.2098440028776121E-2</v>
      </c>
      <c r="W15" s="13">
        <v>1.6502725310071565E-2</v>
      </c>
      <c r="X15" s="13">
        <v>3.1929665008751551E-2</v>
      </c>
      <c r="Y15" s="13">
        <v>1.9476487399932275E-2</v>
      </c>
      <c r="Z15" s="13">
        <v>2.0851151295278123E-2</v>
      </c>
      <c r="AA15" s="13">
        <v>2.0327652184293964E-2</v>
      </c>
      <c r="AB15" s="13">
        <v>1.4579453043785658E-2</v>
      </c>
      <c r="AC15" s="13">
        <v>2.7076122145595252E-2</v>
      </c>
      <c r="AD15" s="148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5"/>
    </row>
    <row r="16" spans="1:66">
      <c r="A16" s="30"/>
      <c r="B16" s="3" t="s">
        <v>267</v>
      </c>
      <c r="C16" s="29"/>
      <c r="D16" s="13">
        <v>-2.4078662966734665E-2</v>
      </c>
      <c r="E16" s="13">
        <v>6.6335548597167282E-2</v>
      </c>
      <c r="F16" s="13">
        <v>3.8738222877541251E-3</v>
      </c>
      <c r="G16" s="13">
        <v>-4.6509669652435859E-2</v>
      </c>
      <c r="H16" s="13">
        <v>-7.9431485618833619E-2</v>
      </c>
      <c r="I16" s="13">
        <v>4.6293874256003731E-2</v>
      </c>
      <c r="J16" s="13">
        <v>0.21023908379620271</v>
      </c>
      <c r="K16" s="13">
        <v>2.1473535225765339E-2</v>
      </c>
      <c r="L16" s="13">
        <v>-1.9937554040143635E-2</v>
      </c>
      <c r="M16" s="13">
        <v>-3.3731183337800674E-3</v>
      </c>
      <c r="N16" s="13">
        <v>-2.7184494661678049E-2</v>
      </c>
      <c r="O16" s="13">
        <v>-3.7537266978155515E-2</v>
      </c>
      <c r="P16" s="13">
        <v>7.7805771712347038E-5</v>
      </c>
      <c r="Q16" s="13">
        <v>3.1826307542242693E-2</v>
      </c>
      <c r="R16" s="13">
        <v>6.5817909981343847E-2</v>
      </c>
      <c r="S16" s="13">
        <v>-1.5796445113552937E-2</v>
      </c>
      <c r="T16" s="13">
        <v>-7.8603263833515458E-2</v>
      </c>
      <c r="U16" s="13">
        <v>7.4577619769879089E-2</v>
      </c>
      <c r="V16" s="13">
        <v>3.5622324058284693E-2</v>
      </c>
      <c r="W16" s="13">
        <v>3.6657601289932451E-2</v>
      </c>
      <c r="X16" s="13">
        <v>-3.3652906805013094E-2</v>
      </c>
      <c r="Y16" s="13">
        <v>3.8728155753227744E-2</v>
      </c>
      <c r="Z16" s="13">
        <v>-8.4124742402303387E-2</v>
      </c>
      <c r="AA16" s="13">
        <v>-2.6829335126816733E-3</v>
      </c>
      <c r="AB16" s="13">
        <v>-5.6172257147814486E-2</v>
      </c>
      <c r="AC16" s="13">
        <v>6.6680641007716535E-2</v>
      </c>
      <c r="AD16" s="148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5"/>
    </row>
    <row r="17" spans="1:65">
      <c r="A17" s="30"/>
      <c r="B17" s="46" t="s">
        <v>268</v>
      </c>
      <c r="C17" s="47"/>
      <c r="D17" s="45">
        <v>0.41</v>
      </c>
      <c r="E17" s="45">
        <v>1.22</v>
      </c>
      <c r="F17" s="45">
        <v>0.09</v>
      </c>
      <c r="G17" s="45">
        <v>0.81</v>
      </c>
      <c r="H17" s="45">
        <v>1.41</v>
      </c>
      <c r="I17" s="45">
        <v>0.86</v>
      </c>
      <c r="J17" s="45">
        <v>3.81</v>
      </c>
      <c r="K17" s="45">
        <v>0.41</v>
      </c>
      <c r="L17" s="45">
        <v>0.34</v>
      </c>
      <c r="M17" s="45">
        <v>0.04</v>
      </c>
      <c r="N17" s="45">
        <v>0.47</v>
      </c>
      <c r="O17" s="45">
        <v>0.65</v>
      </c>
      <c r="P17" s="45">
        <v>0.02</v>
      </c>
      <c r="Q17" s="45">
        <v>0.6</v>
      </c>
      <c r="R17" s="45">
        <v>1.21</v>
      </c>
      <c r="S17" s="45">
        <v>0.26</v>
      </c>
      <c r="T17" s="45">
        <v>1.39</v>
      </c>
      <c r="U17" s="45">
        <v>1.37</v>
      </c>
      <c r="V17" s="45">
        <v>0.66</v>
      </c>
      <c r="W17" s="45">
        <v>0.68</v>
      </c>
      <c r="X17" s="45">
        <v>0.57999999999999996</v>
      </c>
      <c r="Y17" s="45">
        <v>0.72</v>
      </c>
      <c r="Z17" s="45">
        <v>1.49</v>
      </c>
      <c r="AA17" s="45">
        <v>0.02</v>
      </c>
      <c r="AB17" s="45">
        <v>0.99</v>
      </c>
      <c r="AC17" s="45">
        <v>1.22</v>
      </c>
      <c r="AD17" s="148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5"/>
    </row>
    <row r="18" spans="1:65">
      <c r="B18" s="31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BM18" s="55"/>
    </row>
    <row r="19" spans="1:65" ht="15">
      <c r="B19" s="8" t="s">
        <v>513</v>
      </c>
      <c r="BM19" s="28" t="s">
        <v>66</v>
      </c>
    </row>
    <row r="20" spans="1:65" ht="15">
      <c r="A20" s="25" t="s">
        <v>48</v>
      </c>
      <c r="B20" s="18" t="s">
        <v>109</v>
      </c>
      <c r="C20" s="15" t="s">
        <v>110</v>
      </c>
      <c r="D20" s="16" t="s">
        <v>226</v>
      </c>
      <c r="E20" s="17" t="s">
        <v>226</v>
      </c>
      <c r="F20" s="17" t="s">
        <v>226</v>
      </c>
      <c r="G20" s="17" t="s">
        <v>226</v>
      </c>
      <c r="H20" s="17" t="s">
        <v>226</v>
      </c>
      <c r="I20" s="17" t="s">
        <v>226</v>
      </c>
      <c r="J20" s="17" t="s">
        <v>226</v>
      </c>
      <c r="K20" s="17" t="s">
        <v>226</v>
      </c>
      <c r="L20" s="17" t="s">
        <v>226</v>
      </c>
      <c r="M20" s="17" t="s">
        <v>226</v>
      </c>
      <c r="N20" s="17" t="s">
        <v>226</v>
      </c>
      <c r="O20" s="17" t="s">
        <v>226</v>
      </c>
      <c r="P20" s="17" t="s">
        <v>226</v>
      </c>
      <c r="Q20" s="17" t="s">
        <v>226</v>
      </c>
      <c r="R20" s="17" t="s">
        <v>226</v>
      </c>
      <c r="S20" s="17" t="s">
        <v>226</v>
      </c>
      <c r="T20" s="17" t="s">
        <v>226</v>
      </c>
      <c r="U20" s="17" t="s">
        <v>226</v>
      </c>
      <c r="V20" s="17" t="s">
        <v>226</v>
      </c>
      <c r="W20" s="17" t="s">
        <v>226</v>
      </c>
      <c r="X20" s="17" t="s">
        <v>226</v>
      </c>
      <c r="Y20" s="17" t="s">
        <v>226</v>
      </c>
      <c r="Z20" s="17" t="s">
        <v>226</v>
      </c>
      <c r="AA20" s="17" t="s">
        <v>226</v>
      </c>
      <c r="AB20" s="17" t="s">
        <v>226</v>
      </c>
      <c r="AC20" s="148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28">
        <v>1</v>
      </c>
    </row>
    <row r="21" spans="1:65">
      <c r="A21" s="30"/>
      <c r="B21" s="19" t="s">
        <v>227</v>
      </c>
      <c r="C21" s="9" t="s">
        <v>227</v>
      </c>
      <c r="D21" s="146" t="s">
        <v>229</v>
      </c>
      <c r="E21" s="147" t="s">
        <v>231</v>
      </c>
      <c r="F21" s="147" t="s">
        <v>232</v>
      </c>
      <c r="G21" s="147" t="s">
        <v>233</v>
      </c>
      <c r="H21" s="147" t="s">
        <v>234</v>
      </c>
      <c r="I21" s="147" t="s">
        <v>235</v>
      </c>
      <c r="J21" s="147" t="s">
        <v>236</v>
      </c>
      <c r="K21" s="147" t="s">
        <v>238</v>
      </c>
      <c r="L21" s="147" t="s">
        <v>239</v>
      </c>
      <c r="M21" s="147" t="s">
        <v>240</v>
      </c>
      <c r="N21" s="147" t="s">
        <v>243</v>
      </c>
      <c r="O21" s="147" t="s">
        <v>244</v>
      </c>
      <c r="P21" s="147" t="s">
        <v>245</v>
      </c>
      <c r="Q21" s="147" t="s">
        <v>246</v>
      </c>
      <c r="R21" s="147" t="s">
        <v>247</v>
      </c>
      <c r="S21" s="147" t="s">
        <v>248</v>
      </c>
      <c r="T21" s="147" t="s">
        <v>249</v>
      </c>
      <c r="U21" s="147" t="s">
        <v>250</v>
      </c>
      <c r="V21" s="147" t="s">
        <v>251</v>
      </c>
      <c r="W21" s="147" t="s">
        <v>252</v>
      </c>
      <c r="X21" s="147" t="s">
        <v>253</v>
      </c>
      <c r="Y21" s="147" t="s">
        <v>254</v>
      </c>
      <c r="Z21" s="147" t="s">
        <v>255</v>
      </c>
      <c r="AA21" s="147" t="s">
        <v>256</v>
      </c>
      <c r="AB21" s="147" t="s">
        <v>257</v>
      </c>
      <c r="AC21" s="148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8" t="s">
        <v>1</v>
      </c>
    </row>
    <row r="22" spans="1:65">
      <c r="A22" s="30"/>
      <c r="B22" s="19"/>
      <c r="C22" s="9"/>
      <c r="D22" s="10" t="s">
        <v>273</v>
      </c>
      <c r="E22" s="11" t="s">
        <v>271</v>
      </c>
      <c r="F22" s="11" t="s">
        <v>273</v>
      </c>
      <c r="G22" s="11" t="s">
        <v>271</v>
      </c>
      <c r="H22" s="11" t="s">
        <v>271</v>
      </c>
      <c r="I22" s="11" t="s">
        <v>271</v>
      </c>
      <c r="J22" s="11" t="s">
        <v>304</v>
      </c>
      <c r="K22" s="11" t="s">
        <v>271</v>
      </c>
      <c r="L22" s="11" t="s">
        <v>273</v>
      </c>
      <c r="M22" s="11" t="s">
        <v>273</v>
      </c>
      <c r="N22" s="11" t="s">
        <v>273</v>
      </c>
      <c r="O22" s="11" t="s">
        <v>271</v>
      </c>
      <c r="P22" s="11" t="s">
        <v>304</v>
      </c>
      <c r="Q22" s="11" t="s">
        <v>271</v>
      </c>
      <c r="R22" s="11" t="s">
        <v>304</v>
      </c>
      <c r="S22" s="11" t="s">
        <v>304</v>
      </c>
      <c r="T22" s="11" t="s">
        <v>304</v>
      </c>
      <c r="U22" s="11" t="s">
        <v>271</v>
      </c>
      <c r="V22" s="11" t="s">
        <v>273</v>
      </c>
      <c r="W22" s="11" t="s">
        <v>273</v>
      </c>
      <c r="X22" s="11" t="s">
        <v>271</v>
      </c>
      <c r="Y22" s="11" t="s">
        <v>273</v>
      </c>
      <c r="Z22" s="11" t="s">
        <v>271</v>
      </c>
      <c r="AA22" s="11" t="s">
        <v>304</v>
      </c>
      <c r="AB22" s="11" t="s">
        <v>271</v>
      </c>
      <c r="AC22" s="148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8">
        <v>2</v>
      </c>
    </row>
    <row r="23" spans="1:65">
      <c r="A23" s="30"/>
      <c r="B23" s="19"/>
      <c r="C23" s="9"/>
      <c r="D23" s="26" t="s">
        <v>305</v>
      </c>
      <c r="E23" s="26" t="s">
        <v>306</v>
      </c>
      <c r="F23" s="26" t="s">
        <v>307</v>
      </c>
      <c r="G23" s="26" t="s">
        <v>305</v>
      </c>
      <c r="H23" s="26" t="s">
        <v>261</v>
      </c>
      <c r="I23" s="26" t="s">
        <v>308</v>
      </c>
      <c r="J23" s="26" t="s">
        <v>306</v>
      </c>
      <c r="K23" s="26" t="s">
        <v>308</v>
      </c>
      <c r="L23" s="26" t="s">
        <v>305</v>
      </c>
      <c r="M23" s="26" t="s">
        <v>306</v>
      </c>
      <c r="N23" s="26" t="s">
        <v>307</v>
      </c>
      <c r="O23" s="26" t="s">
        <v>306</v>
      </c>
      <c r="P23" s="26" t="s">
        <v>308</v>
      </c>
      <c r="Q23" s="26" t="s">
        <v>306</v>
      </c>
      <c r="R23" s="26" t="s">
        <v>305</v>
      </c>
      <c r="S23" s="26" t="s">
        <v>306</v>
      </c>
      <c r="T23" s="26" t="s">
        <v>306</v>
      </c>
      <c r="U23" s="26" t="s">
        <v>306</v>
      </c>
      <c r="V23" s="26" t="s">
        <v>306</v>
      </c>
      <c r="W23" s="26" t="s">
        <v>306</v>
      </c>
      <c r="X23" s="26" t="s">
        <v>306</v>
      </c>
      <c r="Y23" s="26" t="s">
        <v>306</v>
      </c>
      <c r="Z23" s="26" t="s">
        <v>306</v>
      </c>
      <c r="AA23" s="26" t="s">
        <v>263</v>
      </c>
      <c r="AB23" s="26" t="s">
        <v>306</v>
      </c>
      <c r="AC23" s="148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8">
        <v>3</v>
      </c>
    </row>
    <row r="24" spans="1:65">
      <c r="A24" s="30"/>
      <c r="B24" s="18">
        <v>1</v>
      </c>
      <c r="C24" s="14">
        <v>1</v>
      </c>
      <c r="D24" s="22">
        <v>2.2240000000000002</v>
      </c>
      <c r="E24" s="22">
        <v>2.1</v>
      </c>
      <c r="F24" s="22">
        <v>2.2000000000000002</v>
      </c>
      <c r="G24" s="22">
        <v>1.9635</v>
      </c>
      <c r="H24" s="22">
        <v>2.16</v>
      </c>
      <c r="I24" s="22">
        <v>2.2366333815048338</v>
      </c>
      <c r="J24" s="22">
        <v>2.1589999999999998</v>
      </c>
      <c r="K24" s="22">
        <v>2.2000000000000002</v>
      </c>
      <c r="L24" s="22">
        <v>2.58</v>
      </c>
      <c r="M24" s="22">
        <v>2.06</v>
      </c>
      <c r="N24" s="22">
        <v>2.5499999999999998</v>
      </c>
      <c r="O24" s="22">
        <v>2.2000000000000002</v>
      </c>
      <c r="P24" s="22">
        <v>2.0711934000000003</v>
      </c>
      <c r="Q24" s="22">
        <v>2.36</v>
      </c>
      <c r="R24" s="22">
        <v>2.2847</v>
      </c>
      <c r="S24" s="22">
        <v>2.41</v>
      </c>
      <c r="T24" s="22">
        <v>2.5614000000000003</v>
      </c>
      <c r="U24" s="22">
        <v>2.0499999999999998</v>
      </c>
      <c r="V24" s="22">
        <v>2.19</v>
      </c>
      <c r="W24" s="22">
        <v>2.2705200000000003</v>
      </c>
      <c r="X24" s="22">
        <v>2.2599999999999998</v>
      </c>
      <c r="Y24" s="22">
        <v>2.4</v>
      </c>
      <c r="Z24" s="22">
        <v>2.09</v>
      </c>
      <c r="AA24" s="22">
        <v>2.56</v>
      </c>
      <c r="AB24" s="22">
        <v>1.8500000000000003</v>
      </c>
      <c r="AC24" s="148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28">
        <v>1</v>
      </c>
    </row>
    <row r="25" spans="1:65">
      <c r="A25" s="30"/>
      <c r="B25" s="19">
        <v>1</v>
      </c>
      <c r="C25" s="9">
        <v>2</v>
      </c>
      <c r="D25" s="11">
        <v>2.2269999999999999</v>
      </c>
      <c r="E25" s="11">
        <v>2.09</v>
      </c>
      <c r="F25" s="11">
        <v>2.21</v>
      </c>
      <c r="G25" s="11">
        <v>2.0247000000000002</v>
      </c>
      <c r="H25" s="11">
        <v>2.13</v>
      </c>
      <c r="I25" s="11">
        <v>2.2574227536493479</v>
      </c>
      <c r="J25" s="11">
        <v>2.1800000000000002</v>
      </c>
      <c r="K25" s="11">
        <v>2.21</v>
      </c>
      <c r="L25" s="11">
        <v>2.59</v>
      </c>
      <c r="M25" s="11">
        <v>2.0699999999999998</v>
      </c>
      <c r="N25" s="11">
        <v>2.5299999999999998</v>
      </c>
      <c r="O25" s="11">
        <v>2.2999999999999998</v>
      </c>
      <c r="P25" s="11">
        <v>2.0854333</v>
      </c>
      <c r="Q25" s="11">
        <v>2.19</v>
      </c>
      <c r="R25" s="11">
        <v>2.2252000000000001</v>
      </c>
      <c r="S25" s="11">
        <v>2.41</v>
      </c>
      <c r="T25" s="11">
        <v>2.5188999999999999</v>
      </c>
      <c r="U25" s="11">
        <v>2.1</v>
      </c>
      <c r="V25" s="11">
        <v>2.19</v>
      </c>
      <c r="W25" s="11">
        <v>2.2934700000000001</v>
      </c>
      <c r="X25" s="11">
        <v>2.25</v>
      </c>
      <c r="Y25" s="11">
        <v>2.66</v>
      </c>
      <c r="Z25" s="11">
        <v>2.08</v>
      </c>
      <c r="AA25" s="11">
        <v>2.46</v>
      </c>
      <c r="AB25" s="11">
        <v>1.91</v>
      </c>
      <c r="AC25" s="148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28" t="e">
        <v>#N/A</v>
      </c>
    </row>
    <row r="26" spans="1:65">
      <c r="A26" s="30"/>
      <c r="B26" s="19">
        <v>1</v>
      </c>
      <c r="C26" s="9">
        <v>3</v>
      </c>
      <c r="D26" s="11">
        <v>2.246</v>
      </c>
      <c r="E26" s="11">
        <v>2.13</v>
      </c>
      <c r="F26" s="11">
        <v>2.23</v>
      </c>
      <c r="G26" s="11">
        <v>1.9609000000000001</v>
      </c>
      <c r="H26" s="11">
        <v>2.14</v>
      </c>
      <c r="I26" s="11">
        <v>2.2609347056093387</v>
      </c>
      <c r="J26" s="11">
        <v>2.1749999999999998</v>
      </c>
      <c r="K26" s="11">
        <v>2.16</v>
      </c>
      <c r="L26" s="11">
        <v>2.59</v>
      </c>
      <c r="M26" s="11">
        <v>1.9900000000000002</v>
      </c>
      <c r="N26" s="11">
        <v>2.48</v>
      </c>
      <c r="O26" s="11">
        <v>2.2200000000000002</v>
      </c>
      <c r="P26" s="11">
        <v>2.1353626500000003</v>
      </c>
      <c r="Q26" s="11">
        <v>2.2000000000000002</v>
      </c>
      <c r="R26" s="11">
        <v>2.2384999999999997</v>
      </c>
      <c r="S26" s="11">
        <v>2.4</v>
      </c>
      <c r="T26" s="11">
        <v>2.5266000000000002</v>
      </c>
      <c r="U26" s="11">
        <v>2.11</v>
      </c>
      <c r="V26" s="11">
        <v>2.2599999999999998</v>
      </c>
      <c r="W26" s="11">
        <v>2.3088299999999999</v>
      </c>
      <c r="X26" s="11">
        <v>2.33</v>
      </c>
      <c r="Y26" s="11">
        <v>2.54</v>
      </c>
      <c r="Z26" s="11">
        <v>2.0699999999999998</v>
      </c>
      <c r="AA26" s="11">
        <v>2.5499999999999998</v>
      </c>
      <c r="AB26" s="11">
        <v>1.86</v>
      </c>
      <c r="AC26" s="148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28">
        <v>16</v>
      </c>
    </row>
    <row r="27" spans="1:65">
      <c r="A27" s="30"/>
      <c r="B27" s="19">
        <v>1</v>
      </c>
      <c r="C27" s="9">
        <v>4</v>
      </c>
      <c r="D27" s="11">
        <v>2.2570000000000001</v>
      </c>
      <c r="E27" s="11">
        <v>2.19</v>
      </c>
      <c r="F27" s="11">
        <v>2.2200000000000002</v>
      </c>
      <c r="G27" s="11">
        <v>2.0063999999999997</v>
      </c>
      <c r="H27" s="11">
        <v>2.15</v>
      </c>
      <c r="I27" s="11">
        <v>2.2896439712300767</v>
      </c>
      <c r="J27" s="11">
        <v>2.165</v>
      </c>
      <c r="K27" s="11">
        <v>2.21</v>
      </c>
      <c r="L27" s="11">
        <v>2.5700000000000003</v>
      </c>
      <c r="M27" s="11">
        <v>1.96</v>
      </c>
      <c r="N27" s="11">
        <v>2.46</v>
      </c>
      <c r="O27" s="11">
        <v>2.19</v>
      </c>
      <c r="P27" s="11">
        <v>2.14210345</v>
      </c>
      <c r="Q27" s="11">
        <v>2.29</v>
      </c>
      <c r="R27" s="11">
        <v>2.2342</v>
      </c>
      <c r="S27" s="11">
        <v>2.41</v>
      </c>
      <c r="T27" s="11">
        <v>2.5670999999999999</v>
      </c>
      <c r="U27" s="11">
        <v>2.1</v>
      </c>
      <c r="V27" s="11">
        <v>2.2599999999999998</v>
      </c>
      <c r="W27" s="11">
        <v>2.3037550000000002</v>
      </c>
      <c r="X27" s="11">
        <v>2.1800000000000002</v>
      </c>
      <c r="Y27" s="11">
        <v>2.58</v>
      </c>
      <c r="Z27" s="11">
        <v>2.0699999999999998</v>
      </c>
      <c r="AA27" s="11">
        <v>2.52</v>
      </c>
      <c r="AB27" s="11">
        <v>1.91</v>
      </c>
      <c r="AC27" s="148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28">
        <v>2.2447972211312619</v>
      </c>
    </row>
    <row r="28" spans="1:65">
      <c r="A28" s="30"/>
      <c r="B28" s="19">
        <v>1</v>
      </c>
      <c r="C28" s="9">
        <v>5</v>
      </c>
      <c r="D28" s="11">
        <v>2.238</v>
      </c>
      <c r="E28" s="11">
        <v>2.13</v>
      </c>
      <c r="F28" s="11">
        <v>2.2000000000000002</v>
      </c>
      <c r="G28" s="11">
        <v>1.9994999999999998</v>
      </c>
      <c r="H28" s="11">
        <v>2.13</v>
      </c>
      <c r="I28" s="11">
        <v>2.2729311017486808</v>
      </c>
      <c r="J28" s="11">
        <v>2.2120000000000002</v>
      </c>
      <c r="K28" s="11">
        <v>2.2799999999999998</v>
      </c>
      <c r="L28" s="11">
        <v>2.59</v>
      </c>
      <c r="M28" s="11">
        <v>1.95</v>
      </c>
      <c r="N28" s="11">
        <v>2.42</v>
      </c>
      <c r="O28" s="11">
        <v>2.23</v>
      </c>
      <c r="P28" s="11">
        <v>2.1265477000000002</v>
      </c>
      <c r="Q28" s="11">
        <v>2.2999999999999998</v>
      </c>
      <c r="R28" s="11">
        <v>2.1885000000000003</v>
      </c>
      <c r="S28" s="11">
        <v>2.4300000000000002</v>
      </c>
      <c r="T28" s="11">
        <v>2.492</v>
      </c>
      <c r="U28" s="149">
        <v>2.2400000000000002</v>
      </c>
      <c r="V28" s="11">
        <v>2.19</v>
      </c>
      <c r="W28" s="11">
        <v>2.27834</v>
      </c>
      <c r="X28" s="11">
        <v>2.2599999999999998</v>
      </c>
      <c r="Y28" s="11">
        <v>2.67</v>
      </c>
      <c r="Z28" s="11">
        <v>2.09</v>
      </c>
      <c r="AA28" s="11">
        <v>2.52</v>
      </c>
      <c r="AB28" s="11">
        <v>1.8900000000000001</v>
      </c>
      <c r="AC28" s="148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28">
        <v>71</v>
      </c>
    </row>
    <row r="29" spans="1:65">
      <c r="A29" s="30"/>
      <c r="B29" s="19">
        <v>1</v>
      </c>
      <c r="C29" s="9">
        <v>6</v>
      </c>
      <c r="D29" s="11">
        <v>2.2610000000000001</v>
      </c>
      <c r="E29" s="11">
        <v>2.12</v>
      </c>
      <c r="F29" s="11">
        <v>2.2000000000000002</v>
      </c>
      <c r="G29" s="11">
        <v>1.9812000000000001</v>
      </c>
      <c r="H29" s="11">
        <v>2.15</v>
      </c>
      <c r="I29" s="11">
        <v>2.2599567154468323</v>
      </c>
      <c r="J29" s="11">
        <v>2.1379999999999999</v>
      </c>
      <c r="K29" s="11">
        <v>2.29</v>
      </c>
      <c r="L29" s="11">
        <v>2.59</v>
      </c>
      <c r="M29" s="11">
        <v>1.96</v>
      </c>
      <c r="N29" s="11">
        <v>2.4900000000000002</v>
      </c>
      <c r="O29" s="11">
        <v>2.25</v>
      </c>
      <c r="P29" s="11">
        <v>2.1393029500000003</v>
      </c>
      <c r="Q29" s="11">
        <v>2.1800000000000002</v>
      </c>
      <c r="R29" s="11">
        <v>2.1816999999999998</v>
      </c>
      <c r="S29" s="11">
        <v>2.4300000000000002</v>
      </c>
      <c r="T29" s="11">
        <v>2.4834000000000001</v>
      </c>
      <c r="U29" s="11">
        <v>2.08</v>
      </c>
      <c r="V29" s="11">
        <v>2.16</v>
      </c>
      <c r="W29" s="11">
        <v>2.3079000000000001</v>
      </c>
      <c r="X29" s="11">
        <v>2.23</v>
      </c>
      <c r="Y29" s="11">
        <v>2.62</v>
      </c>
      <c r="Z29" s="11">
        <v>2.1</v>
      </c>
      <c r="AA29" s="11">
        <v>2.6</v>
      </c>
      <c r="AB29" s="11">
        <v>1.81</v>
      </c>
      <c r="AC29" s="148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55"/>
    </row>
    <row r="30" spans="1:65">
      <c r="A30" s="30"/>
      <c r="B30" s="20" t="s">
        <v>264</v>
      </c>
      <c r="C30" s="12"/>
      <c r="D30" s="23">
        <v>2.2421666666666664</v>
      </c>
      <c r="E30" s="23">
        <v>2.1266666666666669</v>
      </c>
      <c r="F30" s="23">
        <v>2.2100000000000004</v>
      </c>
      <c r="G30" s="23">
        <v>1.9893666666666663</v>
      </c>
      <c r="H30" s="23">
        <v>2.1433333333333335</v>
      </c>
      <c r="I30" s="23">
        <v>2.2629204381981847</v>
      </c>
      <c r="J30" s="23">
        <v>2.1715</v>
      </c>
      <c r="K30" s="23">
        <v>2.2250000000000001</v>
      </c>
      <c r="L30" s="23">
        <v>2.585</v>
      </c>
      <c r="M30" s="23">
        <v>1.9983333333333331</v>
      </c>
      <c r="N30" s="23">
        <v>2.4883333333333333</v>
      </c>
      <c r="O30" s="23">
        <v>2.2316666666666669</v>
      </c>
      <c r="P30" s="23">
        <v>2.1166572416666667</v>
      </c>
      <c r="Q30" s="23">
        <v>2.2533333333333334</v>
      </c>
      <c r="R30" s="23">
        <v>2.2254666666666663</v>
      </c>
      <c r="S30" s="23">
        <v>2.415</v>
      </c>
      <c r="T30" s="23">
        <v>2.5249000000000001</v>
      </c>
      <c r="U30" s="23">
        <v>2.1133333333333333</v>
      </c>
      <c r="V30" s="23">
        <v>2.208333333333333</v>
      </c>
      <c r="W30" s="23">
        <v>2.2938025000000004</v>
      </c>
      <c r="X30" s="23">
        <v>2.2516666666666665</v>
      </c>
      <c r="Y30" s="23">
        <v>2.5783333333333331</v>
      </c>
      <c r="Z30" s="23">
        <v>2.0833333333333335</v>
      </c>
      <c r="AA30" s="23">
        <v>2.5349999999999997</v>
      </c>
      <c r="AB30" s="23">
        <v>1.8716666666666668</v>
      </c>
      <c r="AC30" s="148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5"/>
    </row>
    <row r="31" spans="1:65">
      <c r="A31" s="30"/>
      <c r="B31" s="3" t="s">
        <v>265</v>
      </c>
      <c r="C31" s="29"/>
      <c r="D31" s="11">
        <v>2.242</v>
      </c>
      <c r="E31" s="11">
        <v>2.125</v>
      </c>
      <c r="F31" s="11">
        <v>2.2050000000000001</v>
      </c>
      <c r="G31" s="11">
        <v>1.9903499999999998</v>
      </c>
      <c r="H31" s="11">
        <v>2.145</v>
      </c>
      <c r="I31" s="11">
        <v>2.2604457105280855</v>
      </c>
      <c r="J31" s="11">
        <v>2.17</v>
      </c>
      <c r="K31" s="11">
        <v>2.21</v>
      </c>
      <c r="L31" s="11">
        <v>2.59</v>
      </c>
      <c r="M31" s="11">
        <v>1.9750000000000001</v>
      </c>
      <c r="N31" s="11">
        <v>2.4850000000000003</v>
      </c>
      <c r="O31" s="11">
        <v>2.2250000000000001</v>
      </c>
      <c r="P31" s="11">
        <v>2.1309551750000004</v>
      </c>
      <c r="Q31" s="11">
        <v>2.2450000000000001</v>
      </c>
      <c r="R31" s="11">
        <v>2.2297000000000002</v>
      </c>
      <c r="S31" s="11">
        <v>2.41</v>
      </c>
      <c r="T31" s="11">
        <v>2.5227500000000003</v>
      </c>
      <c r="U31" s="11">
        <v>2.1</v>
      </c>
      <c r="V31" s="11">
        <v>2.19</v>
      </c>
      <c r="W31" s="11">
        <v>2.2986124999999999</v>
      </c>
      <c r="X31" s="11">
        <v>2.2549999999999999</v>
      </c>
      <c r="Y31" s="11">
        <v>2.6</v>
      </c>
      <c r="Z31" s="11">
        <v>2.085</v>
      </c>
      <c r="AA31" s="11">
        <v>2.5350000000000001</v>
      </c>
      <c r="AB31" s="11">
        <v>1.875</v>
      </c>
      <c r="AC31" s="148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5"/>
    </row>
    <row r="32" spans="1:65">
      <c r="A32" s="30"/>
      <c r="B32" s="3" t="s">
        <v>266</v>
      </c>
      <c r="C32" s="29"/>
      <c r="D32" s="24">
        <v>1.5276343367005982E-2</v>
      </c>
      <c r="E32" s="24">
        <v>3.5023801430836513E-2</v>
      </c>
      <c r="F32" s="24">
        <v>1.2649110640673459E-2</v>
      </c>
      <c r="G32" s="24">
        <v>2.5248339879419105E-2</v>
      </c>
      <c r="H32" s="24">
        <v>1.2110601416390027E-2</v>
      </c>
      <c r="I32" s="24">
        <v>1.7597279755047969E-2</v>
      </c>
      <c r="J32" s="24">
        <v>2.4679951377585926E-2</v>
      </c>
      <c r="K32" s="24">
        <v>5.0099900199501307E-2</v>
      </c>
      <c r="L32" s="24">
        <v>8.3666002653405777E-3</v>
      </c>
      <c r="M32" s="24">
        <v>5.3447793842839431E-2</v>
      </c>
      <c r="N32" s="24">
        <v>4.708148963941839E-2</v>
      </c>
      <c r="O32" s="24">
        <v>3.9707262140150884E-2</v>
      </c>
      <c r="P32" s="24">
        <v>3.0495726007809941E-2</v>
      </c>
      <c r="Q32" s="24">
        <v>7.3665912514993326E-2</v>
      </c>
      <c r="R32" s="24">
        <v>3.7514939246474373E-2</v>
      </c>
      <c r="S32" s="24">
        <v>1.2247448713915955E-2</v>
      </c>
      <c r="T32" s="24">
        <v>3.451561965255736E-2</v>
      </c>
      <c r="U32" s="24">
        <v>6.5625198412398583E-2</v>
      </c>
      <c r="V32" s="24">
        <v>4.1673332800085193E-2</v>
      </c>
      <c r="W32" s="24">
        <v>1.6154824588957867E-2</v>
      </c>
      <c r="X32" s="24">
        <v>4.8751068364361647E-2</v>
      </c>
      <c r="Y32" s="24">
        <v>0.10008329864001625</v>
      </c>
      <c r="Z32" s="24">
        <v>1.2110601416390027E-2</v>
      </c>
      <c r="AA32" s="24">
        <v>4.7222875812470408E-2</v>
      </c>
      <c r="AB32" s="24">
        <v>3.9200340134578689E-2</v>
      </c>
      <c r="AC32" s="204"/>
      <c r="AD32" s="205"/>
      <c r="AE32" s="205"/>
      <c r="AF32" s="205"/>
      <c r="AG32" s="205"/>
      <c r="AH32" s="205"/>
      <c r="AI32" s="205"/>
      <c r="AJ32" s="205"/>
      <c r="AK32" s="205"/>
      <c r="AL32" s="205"/>
      <c r="AM32" s="205"/>
      <c r="AN32" s="205"/>
      <c r="AO32" s="205"/>
      <c r="AP32" s="205"/>
      <c r="AQ32" s="205"/>
      <c r="AR32" s="205"/>
      <c r="AS32" s="205"/>
      <c r="AT32" s="205"/>
      <c r="AU32" s="205"/>
      <c r="AV32" s="205"/>
      <c r="AW32" s="205"/>
      <c r="AX32" s="205"/>
      <c r="AY32" s="205"/>
      <c r="AZ32" s="205"/>
      <c r="BA32" s="205"/>
      <c r="BB32" s="205"/>
      <c r="BC32" s="205"/>
      <c r="BD32" s="205"/>
      <c r="BE32" s="205"/>
      <c r="BF32" s="205"/>
      <c r="BG32" s="205"/>
      <c r="BH32" s="205"/>
      <c r="BI32" s="205"/>
      <c r="BJ32" s="205"/>
      <c r="BK32" s="205"/>
      <c r="BL32" s="205"/>
      <c r="BM32" s="56"/>
    </row>
    <row r="33" spans="1:65">
      <c r="A33" s="30"/>
      <c r="B33" s="3" t="s">
        <v>86</v>
      </c>
      <c r="C33" s="29"/>
      <c r="D33" s="13">
        <v>6.8132059913800572E-3</v>
      </c>
      <c r="E33" s="13">
        <v>1.6468872146161367E-2</v>
      </c>
      <c r="F33" s="13">
        <v>5.7235794754178539E-3</v>
      </c>
      <c r="G33" s="13">
        <v>1.269164719730858E-2</v>
      </c>
      <c r="H33" s="13">
        <v>5.6503583591244293E-3</v>
      </c>
      <c r="I33" s="13">
        <v>7.7763581335009418E-3</v>
      </c>
      <c r="J33" s="13">
        <v>1.1365393220163908E-2</v>
      </c>
      <c r="K33" s="13">
        <v>2.2516809078427551E-2</v>
      </c>
      <c r="L33" s="13">
        <v>3.2365958473271096E-3</v>
      </c>
      <c r="M33" s="13">
        <v>2.674618540926077E-2</v>
      </c>
      <c r="N33" s="13">
        <v>1.8920893358105182E-2</v>
      </c>
      <c r="O33" s="13">
        <v>1.7792649203951103E-2</v>
      </c>
      <c r="P33" s="13">
        <v>1.4407493763041885E-2</v>
      </c>
      <c r="Q33" s="13">
        <v>3.2691973009612421E-2</v>
      </c>
      <c r="R33" s="13">
        <v>1.6857111278446937E-2</v>
      </c>
      <c r="S33" s="13">
        <v>5.0714073349548468E-3</v>
      </c>
      <c r="T33" s="13">
        <v>1.3670093727497072E-2</v>
      </c>
      <c r="U33" s="13">
        <v>3.1052933002712266E-2</v>
      </c>
      <c r="V33" s="13">
        <v>1.887094315475556E-2</v>
      </c>
      <c r="W33" s="13">
        <v>7.0428140997134073E-3</v>
      </c>
      <c r="X33" s="13">
        <v>2.165110364072316E-2</v>
      </c>
      <c r="Y33" s="13">
        <v>3.8817051831939078E-2</v>
      </c>
      <c r="Z33" s="13">
        <v>5.8130886798672121E-3</v>
      </c>
      <c r="AA33" s="13">
        <v>1.8628353377700361E-2</v>
      </c>
      <c r="AB33" s="13">
        <v>2.0944081995322539E-2</v>
      </c>
      <c r="AC33" s="148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55"/>
    </row>
    <row r="34" spans="1:65">
      <c r="A34" s="30"/>
      <c r="B34" s="3" t="s">
        <v>267</v>
      </c>
      <c r="C34" s="29"/>
      <c r="D34" s="13">
        <v>-1.1718450289553983E-3</v>
      </c>
      <c r="E34" s="13">
        <v>-5.2624153911355664E-2</v>
      </c>
      <c r="F34" s="13">
        <v>-1.5501275929825642E-2</v>
      </c>
      <c r="G34" s="13">
        <v>-0.11378780767372465</v>
      </c>
      <c r="H34" s="13">
        <v>-4.5199578315049727E-2</v>
      </c>
      <c r="I34" s="13">
        <v>8.0734317096977648E-3</v>
      </c>
      <c r="J34" s="13">
        <v>-3.2652045557292619E-2</v>
      </c>
      <c r="K34" s="13">
        <v>-8.8191578931503534E-3</v>
      </c>
      <c r="L34" s="13">
        <v>0.1515516749870589</v>
      </c>
      <c r="M34" s="13">
        <v>-0.109793386002912</v>
      </c>
      <c r="N34" s="13">
        <v>0.10848913652848413</v>
      </c>
      <c r="O34" s="13">
        <v>-5.8493276546278672E-3</v>
      </c>
      <c r="P34" s="13">
        <v>-5.708309786663901E-2</v>
      </c>
      <c r="Q34" s="13">
        <v>3.8026206205696855E-3</v>
      </c>
      <c r="R34" s="13">
        <v>-8.6112697764539892E-3</v>
      </c>
      <c r="S34" s="13">
        <v>7.5821003904737783E-2</v>
      </c>
      <c r="T34" s="13">
        <v>0.12477865538677957</v>
      </c>
      <c r="U34" s="13">
        <v>-5.8563814388400526E-2</v>
      </c>
      <c r="V34" s="13">
        <v>-1.6243733489456513E-2</v>
      </c>
      <c r="W34" s="13">
        <v>2.1830603854740227E-2</v>
      </c>
      <c r="X34" s="13">
        <v>3.0601630609390362E-3</v>
      </c>
      <c r="Y34" s="13">
        <v>0.14858184474853653</v>
      </c>
      <c r="Z34" s="13">
        <v>-7.1928050461751214E-2</v>
      </c>
      <c r="AA34" s="13">
        <v>0.12927794819814076</v>
      </c>
      <c r="AB34" s="13">
        <v>-0.16622016053483735</v>
      </c>
      <c r="AC34" s="148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55"/>
    </row>
    <row r="35" spans="1:65">
      <c r="A35" s="30"/>
      <c r="B35" s="46" t="s">
        <v>268</v>
      </c>
      <c r="C35" s="47"/>
      <c r="D35" s="45">
        <v>0.11</v>
      </c>
      <c r="E35" s="45">
        <v>0.67</v>
      </c>
      <c r="F35" s="45">
        <v>0.11</v>
      </c>
      <c r="G35" s="45">
        <v>1.61</v>
      </c>
      <c r="H35" s="45">
        <v>0.56000000000000005</v>
      </c>
      <c r="I35" s="45">
        <v>0.26</v>
      </c>
      <c r="J35" s="45">
        <v>0.37</v>
      </c>
      <c r="K35" s="45">
        <v>0</v>
      </c>
      <c r="L35" s="45">
        <v>2.4500000000000002</v>
      </c>
      <c r="M35" s="45">
        <v>1.55</v>
      </c>
      <c r="N35" s="45">
        <v>1.79</v>
      </c>
      <c r="O35" s="45">
        <v>0.04</v>
      </c>
      <c r="P35" s="45">
        <v>0.74</v>
      </c>
      <c r="Q35" s="45">
        <v>0.19</v>
      </c>
      <c r="R35" s="45">
        <v>0</v>
      </c>
      <c r="S35" s="45">
        <v>1.29</v>
      </c>
      <c r="T35" s="45">
        <v>2.04</v>
      </c>
      <c r="U35" s="45">
        <v>0.77</v>
      </c>
      <c r="V35" s="45">
        <v>0.12</v>
      </c>
      <c r="W35" s="45">
        <v>0.47</v>
      </c>
      <c r="X35" s="45">
        <v>0.18</v>
      </c>
      <c r="Y35" s="45">
        <v>2.41</v>
      </c>
      <c r="Z35" s="45">
        <v>0.97</v>
      </c>
      <c r="AA35" s="45">
        <v>2.11</v>
      </c>
      <c r="AB35" s="45">
        <v>2.41</v>
      </c>
      <c r="AC35" s="148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55"/>
    </row>
    <row r="36" spans="1:65">
      <c r="B36" s="31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BM36" s="55"/>
    </row>
    <row r="37" spans="1:65" ht="15">
      <c r="B37" s="8" t="s">
        <v>514</v>
      </c>
      <c r="BM37" s="28" t="s">
        <v>66</v>
      </c>
    </row>
    <row r="38" spans="1:65" ht="15">
      <c r="A38" s="25" t="s">
        <v>7</v>
      </c>
      <c r="B38" s="18" t="s">
        <v>109</v>
      </c>
      <c r="C38" s="15" t="s">
        <v>110</v>
      </c>
      <c r="D38" s="16" t="s">
        <v>226</v>
      </c>
      <c r="E38" s="17" t="s">
        <v>226</v>
      </c>
      <c r="F38" s="17" t="s">
        <v>226</v>
      </c>
      <c r="G38" s="17" t="s">
        <v>226</v>
      </c>
      <c r="H38" s="17" t="s">
        <v>226</v>
      </c>
      <c r="I38" s="17" t="s">
        <v>226</v>
      </c>
      <c r="J38" s="17" t="s">
        <v>226</v>
      </c>
      <c r="K38" s="17" t="s">
        <v>226</v>
      </c>
      <c r="L38" s="17" t="s">
        <v>226</v>
      </c>
      <c r="M38" s="17" t="s">
        <v>226</v>
      </c>
      <c r="N38" s="17" t="s">
        <v>226</v>
      </c>
      <c r="O38" s="17" t="s">
        <v>226</v>
      </c>
      <c r="P38" s="17" t="s">
        <v>226</v>
      </c>
      <c r="Q38" s="17" t="s">
        <v>226</v>
      </c>
      <c r="R38" s="17" t="s">
        <v>226</v>
      </c>
      <c r="S38" s="17" t="s">
        <v>226</v>
      </c>
      <c r="T38" s="17" t="s">
        <v>226</v>
      </c>
      <c r="U38" s="17" t="s">
        <v>226</v>
      </c>
      <c r="V38" s="17" t="s">
        <v>226</v>
      </c>
      <c r="W38" s="17" t="s">
        <v>226</v>
      </c>
      <c r="X38" s="17" t="s">
        <v>226</v>
      </c>
      <c r="Y38" s="17" t="s">
        <v>226</v>
      </c>
      <c r="Z38" s="17" t="s">
        <v>226</v>
      </c>
      <c r="AA38" s="17" t="s">
        <v>226</v>
      </c>
      <c r="AB38" s="17" t="s">
        <v>226</v>
      </c>
      <c r="AC38" s="17" t="s">
        <v>226</v>
      </c>
      <c r="AD38" s="148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28">
        <v>1</v>
      </c>
    </row>
    <row r="39" spans="1:65">
      <c r="A39" s="30"/>
      <c r="B39" s="19" t="s">
        <v>227</v>
      </c>
      <c r="C39" s="9" t="s">
        <v>227</v>
      </c>
      <c r="D39" s="146" t="s">
        <v>229</v>
      </c>
      <c r="E39" s="147" t="s">
        <v>231</v>
      </c>
      <c r="F39" s="147" t="s">
        <v>232</v>
      </c>
      <c r="G39" s="147" t="s">
        <v>233</v>
      </c>
      <c r="H39" s="147" t="s">
        <v>234</v>
      </c>
      <c r="I39" s="147" t="s">
        <v>235</v>
      </c>
      <c r="J39" s="147" t="s">
        <v>236</v>
      </c>
      <c r="K39" s="147" t="s">
        <v>237</v>
      </c>
      <c r="L39" s="147" t="s">
        <v>238</v>
      </c>
      <c r="M39" s="147" t="s">
        <v>239</v>
      </c>
      <c r="N39" s="147" t="s">
        <v>240</v>
      </c>
      <c r="O39" s="147" t="s">
        <v>243</v>
      </c>
      <c r="P39" s="147" t="s">
        <v>244</v>
      </c>
      <c r="Q39" s="147" t="s">
        <v>245</v>
      </c>
      <c r="R39" s="147" t="s">
        <v>246</v>
      </c>
      <c r="S39" s="147" t="s">
        <v>247</v>
      </c>
      <c r="T39" s="147" t="s">
        <v>248</v>
      </c>
      <c r="U39" s="147" t="s">
        <v>249</v>
      </c>
      <c r="V39" s="147" t="s">
        <v>250</v>
      </c>
      <c r="W39" s="147" t="s">
        <v>251</v>
      </c>
      <c r="X39" s="147" t="s">
        <v>252</v>
      </c>
      <c r="Y39" s="147" t="s">
        <v>253</v>
      </c>
      <c r="Z39" s="147" t="s">
        <v>254</v>
      </c>
      <c r="AA39" s="147" t="s">
        <v>255</v>
      </c>
      <c r="AB39" s="147" t="s">
        <v>256</v>
      </c>
      <c r="AC39" s="147" t="s">
        <v>257</v>
      </c>
      <c r="AD39" s="148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28" t="s">
        <v>3</v>
      </c>
    </row>
    <row r="40" spans="1:65">
      <c r="A40" s="30"/>
      <c r="B40" s="19"/>
      <c r="C40" s="9"/>
      <c r="D40" s="10" t="s">
        <v>273</v>
      </c>
      <c r="E40" s="11" t="s">
        <v>271</v>
      </c>
      <c r="F40" s="11" t="s">
        <v>273</v>
      </c>
      <c r="G40" s="11" t="s">
        <v>271</v>
      </c>
      <c r="H40" s="11" t="s">
        <v>271</v>
      </c>
      <c r="I40" s="11" t="s">
        <v>271</v>
      </c>
      <c r="J40" s="11" t="s">
        <v>271</v>
      </c>
      <c r="K40" s="11" t="s">
        <v>304</v>
      </c>
      <c r="L40" s="11" t="s">
        <v>273</v>
      </c>
      <c r="M40" s="11" t="s">
        <v>273</v>
      </c>
      <c r="N40" s="11" t="s">
        <v>273</v>
      </c>
      <c r="O40" s="11" t="s">
        <v>273</v>
      </c>
      <c r="P40" s="11" t="s">
        <v>271</v>
      </c>
      <c r="Q40" s="11" t="s">
        <v>304</v>
      </c>
      <c r="R40" s="11" t="s">
        <v>271</v>
      </c>
      <c r="S40" s="11" t="s">
        <v>271</v>
      </c>
      <c r="T40" s="11" t="s">
        <v>304</v>
      </c>
      <c r="U40" s="11" t="s">
        <v>271</v>
      </c>
      <c r="V40" s="11" t="s">
        <v>271</v>
      </c>
      <c r="W40" s="11" t="s">
        <v>273</v>
      </c>
      <c r="X40" s="11" t="s">
        <v>273</v>
      </c>
      <c r="Y40" s="11" t="s">
        <v>271</v>
      </c>
      <c r="Z40" s="11" t="s">
        <v>273</v>
      </c>
      <c r="AA40" s="11" t="s">
        <v>271</v>
      </c>
      <c r="AB40" s="11" t="s">
        <v>271</v>
      </c>
      <c r="AC40" s="11" t="s">
        <v>271</v>
      </c>
      <c r="AD40" s="148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28">
        <v>1</v>
      </c>
    </row>
    <row r="41" spans="1:65">
      <c r="A41" s="30"/>
      <c r="B41" s="19"/>
      <c r="C41" s="9"/>
      <c r="D41" s="26" t="s">
        <v>305</v>
      </c>
      <c r="E41" s="26" t="s">
        <v>306</v>
      </c>
      <c r="F41" s="26" t="s">
        <v>307</v>
      </c>
      <c r="G41" s="26" t="s">
        <v>305</v>
      </c>
      <c r="H41" s="26" t="s">
        <v>261</v>
      </c>
      <c r="I41" s="26" t="s">
        <v>308</v>
      </c>
      <c r="J41" s="26" t="s">
        <v>306</v>
      </c>
      <c r="K41" s="26" t="s">
        <v>308</v>
      </c>
      <c r="L41" s="26" t="s">
        <v>308</v>
      </c>
      <c r="M41" s="26" t="s">
        <v>305</v>
      </c>
      <c r="N41" s="26" t="s">
        <v>306</v>
      </c>
      <c r="O41" s="26" t="s">
        <v>307</v>
      </c>
      <c r="P41" s="26" t="s">
        <v>306</v>
      </c>
      <c r="Q41" s="26" t="s">
        <v>308</v>
      </c>
      <c r="R41" s="26" t="s">
        <v>306</v>
      </c>
      <c r="S41" s="26" t="s">
        <v>305</v>
      </c>
      <c r="T41" s="26" t="s">
        <v>306</v>
      </c>
      <c r="U41" s="26" t="s">
        <v>306</v>
      </c>
      <c r="V41" s="26" t="s">
        <v>115</v>
      </c>
      <c r="W41" s="26" t="s">
        <v>306</v>
      </c>
      <c r="X41" s="26" t="s">
        <v>306</v>
      </c>
      <c r="Y41" s="26" t="s">
        <v>306</v>
      </c>
      <c r="Z41" s="26" t="s">
        <v>306</v>
      </c>
      <c r="AA41" s="26" t="s">
        <v>306</v>
      </c>
      <c r="AB41" s="26" t="s">
        <v>263</v>
      </c>
      <c r="AC41" s="26" t="s">
        <v>306</v>
      </c>
      <c r="AD41" s="148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28">
        <v>2</v>
      </c>
    </row>
    <row r="42" spans="1:65">
      <c r="A42" s="30"/>
      <c r="B42" s="18">
        <v>1</v>
      </c>
      <c r="C42" s="14">
        <v>1</v>
      </c>
      <c r="D42" s="206">
        <v>12</v>
      </c>
      <c r="E42" s="207">
        <v>14</v>
      </c>
      <c r="F42" s="206">
        <v>14</v>
      </c>
      <c r="G42" s="206">
        <v>13</v>
      </c>
      <c r="H42" s="207">
        <v>11.6</v>
      </c>
      <c r="I42" s="207">
        <v>11.73473962199842</v>
      </c>
      <c r="J42" s="206">
        <v>9.98</v>
      </c>
      <c r="K42" s="206">
        <v>8.43</v>
      </c>
      <c r="L42" s="206">
        <v>13</v>
      </c>
      <c r="M42" s="206">
        <v>12</v>
      </c>
      <c r="N42" s="207">
        <v>13.7</v>
      </c>
      <c r="O42" s="206">
        <v>12</v>
      </c>
      <c r="P42" s="207">
        <v>12</v>
      </c>
      <c r="Q42" s="207">
        <v>11.577500000000001</v>
      </c>
      <c r="R42" s="207">
        <v>11.9</v>
      </c>
      <c r="S42" s="206">
        <v>12</v>
      </c>
      <c r="T42" s="206">
        <v>12</v>
      </c>
      <c r="U42" s="207">
        <v>12.2591794358679</v>
      </c>
      <c r="V42" s="207">
        <v>12.2</v>
      </c>
      <c r="W42" s="207">
        <v>12.5</v>
      </c>
      <c r="X42" s="207">
        <v>11.761200000000001</v>
      </c>
      <c r="Y42" s="207">
        <v>12.2</v>
      </c>
      <c r="Z42" s="207">
        <v>10.9</v>
      </c>
      <c r="AA42" s="207">
        <v>13.4</v>
      </c>
      <c r="AB42" s="207">
        <v>11.5</v>
      </c>
      <c r="AC42" s="207">
        <v>11.8</v>
      </c>
      <c r="AD42" s="209"/>
      <c r="AE42" s="210"/>
      <c r="AF42" s="210"/>
      <c r="AG42" s="210"/>
      <c r="AH42" s="210"/>
      <c r="AI42" s="210"/>
      <c r="AJ42" s="210"/>
      <c r="AK42" s="210"/>
      <c r="AL42" s="210"/>
      <c r="AM42" s="210"/>
      <c r="AN42" s="210"/>
      <c r="AO42" s="210"/>
      <c r="AP42" s="210"/>
      <c r="AQ42" s="210"/>
      <c r="AR42" s="210"/>
      <c r="AS42" s="210"/>
      <c r="AT42" s="210"/>
      <c r="AU42" s="210"/>
      <c r="AV42" s="210"/>
      <c r="AW42" s="210"/>
      <c r="AX42" s="210"/>
      <c r="AY42" s="210"/>
      <c r="AZ42" s="210"/>
      <c r="BA42" s="210"/>
      <c r="BB42" s="210"/>
      <c r="BC42" s="210"/>
      <c r="BD42" s="210"/>
      <c r="BE42" s="210"/>
      <c r="BF42" s="210"/>
      <c r="BG42" s="210"/>
      <c r="BH42" s="210"/>
      <c r="BI42" s="210"/>
      <c r="BJ42" s="210"/>
      <c r="BK42" s="210"/>
      <c r="BL42" s="210"/>
      <c r="BM42" s="211">
        <v>1</v>
      </c>
    </row>
    <row r="43" spans="1:65">
      <c r="A43" s="30"/>
      <c r="B43" s="19">
        <v>1</v>
      </c>
      <c r="C43" s="9">
        <v>2</v>
      </c>
      <c r="D43" s="212">
        <v>12</v>
      </c>
      <c r="E43" s="213">
        <v>13</v>
      </c>
      <c r="F43" s="212">
        <v>14</v>
      </c>
      <c r="G43" s="212">
        <v>13</v>
      </c>
      <c r="H43" s="213">
        <v>11.4</v>
      </c>
      <c r="I43" s="213">
        <v>11.834911434656979</v>
      </c>
      <c r="J43" s="212">
        <v>9.69</v>
      </c>
      <c r="K43" s="212">
        <v>11.79</v>
      </c>
      <c r="L43" s="212">
        <v>11</v>
      </c>
      <c r="M43" s="212">
        <v>12</v>
      </c>
      <c r="N43" s="213">
        <v>12.5</v>
      </c>
      <c r="O43" s="212">
        <v>12</v>
      </c>
      <c r="P43" s="213">
        <v>12.8</v>
      </c>
      <c r="Q43" s="213">
        <v>11.233499999999999</v>
      </c>
      <c r="R43" s="213">
        <v>11.3</v>
      </c>
      <c r="S43" s="212">
        <v>12</v>
      </c>
      <c r="T43" s="212">
        <v>12</v>
      </c>
      <c r="U43" s="213">
        <v>11.575599253523199</v>
      </c>
      <c r="V43" s="213">
        <v>12.5</v>
      </c>
      <c r="W43" s="213">
        <v>12.8</v>
      </c>
      <c r="X43" s="213">
        <v>11.880000000000003</v>
      </c>
      <c r="Y43" s="213">
        <v>12</v>
      </c>
      <c r="Z43" s="213">
        <v>11.5</v>
      </c>
      <c r="AA43" s="213">
        <v>13</v>
      </c>
      <c r="AB43" s="213">
        <v>11.5</v>
      </c>
      <c r="AC43" s="213">
        <v>11.7</v>
      </c>
      <c r="AD43" s="209"/>
      <c r="AE43" s="210"/>
      <c r="AF43" s="210"/>
      <c r="AG43" s="210"/>
      <c r="AH43" s="210"/>
      <c r="AI43" s="210"/>
      <c r="AJ43" s="210"/>
      <c r="AK43" s="210"/>
      <c r="AL43" s="210"/>
      <c r="AM43" s="210"/>
      <c r="AN43" s="210"/>
      <c r="AO43" s="210"/>
      <c r="AP43" s="210"/>
      <c r="AQ43" s="210"/>
      <c r="AR43" s="210"/>
      <c r="AS43" s="210"/>
      <c r="AT43" s="210"/>
      <c r="AU43" s="210"/>
      <c r="AV43" s="210"/>
      <c r="AW43" s="210"/>
      <c r="AX43" s="210"/>
      <c r="AY43" s="210"/>
      <c r="AZ43" s="210"/>
      <c r="BA43" s="210"/>
      <c r="BB43" s="210"/>
      <c r="BC43" s="210"/>
      <c r="BD43" s="210"/>
      <c r="BE43" s="210"/>
      <c r="BF43" s="210"/>
      <c r="BG43" s="210"/>
      <c r="BH43" s="210"/>
      <c r="BI43" s="210"/>
      <c r="BJ43" s="210"/>
      <c r="BK43" s="210"/>
      <c r="BL43" s="210"/>
      <c r="BM43" s="211">
        <v>14</v>
      </c>
    </row>
    <row r="44" spans="1:65">
      <c r="A44" s="30"/>
      <c r="B44" s="19">
        <v>1</v>
      </c>
      <c r="C44" s="9">
        <v>3</v>
      </c>
      <c r="D44" s="212">
        <v>12</v>
      </c>
      <c r="E44" s="213">
        <v>13.6</v>
      </c>
      <c r="F44" s="212">
        <v>14</v>
      </c>
      <c r="G44" s="212">
        <v>12</v>
      </c>
      <c r="H44" s="213">
        <v>11.3</v>
      </c>
      <c r="I44" s="213">
        <v>11.957093264878528</v>
      </c>
      <c r="J44" s="212">
        <v>9.6</v>
      </c>
      <c r="K44" s="212">
        <v>16.09</v>
      </c>
      <c r="L44" s="212">
        <v>10</v>
      </c>
      <c r="M44" s="212">
        <v>11</v>
      </c>
      <c r="N44" s="213">
        <v>12.3</v>
      </c>
      <c r="O44" s="212">
        <v>12</v>
      </c>
      <c r="P44" s="213">
        <v>12.2</v>
      </c>
      <c r="Q44" s="213">
        <v>10.138</v>
      </c>
      <c r="R44" s="213">
        <v>11.2</v>
      </c>
      <c r="S44" s="212">
        <v>12</v>
      </c>
      <c r="T44" s="212">
        <v>12</v>
      </c>
      <c r="U44" s="213">
        <v>11.5264996237945</v>
      </c>
      <c r="V44" s="213">
        <v>12.3</v>
      </c>
      <c r="W44" s="213">
        <v>12.7</v>
      </c>
      <c r="X44" s="213">
        <v>11.858000000000001</v>
      </c>
      <c r="Y44" s="213">
        <v>12.2</v>
      </c>
      <c r="Z44" s="213">
        <v>11.2</v>
      </c>
      <c r="AA44" s="213">
        <v>13.4</v>
      </c>
      <c r="AB44" s="213">
        <v>11</v>
      </c>
      <c r="AC44" s="213">
        <v>11.2</v>
      </c>
      <c r="AD44" s="209"/>
      <c r="AE44" s="210"/>
      <c r="AF44" s="210"/>
      <c r="AG44" s="210"/>
      <c r="AH44" s="210"/>
      <c r="AI44" s="210"/>
      <c r="AJ44" s="210"/>
      <c r="AK44" s="210"/>
      <c r="AL44" s="210"/>
      <c r="AM44" s="210"/>
      <c r="AN44" s="210"/>
      <c r="AO44" s="210"/>
      <c r="AP44" s="210"/>
      <c r="AQ44" s="210"/>
      <c r="AR44" s="210"/>
      <c r="AS44" s="210"/>
      <c r="AT44" s="210"/>
      <c r="AU44" s="210"/>
      <c r="AV44" s="210"/>
      <c r="AW44" s="210"/>
      <c r="AX44" s="210"/>
      <c r="AY44" s="210"/>
      <c r="AZ44" s="210"/>
      <c r="BA44" s="210"/>
      <c r="BB44" s="210"/>
      <c r="BC44" s="210"/>
      <c r="BD44" s="210"/>
      <c r="BE44" s="210"/>
      <c r="BF44" s="210"/>
      <c r="BG44" s="210"/>
      <c r="BH44" s="210"/>
      <c r="BI44" s="210"/>
      <c r="BJ44" s="210"/>
      <c r="BK44" s="210"/>
      <c r="BL44" s="210"/>
      <c r="BM44" s="211">
        <v>16</v>
      </c>
    </row>
    <row r="45" spans="1:65">
      <c r="A45" s="30"/>
      <c r="B45" s="19">
        <v>1</v>
      </c>
      <c r="C45" s="9">
        <v>4</v>
      </c>
      <c r="D45" s="212">
        <v>12</v>
      </c>
      <c r="E45" s="213">
        <v>12.3</v>
      </c>
      <c r="F45" s="212">
        <v>14</v>
      </c>
      <c r="G45" s="212">
        <v>13</v>
      </c>
      <c r="H45" s="213">
        <v>11.8</v>
      </c>
      <c r="I45" s="213">
        <v>12.162412649925454</v>
      </c>
      <c r="J45" s="212">
        <v>9.52</v>
      </c>
      <c r="K45" s="212">
        <v>31.34</v>
      </c>
      <c r="L45" s="212">
        <v>12</v>
      </c>
      <c r="M45" s="212">
        <v>12</v>
      </c>
      <c r="N45" s="213">
        <v>11.8</v>
      </c>
      <c r="O45" s="212">
        <v>12</v>
      </c>
      <c r="P45" s="213">
        <v>12.4</v>
      </c>
      <c r="Q45" s="213">
        <v>10.971499999999999</v>
      </c>
      <c r="R45" s="213">
        <v>11.8</v>
      </c>
      <c r="S45" s="212">
        <v>12</v>
      </c>
      <c r="T45" s="212">
        <v>12</v>
      </c>
      <c r="U45" s="213">
        <v>12.605605519922401</v>
      </c>
      <c r="V45" s="213">
        <v>12.6</v>
      </c>
      <c r="W45" s="213">
        <v>12.7</v>
      </c>
      <c r="X45" s="213">
        <v>11.084700000000002</v>
      </c>
      <c r="Y45" s="213">
        <v>12.4</v>
      </c>
      <c r="Z45" s="213">
        <v>11.3</v>
      </c>
      <c r="AA45" s="213">
        <v>12.9</v>
      </c>
      <c r="AB45" s="213">
        <v>11.5</v>
      </c>
      <c r="AC45" s="213">
        <v>11.7</v>
      </c>
      <c r="AD45" s="209"/>
      <c r="AE45" s="210"/>
      <c r="AF45" s="210"/>
      <c r="AG45" s="210"/>
      <c r="AH45" s="210"/>
      <c r="AI45" s="210"/>
      <c r="AJ45" s="210"/>
      <c r="AK45" s="210"/>
      <c r="AL45" s="210"/>
      <c r="AM45" s="210"/>
      <c r="AN45" s="210"/>
      <c r="AO45" s="210"/>
      <c r="AP45" s="210"/>
      <c r="AQ45" s="210"/>
      <c r="AR45" s="210"/>
      <c r="AS45" s="210"/>
      <c r="AT45" s="210"/>
      <c r="AU45" s="210"/>
      <c r="AV45" s="210"/>
      <c r="AW45" s="210"/>
      <c r="AX45" s="210"/>
      <c r="AY45" s="210"/>
      <c r="AZ45" s="210"/>
      <c r="BA45" s="210"/>
      <c r="BB45" s="210"/>
      <c r="BC45" s="210"/>
      <c r="BD45" s="210"/>
      <c r="BE45" s="210"/>
      <c r="BF45" s="210"/>
      <c r="BG45" s="210"/>
      <c r="BH45" s="210"/>
      <c r="BI45" s="210"/>
      <c r="BJ45" s="210"/>
      <c r="BK45" s="210"/>
      <c r="BL45" s="210"/>
      <c r="BM45" s="211">
        <v>12.066236241244484</v>
      </c>
    </row>
    <row r="46" spans="1:65">
      <c r="A46" s="30"/>
      <c r="B46" s="19">
        <v>1</v>
      </c>
      <c r="C46" s="9">
        <v>5</v>
      </c>
      <c r="D46" s="212">
        <v>12</v>
      </c>
      <c r="E46" s="213">
        <v>13.7</v>
      </c>
      <c r="F46" s="212">
        <v>15</v>
      </c>
      <c r="G46" s="212">
        <v>13</v>
      </c>
      <c r="H46" s="213">
        <v>11.8</v>
      </c>
      <c r="I46" s="213">
        <v>11.812538518089479</v>
      </c>
      <c r="J46" s="212">
        <v>9.84</v>
      </c>
      <c r="K46" s="212">
        <v>18.559999999999999</v>
      </c>
      <c r="L46" s="212">
        <v>12</v>
      </c>
      <c r="M46" s="212">
        <v>11</v>
      </c>
      <c r="N46" s="213">
        <v>12.8</v>
      </c>
      <c r="O46" s="212">
        <v>13</v>
      </c>
      <c r="P46" s="213">
        <v>12.9</v>
      </c>
      <c r="Q46" s="213">
        <v>11.693999999999999</v>
      </c>
      <c r="R46" s="213">
        <v>11.3</v>
      </c>
      <c r="S46" s="212">
        <v>12</v>
      </c>
      <c r="T46" s="212">
        <v>12</v>
      </c>
      <c r="U46" s="213">
        <v>12.876625480068499</v>
      </c>
      <c r="V46" s="213">
        <v>12.6</v>
      </c>
      <c r="W46" s="213">
        <v>12.4</v>
      </c>
      <c r="X46" s="213">
        <v>10.963700000000001</v>
      </c>
      <c r="Y46" s="213">
        <v>12.2</v>
      </c>
      <c r="Z46" s="213">
        <v>11.3</v>
      </c>
      <c r="AA46" s="213">
        <v>12.9</v>
      </c>
      <c r="AB46" s="213">
        <v>12</v>
      </c>
      <c r="AC46" s="213">
        <v>11.2</v>
      </c>
      <c r="AD46" s="209"/>
      <c r="AE46" s="210"/>
      <c r="AF46" s="210"/>
      <c r="AG46" s="210"/>
      <c r="AH46" s="210"/>
      <c r="AI46" s="210"/>
      <c r="AJ46" s="210"/>
      <c r="AK46" s="210"/>
      <c r="AL46" s="210"/>
      <c r="AM46" s="210"/>
      <c r="AN46" s="210"/>
      <c r="AO46" s="210"/>
      <c r="AP46" s="210"/>
      <c r="AQ46" s="210"/>
      <c r="AR46" s="210"/>
      <c r="AS46" s="210"/>
      <c r="AT46" s="210"/>
      <c r="AU46" s="210"/>
      <c r="AV46" s="210"/>
      <c r="AW46" s="210"/>
      <c r="AX46" s="210"/>
      <c r="AY46" s="210"/>
      <c r="AZ46" s="210"/>
      <c r="BA46" s="210"/>
      <c r="BB46" s="210"/>
      <c r="BC46" s="210"/>
      <c r="BD46" s="210"/>
      <c r="BE46" s="210"/>
      <c r="BF46" s="210"/>
      <c r="BG46" s="210"/>
      <c r="BH46" s="210"/>
      <c r="BI46" s="210"/>
      <c r="BJ46" s="210"/>
      <c r="BK46" s="210"/>
      <c r="BL46" s="210"/>
      <c r="BM46" s="211">
        <v>72</v>
      </c>
    </row>
    <row r="47" spans="1:65">
      <c r="A47" s="30"/>
      <c r="B47" s="19">
        <v>1</v>
      </c>
      <c r="C47" s="9">
        <v>6</v>
      </c>
      <c r="D47" s="212">
        <v>12</v>
      </c>
      <c r="E47" s="213">
        <v>14</v>
      </c>
      <c r="F47" s="212">
        <v>14</v>
      </c>
      <c r="G47" s="212">
        <v>13</v>
      </c>
      <c r="H47" s="213">
        <v>11.7</v>
      </c>
      <c r="I47" s="213">
        <v>11.935926445273536</v>
      </c>
      <c r="J47" s="212">
        <v>9.93</v>
      </c>
      <c r="K47" s="212">
        <v>19.46</v>
      </c>
      <c r="L47" s="212">
        <v>12</v>
      </c>
      <c r="M47" s="212">
        <v>12</v>
      </c>
      <c r="N47" s="213">
        <v>12.8</v>
      </c>
      <c r="O47" s="212">
        <v>13</v>
      </c>
      <c r="P47" s="213">
        <v>12.7</v>
      </c>
      <c r="Q47" s="213">
        <v>11.940999999999999</v>
      </c>
      <c r="R47" s="213">
        <v>11.2</v>
      </c>
      <c r="S47" s="212">
        <v>12</v>
      </c>
      <c r="T47" s="212">
        <v>12</v>
      </c>
      <c r="U47" s="213">
        <v>12.2384479114715</v>
      </c>
      <c r="V47" s="213">
        <v>12.2</v>
      </c>
      <c r="W47" s="213">
        <v>12.1</v>
      </c>
      <c r="X47" s="213">
        <v>11.836</v>
      </c>
      <c r="Y47" s="213">
        <v>12.3</v>
      </c>
      <c r="Z47" s="213">
        <v>11.8</v>
      </c>
      <c r="AA47" s="213">
        <v>12.9</v>
      </c>
      <c r="AB47" s="213">
        <v>11.5</v>
      </c>
      <c r="AC47" s="213">
        <v>11.1</v>
      </c>
      <c r="AD47" s="209"/>
      <c r="AE47" s="210"/>
      <c r="AF47" s="210"/>
      <c r="AG47" s="210"/>
      <c r="AH47" s="210"/>
      <c r="AI47" s="210"/>
      <c r="AJ47" s="210"/>
      <c r="AK47" s="210"/>
      <c r="AL47" s="210"/>
      <c r="AM47" s="210"/>
      <c r="AN47" s="210"/>
      <c r="AO47" s="210"/>
      <c r="AP47" s="210"/>
      <c r="AQ47" s="210"/>
      <c r="AR47" s="210"/>
      <c r="AS47" s="210"/>
      <c r="AT47" s="210"/>
      <c r="AU47" s="210"/>
      <c r="AV47" s="210"/>
      <c r="AW47" s="210"/>
      <c r="AX47" s="210"/>
      <c r="AY47" s="210"/>
      <c r="AZ47" s="210"/>
      <c r="BA47" s="210"/>
      <c r="BB47" s="210"/>
      <c r="BC47" s="210"/>
      <c r="BD47" s="210"/>
      <c r="BE47" s="210"/>
      <c r="BF47" s="210"/>
      <c r="BG47" s="210"/>
      <c r="BH47" s="210"/>
      <c r="BI47" s="210"/>
      <c r="BJ47" s="210"/>
      <c r="BK47" s="210"/>
      <c r="BL47" s="210"/>
      <c r="BM47" s="215"/>
    </row>
    <row r="48" spans="1:65">
      <c r="A48" s="30"/>
      <c r="B48" s="20" t="s">
        <v>264</v>
      </c>
      <c r="C48" s="12"/>
      <c r="D48" s="216">
        <v>12</v>
      </c>
      <c r="E48" s="216">
        <v>13.433333333333335</v>
      </c>
      <c r="F48" s="216">
        <v>14.166666666666666</v>
      </c>
      <c r="G48" s="216">
        <v>12.833333333333334</v>
      </c>
      <c r="H48" s="216">
        <v>11.6</v>
      </c>
      <c r="I48" s="216">
        <v>11.9062703224704</v>
      </c>
      <c r="J48" s="216">
        <v>9.7600000000000016</v>
      </c>
      <c r="K48" s="216">
        <v>17.611666666666668</v>
      </c>
      <c r="L48" s="216">
        <v>11.666666666666666</v>
      </c>
      <c r="M48" s="216">
        <v>11.666666666666666</v>
      </c>
      <c r="N48" s="216">
        <v>12.649999999999999</v>
      </c>
      <c r="O48" s="216">
        <v>12.333333333333334</v>
      </c>
      <c r="P48" s="216">
        <v>12.5</v>
      </c>
      <c r="Q48" s="216">
        <v>11.25925</v>
      </c>
      <c r="R48" s="216">
        <v>11.450000000000001</v>
      </c>
      <c r="S48" s="216">
        <v>12</v>
      </c>
      <c r="T48" s="216">
        <v>12</v>
      </c>
      <c r="U48" s="216">
        <v>12.180326204107999</v>
      </c>
      <c r="V48" s="216">
        <v>12.4</v>
      </c>
      <c r="W48" s="216">
        <v>12.533333333333333</v>
      </c>
      <c r="X48" s="216">
        <v>11.563933333333333</v>
      </c>
      <c r="Y48" s="216">
        <v>12.216666666666667</v>
      </c>
      <c r="Z48" s="216">
        <v>11.33333333333333</v>
      </c>
      <c r="AA48" s="216">
        <v>13.083333333333334</v>
      </c>
      <c r="AB48" s="216">
        <v>11.5</v>
      </c>
      <c r="AC48" s="216">
        <v>11.450000000000001</v>
      </c>
      <c r="AD48" s="209"/>
      <c r="AE48" s="210"/>
      <c r="AF48" s="210"/>
      <c r="AG48" s="210"/>
      <c r="AH48" s="210"/>
      <c r="AI48" s="210"/>
      <c r="AJ48" s="210"/>
      <c r="AK48" s="210"/>
      <c r="AL48" s="210"/>
      <c r="AM48" s="210"/>
      <c r="AN48" s="210"/>
      <c r="AO48" s="210"/>
      <c r="AP48" s="210"/>
      <c r="AQ48" s="210"/>
      <c r="AR48" s="210"/>
      <c r="AS48" s="210"/>
      <c r="AT48" s="210"/>
      <c r="AU48" s="210"/>
      <c r="AV48" s="210"/>
      <c r="AW48" s="210"/>
      <c r="AX48" s="210"/>
      <c r="AY48" s="210"/>
      <c r="AZ48" s="210"/>
      <c r="BA48" s="210"/>
      <c r="BB48" s="210"/>
      <c r="BC48" s="210"/>
      <c r="BD48" s="210"/>
      <c r="BE48" s="210"/>
      <c r="BF48" s="210"/>
      <c r="BG48" s="210"/>
      <c r="BH48" s="210"/>
      <c r="BI48" s="210"/>
      <c r="BJ48" s="210"/>
      <c r="BK48" s="210"/>
      <c r="BL48" s="210"/>
      <c r="BM48" s="215"/>
    </row>
    <row r="49" spans="1:65">
      <c r="A49" s="30"/>
      <c r="B49" s="3" t="s">
        <v>265</v>
      </c>
      <c r="C49" s="29"/>
      <c r="D49" s="213">
        <v>12</v>
      </c>
      <c r="E49" s="213">
        <v>13.649999999999999</v>
      </c>
      <c r="F49" s="213">
        <v>14</v>
      </c>
      <c r="G49" s="213">
        <v>13</v>
      </c>
      <c r="H49" s="213">
        <v>11.649999999999999</v>
      </c>
      <c r="I49" s="213">
        <v>11.885418939965257</v>
      </c>
      <c r="J49" s="213">
        <v>9.7650000000000006</v>
      </c>
      <c r="K49" s="213">
        <v>17.324999999999999</v>
      </c>
      <c r="L49" s="213">
        <v>12</v>
      </c>
      <c r="M49" s="213">
        <v>12</v>
      </c>
      <c r="N49" s="213">
        <v>12.65</v>
      </c>
      <c r="O49" s="213">
        <v>12</v>
      </c>
      <c r="P49" s="213">
        <v>12.55</v>
      </c>
      <c r="Q49" s="213">
        <v>11.4055</v>
      </c>
      <c r="R49" s="213">
        <v>11.3</v>
      </c>
      <c r="S49" s="213">
        <v>12</v>
      </c>
      <c r="T49" s="213">
        <v>12</v>
      </c>
      <c r="U49" s="213">
        <v>12.2488136736697</v>
      </c>
      <c r="V49" s="213">
        <v>12.4</v>
      </c>
      <c r="W49" s="213">
        <v>12.6</v>
      </c>
      <c r="X49" s="213">
        <v>11.7986</v>
      </c>
      <c r="Y49" s="213">
        <v>12.2</v>
      </c>
      <c r="Z49" s="213">
        <v>11.3</v>
      </c>
      <c r="AA49" s="213">
        <v>12.95</v>
      </c>
      <c r="AB49" s="213">
        <v>11.5</v>
      </c>
      <c r="AC49" s="213">
        <v>11.45</v>
      </c>
      <c r="AD49" s="209"/>
      <c r="AE49" s="210"/>
      <c r="AF49" s="210"/>
      <c r="AG49" s="210"/>
      <c r="AH49" s="210"/>
      <c r="AI49" s="210"/>
      <c r="AJ49" s="210"/>
      <c r="AK49" s="210"/>
      <c r="AL49" s="210"/>
      <c r="AM49" s="210"/>
      <c r="AN49" s="210"/>
      <c r="AO49" s="210"/>
      <c r="AP49" s="210"/>
      <c r="AQ49" s="210"/>
      <c r="AR49" s="210"/>
      <c r="AS49" s="210"/>
      <c r="AT49" s="210"/>
      <c r="AU49" s="210"/>
      <c r="AV49" s="210"/>
      <c r="AW49" s="210"/>
      <c r="AX49" s="210"/>
      <c r="AY49" s="210"/>
      <c r="AZ49" s="210"/>
      <c r="BA49" s="210"/>
      <c r="BB49" s="210"/>
      <c r="BC49" s="210"/>
      <c r="BD49" s="210"/>
      <c r="BE49" s="210"/>
      <c r="BF49" s="210"/>
      <c r="BG49" s="210"/>
      <c r="BH49" s="210"/>
      <c r="BI49" s="210"/>
      <c r="BJ49" s="210"/>
      <c r="BK49" s="210"/>
      <c r="BL49" s="210"/>
      <c r="BM49" s="215"/>
    </row>
    <row r="50" spans="1:65">
      <c r="A50" s="30"/>
      <c r="B50" s="3" t="s">
        <v>266</v>
      </c>
      <c r="C50" s="29"/>
      <c r="D50" s="24">
        <v>0</v>
      </c>
      <c r="E50" s="24">
        <v>0.66533199732664761</v>
      </c>
      <c r="F50" s="24">
        <v>0.40824829046386302</v>
      </c>
      <c r="G50" s="24">
        <v>0.40824829046386302</v>
      </c>
      <c r="H50" s="24">
        <v>0.20976176963403023</v>
      </c>
      <c r="I50" s="24">
        <v>0.14991455715553864</v>
      </c>
      <c r="J50" s="24">
        <v>0.18536450577173638</v>
      </c>
      <c r="K50" s="24">
        <v>7.9157195924733568</v>
      </c>
      <c r="L50" s="24">
        <v>1.0327955589886446</v>
      </c>
      <c r="M50" s="24">
        <v>0.51639777949432231</v>
      </c>
      <c r="N50" s="24">
        <v>0.63482280992415474</v>
      </c>
      <c r="O50" s="24">
        <v>0.51639777949432231</v>
      </c>
      <c r="P50" s="24">
        <v>0.35777087639996658</v>
      </c>
      <c r="Q50" s="24">
        <v>0.64741615287232357</v>
      </c>
      <c r="R50" s="24">
        <v>0.31464265445104578</v>
      </c>
      <c r="S50" s="24">
        <v>0</v>
      </c>
      <c r="T50" s="24">
        <v>0</v>
      </c>
      <c r="U50" s="24">
        <v>0.54193634775249155</v>
      </c>
      <c r="V50" s="24">
        <v>0.18973665961010283</v>
      </c>
      <c r="W50" s="24">
        <v>0.25819888974716115</v>
      </c>
      <c r="X50" s="24">
        <v>0.42172322519238442</v>
      </c>
      <c r="Y50" s="24">
        <v>0.13291601358251282</v>
      </c>
      <c r="Z50" s="24">
        <v>0.30110906108363256</v>
      </c>
      <c r="AA50" s="24">
        <v>0.24832774042918904</v>
      </c>
      <c r="AB50" s="24">
        <v>0.31622776601683794</v>
      </c>
      <c r="AC50" s="24">
        <v>0.31464265445104567</v>
      </c>
      <c r="AD50" s="148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55"/>
    </row>
    <row r="51" spans="1:65">
      <c r="A51" s="30"/>
      <c r="B51" s="3" t="s">
        <v>86</v>
      </c>
      <c r="C51" s="29"/>
      <c r="D51" s="13">
        <v>0</v>
      </c>
      <c r="E51" s="13">
        <v>4.9528436525556885E-2</v>
      </c>
      <c r="F51" s="13">
        <v>2.8817526385684449E-2</v>
      </c>
      <c r="G51" s="13">
        <v>3.1811555101080233E-2</v>
      </c>
      <c r="H51" s="13">
        <v>1.8082911175347435E-2</v>
      </c>
      <c r="I51" s="13">
        <v>1.2591227403312751E-2</v>
      </c>
      <c r="J51" s="13">
        <v>1.8992264935628726E-2</v>
      </c>
      <c r="K51" s="13">
        <v>0.44945885828371474</v>
      </c>
      <c r="L51" s="13">
        <v>8.852533362759811E-2</v>
      </c>
      <c r="M51" s="13">
        <v>4.4262666813799055E-2</v>
      </c>
      <c r="N51" s="13">
        <v>5.0183621337877848E-2</v>
      </c>
      <c r="O51" s="13">
        <v>4.1870090229269373E-2</v>
      </c>
      <c r="P51" s="13">
        <v>2.8621670111997326E-2</v>
      </c>
      <c r="Q51" s="13">
        <v>5.7500824022232708E-2</v>
      </c>
      <c r="R51" s="13">
        <v>2.7479707812318406E-2</v>
      </c>
      <c r="S51" s="13">
        <v>0</v>
      </c>
      <c r="T51" s="13">
        <v>0</v>
      </c>
      <c r="U51" s="13">
        <v>4.4492761414691454E-2</v>
      </c>
      <c r="V51" s="13">
        <v>1.5301343516943776E-2</v>
      </c>
      <c r="W51" s="13">
        <v>2.0600975245784133E-2</v>
      </c>
      <c r="X51" s="13">
        <v>3.6468839194770904E-2</v>
      </c>
      <c r="Y51" s="13">
        <v>1.087989197128345E-2</v>
      </c>
      <c r="Z51" s="13">
        <v>2.6568446566202879E-2</v>
      </c>
      <c r="AA51" s="13">
        <v>1.8980464236625912E-2</v>
      </c>
      <c r="AB51" s="13">
        <v>2.749806661015982E-2</v>
      </c>
      <c r="AC51" s="13">
        <v>2.7479707812318396E-2</v>
      </c>
      <c r="AD51" s="148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55"/>
    </row>
    <row r="52" spans="1:65">
      <c r="A52" s="30"/>
      <c r="B52" s="3" t="s">
        <v>267</v>
      </c>
      <c r="C52" s="29"/>
      <c r="D52" s="13">
        <v>-5.4893870731684835E-3</v>
      </c>
      <c r="E52" s="13">
        <v>0.11329938058198108</v>
      </c>
      <c r="F52" s="13">
        <v>0.17407502914973172</v>
      </c>
      <c r="G52" s="13">
        <v>6.3573849935639304E-2</v>
      </c>
      <c r="H52" s="13">
        <v>-3.8639740837396186E-2</v>
      </c>
      <c r="I52" s="13">
        <v>-1.3257316993951496E-2</v>
      </c>
      <c r="J52" s="13">
        <v>-0.19113136815284348</v>
      </c>
      <c r="K52" s="13">
        <v>0.45958245094414307</v>
      </c>
      <c r="L52" s="13">
        <v>-3.3114681876691532E-2</v>
      </c>
      <c r="M52" s="13">
        <v>-3.3114681876691532E-2</v>
      </c>
      <c r="N52" s="13">
        <v>4.8379937793701533E-2</v>
      </c>
      <c r="O52" s="13">
        <v>2.2135907730354676E-2</v>
      </c>
      <c r="P52" s="13">
        <v>3.5948555132116145E-2</v>
      </c>
      <c r="Q52" s="13">
        <v>-6.687969845029762E-2</v>
      </c>
      <c r="R52" s="13">
        <v>-5.1071123498981463E-2</v>
      </c>
      <c r="S52" s="13">
        <v>-5.4893870731684835E-3</v>
      </c>
      <c r="T52" s="13">
        <v>-5.4893870731684835E-3</v>
      </c>
      <c r="U52" s="13">
        <v>9.4553065746827425E-3</v>
      </c>
      <c r="V52" s="13">
        <v>2.7660966691059219E-2</v>
      </c>
      <c r="W52" s="13">
        <v>3.8711084612468527E-2</v>
      </c>
      <c r="X52" s="13">
        <v>-4.1628797735137391E-2</v>
      </c>
      <c r="Y52" s="13">
        <v>1.246705454912167E-2</v>
      </c>
      <c r="Z52" s="13">
        <v>-6.0739976680214913E-2</v>
      </c>
      <c r="AA52" s="13">
        <v>8.4292821038281618E-2</v>
      </c>
      <c r="AB52" s="13">
        <v>-4.6927329278453112E-2</v>
      </c>
      <c r="AC52" s="13">
        <v>-5.1071123498981463E-2</v>
      </c>
      <c r="AD52" s="148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55"/>
    </row>
    <row r="53" spans="1:65">
      <c r="A53" s="30"/>
      <c r="B53" s="46" t="s">
        <v>268</v>
      </c>
      <c r="C53" s="47"/>
      <c r="D53" s="45" t="s">
        <v>269</v>
      </c>
      <c r="E53" s="45">
        <v>1.65</v>
      </c>
      <c r="F53" s="45" t="s">
        <v>269</v>
      </c>
      <c r="G53" s="45" t="s">
        <v>269</v>
      </c>
      <c r="H53" s="45">
        <v>0.53</v>
      </c>
      <c r="I53" s="45">
        <v>0.16</v>
      </c>
      <c r="J53" s="45">
        <v>2.71</v>
      </c>
      <c r="K53" s="45">
        <v>6.61</v>
      </c>
      <c r="L53" s="45" t="s">
        <v>269</v>
      </c>
      <c r="M53" s="45" t="s">
        <v>269</v>
      </c>
      <c r="N53" s="45">
        <v>0.72</v>
      </c>
      <c r="O53" s="45" t="s">
        <v>269</v>
      </c>
      <c r="P53" s="45">
        <v>0.54</v>
      </c>
      <c r="Q53" s="45">
        <v>0.93</v>
      </c>
      <c r="R53" s="45">
        <v>0.7</v>
      </c>
      <c r="S53" s="45" t="s">
        <v>269</v>
      </c>
      <c r="T53" s="45" t="s">
        <v>269</v>
      </c>
      <c r="U53" s="45">
        <v>0.16</v>
      </c>
      <c r="V53" s="45">
        <v>0.42</v>
      </c>
      <c r="W53" s="45">
        <v>0.57999999999999996</v>
      </c>
      <c r="X53" s="45">
        <v>0.56999999999999995</v>
      </c>
      <c r="Y53" s="45">
        <v>0.21</v>
      </c>
      <c r="Z53" s="45">
        <v>0.84</v>
      </c>
      <c r="AA53" s="45">
        <v>1.23</v>
      </c>
      <c r="AB53" s="45">
        <v>0.64</v>
      </c>
      <c r="AC53" s="45">
        <v>0.7</v>
      </c>
      <c r="AD53" s="148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5"/>
    </row>
    <row r="54" spans="1:65">
      <c r="B54" s="31" t="s">
        <v>309</v>
      </c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BM54" s="55"/>
    </row>
    <row r="55" spans="1:65">
      <c r="BM55" s="55"/>
    </row>
    <row r="56" spans="1:65" ht="15">
      <c r="B56" s="8" t="s">
        <v>515</v>
      </c>
      <c r="BM56" s="28" t="s">
        <v>66</v>
      </c>
    </row>
    <row r="57" spans="1:65" ht="15">
      <c r="A57" s="25" t="s">
        <v>49</v>
      </c>
      <c r="B57" s="18" t="s">
        <v>109</v>
      </c>
      <c r="C57" s="15" t="s">
        <v>110</v>
      </c>
      <c r="D57" s="16" t="s">
        <v>226</v>
      </c>
      <c r="E57" s="17" t="s">
        <v>226</v>
      </c>
      <c r="F57" s="17" t="s">
        <v>226</v>
      </c>
      <c r="G57" s="17" t="s">
        <v>226</v>
      </c>
      <c r="H57" s="17" t="s">
        <v>226</v>
      </c>
      <c r="I57" s="17" t="s">
        <v>226</v>
      </c>
      <c r="J57" s="17" t="s">
        <v>226</v>
      </c>
      <c r="K57" s="17" t="s">
        <v>226</v>
      </c>
      <c r="L57" s="17" t="s">
        <v>226</v>
      </c>
      <c r="M57" s="17" t="s">
        <v>226</v>
      </c>
      <c r="N57" s="17" t="s">
        <v>226</v>
      </c>
      <c r="O57" s="17" t="s">
        <v>226</v>
      </c>
      <c r="P57" s="17" t="s">
        <v>226</v>
      </c>
      <c r="Q57" s="17" t="s">
        <v>226</v>
      </c>
      <c r="R57" s="17" t="s">
        <v>226</v>
      </c>
      <c r="S57" s="17" t="s">
        <v>226</v>
      </c>
      <c r="T57" s="148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28">
        <v>1</v>
      </c>
    </row>
    <row r="58" spans="1:65">
      <c r="A58" s="30"/>
      <c r="B58" s="19" t="s">
        <v>227</v>
      </c>
      <c r="C58" s="9" t="s">
        <v>227</v>
      </c>
      <c r="D58" s="146" t="s">
        <v>229</v>
      </c>
      <c r="E58" s="147" t="s">
        <v>231</v>
      </c>
      <c r="F58" s="147" t="s">
        <v>233</v>
      </c>
      <c r="G58" s="147" t="s">
        <v>234</v>
      </c>
      <c r="H58" s="147" t="s">
        <v>240</v>
      </c>
      <c r="I58" s="147" t="s">
        <v>243</v>
      </c>
      <c r="J58" s="147" t="s">
        <v>244</v>
      </c>
      <c r="K58" s="147" t="s">
        <v>246</v>
      </c>
      <c r="L58" s="147" t="s">
        <v>247</v>
      </c>
      <c r="M58" s="147" t="s">
        <v>248</v>
      </c>
      <c r="N58" s="147" t="s">
        <v>250</v>
      </c>
      <c r="O58" s="147" t="s">
        <v>251</v>
      </c>
      <c r="P58" s="147" t="s">
        <v>253</v>
      </c>
      <c r="Q58" s="147" t="s">
        <v>254</v>
      </c>
      <c r="R58" s="147" t="s">
        <v>255</v>
      </c>
      <c r="S58" s="147" t="s">
        <v>257</v>
      </c>
      <c r="T58" s="148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8" t="s">
        <v>3</v>
      </c>
    </row>
    <row r="59" spans="1:65">
      <c r="A59" s="30"/>
      <c r="B59" s="19"/>
      <c r="C59" s="9"/>
      <c r="D59" s="10" t="s">
        <v>273</v>
      </c>
      <c r="E59" s="11" t="s">
        <v>271</v>
      </c>
      <c r="F59" s="11" t="s">
        <v>271</v>
      </c>
      <c r="G59" s="11" t="s">
        <v>271</v>
      </c>
      <c r="H59" s="11" t="s">
        <v>273</v>
      </c>
      <c r="I59" s="11" t="s">
        <v>273</v>
      </c>
      <c r="J59" s="11" t="s">
        <v>271</v>
      </c>
      <c r="K59" s="11" t="s">
        <v>271</v>
      </c>
      <c r="L59" s="11" t="s">
        <v>304</v>
      </c>
      <c r="M59" s="11" t="s">
        <v>304</v>
      </c>
      <c r="N59" s="11" t="s">
        <v>271</v>
      </c>
      <c r="O59" s="11" t="s">
        <v>273</v>
      </c>
      <c r="P59" s="11" t="s">
        <v>271</v>
      </c>
      <c r="Q59" s="11" t="s">
        <v>273</v>
      </c>
      <c r="R59" s="11" t="s">
        <v>271</v>
      </c>
      <c r="S59" s="11" t="s">
        <v>271</v>
      </c>
      <c r="T59" s="148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8">
        <v>1</v>
      </c>
    </row>
    <row r="60" spans="1:65">
      <c r="A60" s="30"/>
      <c r="B60" s="19"/>
      <c r="C60" s="9"/>
      <c r="D60" s="26" t="s">
        <v>305</v>
      </c>
      <c r="E60" s="26" t="s">
        <v>306</v>
      </c>
      <c r="F60" s="26" t="s">
        <v>305</v>
      </c>
      <c r="G60" s="26" t="s">
        <v>261</v>
      </c>
      <c r="H60" s="26" t="s">
        <v>306</v>
      </c>
      <c r="I60" s="26" t="s">
        <v>307</v>
      </c>
      <c r="J60" s="26" t="s">
        <v>306</v>
      </c>
      <c r="K60" s="26" t="s">
        <v>306</v>
      </c>
      <c r="L60" s="26" t="s">
        <v>305</v>
      </c>
      <c r="M60" s="26" t="s">
        <v>306</v>
      </c>
      <c r="N60" s="26" t="s">
        <v>306</v>
      </c>
      <c r="O60" s="26" t="s">
        <v>306</v>
      </c>
      <c r="P60" s="26" t="s">
        <v>306</v>
      </c>
      <c r="Q60" s="26" t="s">
        <v>306</v>
      </c>
      <c r="R60" s="26" t="s">
        <v>306</v>
      </c>
      <c r="S60" s="26" t="s">
        <v>306</v>
      </c>
      <c r="T60" s="148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28">
        <v>1</v>
      </c>
    </row>
    <row r="61" spans="1:65">
      <c r="A61" s="30"/>
      <c r="B61" s="18">
        <v>1</v>
      </c>
      <c r="C61" s="14">
        <v>1</v>
      </c>
      <c r="D61" s="207">
        <v>15</v>
      </c>
      <c r="E61" s="207">
        <v>10</v>
      </c>
      <c r="F61" s="207">
        <v>17</v>
      </c>
      <c r="G61" s="207">
        <v>12</v>
      </c>
      <c r="H61" s="207">
        <v>13</v>
      </c>
      <c r="I61" s="207">
        <v>19</v>
      </c>
      <c r="J61" s="206">
        <v>10</v>
      </c>
      <c r="K61" s="206" t="s">
        <v>310</v>
      </c>
      <c r="L61" s="206">
        <v>36</v>
      </c>
      <c r="M61" s="208">
        <v>33</v>
      </c>
      <c r="N61" s="206">
        <v>20</v>
      </c>
      <c r="O61" s="207">
        <v>19</v>
      </c>
      <c r="P61" s="206">
        <v>10</v>
      </c>
      <c r="Q61" s="207">
        <v>16</v>
      </c>
      <c r="R61" s="206">
        <v>10</v>
      </c>
      <c r="S61" s="207">
        <v>8</v>
      </c>
      <c r="T61" s="209"/>
      <c r="U61" s="210"/>
      <c r="V61" s="210"/>
      <c r="W61" s="210"/>
      <c r="X61" s="210"/>
      <c r="Y61" s="210"/>
      <c r="Z61" s="210"/>
      <c r="AA61" s="210"/>
      <c r="AB61" s="210"/>
      <c r="AC61" s="210"/>
      <c r="AD61" s="210"/>
      <c r="AE61" s="210"/>
      <c r="AF61" s="210"/>
      <c r="AG61" s="210"/>
      <c r="AH61" s="210"/>
      <c r="AI61" s="210"/>
      <c r="AJ61" s="210"/>
      <c r="AK61" s="210"/>
      <c r="AL61" s="210"/>
      <c r="AM61" s="210"/>
      <c r="AN61" s="210"/>
      <c r="AO61" s="210"/>
      <c r="AP61" s="210"/>
      <c r="AQ61" s="210"/>
      <c r="AR61" s="210"/>
      <c r="AS61" s="210"/>
      <c r="AT61" s="210"/>
      <c r="AU61" s="210"/>
      <c r="AV61" s="210"/>
      <c r="AW61" s="210"/>
      <c r="AX61" s="210"/>
      <c r="AY61" s="210"/>
      <c r="AZ61" s="210"/>
      <c r="BA61" s="210"/>
      <c r="BB61" s="210"/>
      <c r="BC61" s="210"/>
      <c r="BD61" s="210"/>
      <c r="BE61" s="210"/>
      <c r="BF61" s="210"/>
      <c r="BG61" s="210"/>
      <c r="BH61" s="210"/>
      <c r="BI61" s="210"/>
      <c r="BJ61" s="210"/>
      <c r="BK61" s="210"/>
      <c r="BL61" s="210"/>
      <c r="BM61" s="211">
        <v>1</v>
      </c>
    </row>
    <row r="62" spans="1:65">
      <c r="A62" s="30"/>
      <c r="B62" s="19">
        <v>1</v>
      </c>
      <c r="C62" s="9">
        <v>2</v>
      </c>
      <c r="D62" s="213">
        <v>15</v>
      </c>
      <c r="E62" s="213">
        <v>10</v>
      </c>
      <c r="F62" s="213">
        <v>15</v>
      </c>
      <c r="G62" s="213">
        <v>13</v>
      </c>
      <c r="H62" s="213">
        <v>13</v>
      </c>
      <c r="I62" s="213">
        <v>19</v>
      </c>
      <c r="J62" s="212">
        <v>10</v>
      </c>
      <c r="K62" s="212" t="s">
        <v>310</v>
      </c>
      <c r="L62" s="212">
        <v>37</v>
      </c>
      <c r="M62" s="212">
        <v>35</v>
      </c>
      <c r="N62" s="212">
        <v>20</v>
      </c>
      <c r="O62" s="213">
        <v>23</v>
      </c>
      <c r="P62" s="212">
        <v>10</v>
      </c>
      <c r="Q62" s="213">
        <v>17</v>
      </c>
      <c r="R62" s="212">
        <v>10</v>
      </c>
      <c r="S62" s="213">
        <v>9</v>
      </c>
      <c r="T62" s="209"/>
      <c r="U62" s="210"/>
      <c r="V62" s="210"/>
      <c r="W62" s="210"/>
      <c r="X62" s="210"/>
      <c r="Y62" s="210"/>
      <c r="Z62" s="210"/>
      <c r="AA62" s="210"/>
      <c r="AB62" s="210"/>
      <c r="AC62" s="210"/>
      <c r="AD62" s="210"/>
      <c r="AE62" s="210"/>
      <c r="AF62" s="210"/>
      <c r="AG62" s="210"/>
      <c r="AH62" s="210"/>
      <c r="AI62" s="210"/>
      <c r="AJ62" s="210"/>
      <c r="AK62" s="210"/>
      <c r="AL62" s="210"/>
      <c r="AM62" s="210"/>
      <c r="AN62" s="210"/>
      <c r="AO62" s="210"/>
      <c r="AP62" s="210"/>
      <c r="AQ62" s="210"/>
      <c r="AR62" s="210"/>
      <c r="AS62" s="210"/>
      <c r="AT62" s="210"/>
      <c r="AU62" s="210"/>
      <c r="AV62" s="210"/>
      <c r="AW62" s="210"/>
      <c r="AX62" s="210"/>
      <c r="AY62" s="210"/>
      <c r="AZ62" s="210"/>
      <c r="BA62" s="210"/>
      <c r="BB62" s="210"/>
      <c r="BC62" s="210"/>
      <c r="BD62" s="210"/>
      <c r="BE62" s="210"/>
      <c r="BF62" s="210"/>
      <c r="BG62" s="210"/>
      <c r="BH62" s="210"/>
      <c r="BI62" s="210"/>
      <c r="BJ62" s="210"/>
      <c r="BK62" s="210"/>
      <c r="BL62" s="210"/>
      <c r="BM62" s="211">
        <v>1</v>
      </c>
    </row>
    <row r="63" spans="1:65">
      <c r="A63" s="30"/>
      <c r="B63" s="19">
        <v>1</v>
      </c>
      <c r="C63" s="9">
        <v>3</v>
      </c>
      <c r="D63" s="213">
        <v>15</v>
      </c>
      <c r="E63" s="213">
        <v>10</v>
      </c>
      <c r="F63" s="213">
        <v>16</v>
      </c>
      <c r="G63" s="213">
        <v>12</v>
      </c>
      <c r="H63" s="213">
        <v>13</v>
      </c>
      <c r="I63" s="213">
        <v>17</v>
      </c>
      <c r="J63" s="212">
        <v>10</v>
      </c>
      <c r="K63" s="212" t="s">
        <v>310</v>
      </c>
      <c r="L63" s="212">
        <v>38</v>
      </c>
      <c r="M63" s="212">
        <v>37</v>
      </c>
      <c r="N63" s="212">
        <v>20</v>
      </c>
      <c r="O63" s="213">
        <v>23</v>
      </c>
      <c r="P63" s="212">
        <v>10</v>
      </c>
      <c r="Q63" s="213">
        <v>18</v>
      </c>
      <c r="R63" s="212">
        <v>10</v>
      </c>
      <c r="S63" s="213">
        <v>9</v>
      </c>
      <c r="T63" s="209"/>
      <c r="U63" s="210"/>
      <c r="V63" s="210"/>
      <c r="W63" s="210"/>
      <c r="X63" s="210"/>
      <c r="Y63" s="210"/>
      <c r="Z63" s="210"/>
      <c r="AA63" s="210"/>
      <c r="AB63" s="210"/>
      <c r="AC63" s="210"/>
      <c r="AD63" s="210"/>
      <c r="AE63" s="210"/>
      <c r="AF63" s="210"/>
      <c r="AG63" s="210"/>
      <c r="AH63" s="210"/>
      <c r="AI63" s="210"/>
      <c r="AJ63" s="210"/>
      <c r="AK63" s="210"/>
      <c r="AL63" s="210"/>
      <c r="AM63" s="210"/>
      <c r="AN63" s="210"/>
      <c r="AO63" s="210"/>
      <c r="AP63" s="210"/>
      <c r="AQ63" s="210"/>
      <c r="AR63" s="210"/>
      <c r="AS63" s="210"/>
      <c r="AT63" s="210"/>
      <c r="AU63" s="210"/>
      <c r="AV63" s="210"/>
      <c r="AW63" s="210"/>
      <c r="AX63" s="210"/>
      <c r="AY63" s="210"/>
      <c r="AZ63" s="210"/>
      <c r="BA63" s="210"/>
      <c r="BB63" s="210"/>
      <c r="BC63" s="210"/>
      <c r="BD63" s="210"/>
      <c r="BE63" s="210"/>
      <c r="BF63" s="210"/>
      <c r="BG63" s="210"/>
      <c r="BH63" s="210"/>
      <c r="BI63" s="210"/>
      <c r="BJ63" s="210"/>
      <c r="BK63" s="210"/>
      <c r="BL63" s="210"/>
      <c r="BM63" s="211">
        <v>16</v>
      </c>
    </row>
    <row r="64" spans="1:65">
      <c r="A64" s="30"/>
      <c r="B64" s="19">
        <v>1</v>
      </c>
      <c r="C64" s="9">
        <v>4</v>
      </c>
      <c r="D64" s="213">
        <v>15</v>
      </c>
      <c r="E64" s="213">
        <v>10</v>
      </c>
      <c r="F64" s="213">
        <v>17</v>
      </c>
      <c r="G64" s="213">
        <v>13</v>
      </c>
      <c r="H64" s="213">
        <v>12</v>
      </c>
      <c r="I64" s="213">
        <v>17</v>
      </c>
      <c r="J64" s="212">
        <v>10</v>
      </c>
      <c r="K64" s="212" t="s">
        <v>310</v>
      </c>
      <c r="L64" s="212">
        <v>36</v>
      </c>
      <c r="M64" s="212">
        <v>36</v>
      </c>
      <c r="N64" s="212">
        <v>20</v>
      </c>
      <c r="O64" s="213">
        <v>21</v>
      </c>
      <c r="P64" s="212">
        <v>10</v>
      </c>
      <c r="Q64" s="213">
        <v>16</v>
      </c>
      <c r="R64" s="212">
        <v>10</v>
      </c>
      <c r="S64" s="213">
        <v>9</v>
      </c>
      <c r="T64" s="209"/>
      <c r="U64" s="210"/>
      <c r="V64" s="210"/>
      <c r="W64" s="210"/>
      <c r="X64" s="210"/>
      <c r="Y64" s="210"/>
      <c r="Z64" s="210"/>
      <c r="AA64" s="210"/>
      <c r="AB64" s="210"/>
      <c r="AC64" s="210"/>
      <c r="AD64" s="210"/>
      <c r="AE64" s="210"/>
      <c r="AF64" s="210"/>
      <c r="AG64" s="210"/>
      <c r="AH64" s="210"/>
      <c r="AI64" s="210"/>
      <c r="AJ64" s="210"/>
      <c r="AK64" s="210"/>
      <c r="AL64" s="210"/>
      <c r="AM64" s="210"/>
      <c r="AN64" s="210"/>
      <c r="AO64" s="210"/>
      <c r="AP64" s="210"/>
      <c r="AQ64" s="210"/>
      <c r="AR64" s="210"/>
      <c r="AS64" s="210"/>
      <c r="AT64" s="210"/>
      <c r="AU64" s="210"/>
      <c r="AV64" s="210"/>
      <c r="AW64" s="210"/>
      <c r="AX64" s="210"/>
      <c r="AY64" s="210"/>
      <c r="AZ64" s="210"/>
      <c r="BA64" s="210"/>
      <c r="BB64" s="210"/>
      <c r="BC64" s="210"/>
      <c r="BD64" s="210"/>
      <c r="BE64" s="210"/>
      <c r="BF64" s="210"/>
      <c r="BG64" s="210"/>
      <c r="BH64" s="210"/>
      <c r="BI64" s="210"/>
      <c r="BJ64" s="210"/>
      <c r="BK64" s="210"/>
      <c r="BL64" s="210"/>
      <c r="BM64" s="211">
        <v>14.555555555555552</v>
      </c>
    </row>
    <row r="65" spans="1:65">
      <c r="A65" s="30"/>
      <c r="B65" s="19">
        <v>1</v>
      </c>
      <c r="C65" s="9">
        <v>5</v>
      </c>
      <c r="D65" s="213">
        <v>15</v>
      </c>
      <c r="E65" s="213">
        <v>10</v>
      </c>
      <c r="F65" s="213">
        <v>14</v>
      </c>
      <c r="G65" s="213">
        <v>12</v>
      </c>
      <c r="H65" s="213">
        <v>12</v>
      </c>
      <c r="I65" s="213">
        <v>17</v>
      </c>
      <c r="J65" s="212">
        <v>20</v>
      </c>
      <c r="K65" s="212" t="s">
        <v>310</v>
      </c>
      <c r="L65" s="212">
        <v>33</v>
      </c>
      <c r="M65" s="212">
        <v>36</v>
      </c>
      <c r="N65" s="212">
        <v>10</v>
      </c>
      <c r="O65" s="213">
        <v>22</v>
      </c>
      <c r="P65" s="212">
        <v>10</v>
      </c>
      <c r="Q65" s="213">
        <v>17</v>
      </c>
      <c r="R65" s="212">
        <v>10</v>
      </c>
      <c r="S65" s="213">
        <v>9</v>
      </c>
      <c r="T65" s="209"/>
      <c r="U65" s="210"/>
      <c r="V65" s="210"/>
      <c r="W65" s="210"/>
      <c r="X65" s="210"/>
      <c r="Y65" s="210"/>
      <c r="Z65" s="210"/>
      <c r="AA65" s="210"/>
      <c r="AB65" s="210"/>
      <c r="AC65" s="210"/>
      <c r="AD65" s="210"/>
      <c r="AE65" s="210"/>
      <c r="AF65" s="210"/>
      <c r="AG65" s="210"/>
      <c r="AH65" s="210"/>
      <c r="AI65" s="210"/>
      <c r="AJ65" s="210"/>
      <c r="AK65" s="210"/>
      <c r="AL65" s="210"/>
      <c r="AM65" s="210"/>
      <c r="AN65" s="210"/>
      <c r="AO65" s="210"/>
      <c r="AP65" s="210"/>
      <c r="AQ65" s="210"/>
      <c r="AR65" s="210"/>
      <c r="AS65" s="210"/>
      <c r="AT65" s="210"/>
      <c r="AU65" s="210"/>
      <c r="AV65" s="210"/>
      <c r="AW65" s="210"/>
      <c r="AX65" s="210"/>
      <c r="AY65" s="210"/>
      <c r="AZ65" s="210"/>
      <c r="BA65" s="210"/>
      <c r="BB65" s="210"/>
      <c r="BC65" s="210"/>
      <c r="BD65" s="210"/>
      <c r="BE65" s="210"/>
      <c r="BF65" s="210"/>
      <c r="BG65" s="210"/>
      <c r="BH65" s="210"/>
      <c r="BI65" s="210"/>
      <c r="BJ65" s="210"/>
      <c r="BK65" s="210"/>
      <c r="BL65" s="210"/>
      <c r="BM65" s="211">
        <v>73</v>
      </c>
    </row>
    <row r="66" spans="1:65">
      <c r="A66" s="30"/>
      <c r="B66" s="19">
        <v>1</v>
      </c>
      <c r="C66" s="9">
        <v>6</v>
      </c>
      <c r="D66" s="213">
        <v>15</v>
      </c>
      <c r="E66" s="213">
        <v>10</v>
      </c>
      <c r="F66" s="213">
        <v>19</v>
      </c>
      <c r="G66" s="213">
        <v>13</v>
      </c>
      <c r="H66" s="213">
        <v>12</v>
      </c>
      <c r="I66" s="213">
        <v>18</v>
      </c>
      <c r="J66" s="212">
        <v>10</v>
      </c>
      <c r="K66" s="212" t="s">
        <v>310</v>
      </c>
      <c r="L66" s="212">
        <v>32</v>
      </c>
      <c r="M66" s="212">
        <v>36</v>
      </c>
      <c r="N66" s="212">
        <v>20</v>
      </c>
      <c r="O66" s="213">
        <v>20</v>
      </c>
      <c r="P66" s="212">
        <v>10</v>
      </c>
      <c r="Q66" s="213">
        <v>17</v>
      </c>
      <c r="R66" s="212">
        <v>10</v>
      </c>
      <c r="S66" s="213">
        <v>8</v>
      </c>
      <c r="T66" s="209"/>
      <c r="U66" s="210"/>
      <c r="V66" s="210"/>
      <c r="W66" s="210"/>
      <c r="X66" s="210"/>
      <c r="Y66" s="210"/>
      <c r="Z66" s="210"/>
      <c r="AA66" s="210"/>
      <c r="AB66" s="210"/>
      <c r="AC66" s="210"/>
      <c r="AD66" s="210"/>
      <c r="AE66" s="210"/>
      <c r="AF66" s="210"/>
      <c r="AG66" s="210"/>
      <c r="AH66" s="210"/>
      <c r="AI66" s="210"/>
      <c r="AJ66" s="210"/>
      <c r="AK66" s="210"/>
      <c r="AL66" s="210"/>
      <c r="AM66" s="210"/>
      <c r="AN66" s="210"/>
      <c r="AO66" s="210"/>
      <c r="AP66" s="210"/>
      <c r="AQ66" s="210"/>
      <c r="AR66" s="210"/>
      <c r="AS66" s="210"/>
      <c r="AT66" s="210"/>
      <c r="AU66" s="210"/>
      <c r="AV66" s="210"/>
      <c r="AW66" s="210"/>
      <c r="AX66" s="210"/>
      <c r="AY66" s="210"/>
      <c r="AZ66" s="210"/>
      <c r="BA66" s="210"/>
      <c r="BB66" s="210"/>
      <c r="BC66" s="210"/>
      <c r="BD66" s="210"/>
      <c r="BE66" s="210"/>
      <c r="BF66" s="210"/>
      <c r="BG66" s="210"/>
      <c r="BH66" s="210"/>
      <c r="BI66" s="210"/>
      <c r="BJ66" s="210"/>
      <c r="BK66" s="210"/>
      <c r="BL66" s="210"/>
      <c r="BM66" s="215"/>
    </row>
    <row r="67" spans="1:65">
      <c r="A67" s="30"/>
      <c r="B67" s="20" t="s">
        <v>264</v>
      </c>
      <c r="C67" s="12"/>
      <c r="D67" s="216">
        <v>15</v>
      </c>
      <c r="E67" s="216">
        <v>10</v>
      </c>
      <c r="F67" s="216">
        <v>16.333333333333332</v>
      </c>
      <c r="G67" s="216">
        <v>12.5</v>
      </c>
      <c r="H67" s="216">
        <v>12.5</v>
      </c>
      <c r="I67" s="216">
        <v>17.833333333333332</v>
      </c>
      <c r="J67" s="216">
        <v>11.666666666666666</v>
      </c>
      <c r="K67" s="216" t="s">
        <v>641</v>
      </c>
      <c r="L67" s="216">
        <v>35.333333333333336</v>
      </c>
      <c r="M67" s="216">
        <v>35.5</v>
      </c>
      <c r="N67" s="216">
        <v>18.333333333333332</v>
      </c>
      <c r="O67" s="216">
        <v>21.333333333333332</v>
      </c>
      <c r="P67" s="216">
        <v>10</v>
      </c>
      <c r="Q67" s="216">
        <v>16.833333333333332</v>
      </c>
      <c r="R67" s="216">
        <v>10</v>
      </c>
      <c r="S67" s="216">
        <v>8.6666666666666661</v>
      </c>
      <c r="T67" s="209"/>
      <c r="U67" s="210"/>
      <c r="V67" s="210"/>
      <c r="W67" s="210"/>
      <c r="X67" s="210"/>
      <c r="Y67" s="210"/>
      <c r="Z67" s="210"/>
      <c r="AA67" s="210"/>
      <c r="AB67" s="210"/>
      <c r="AC67" s="210"/>
      <c r="AD67" s="210"/>
      <c r="AE67" s="210"/>
      <c r="AF67" s="210"/>
      <c r="AG67" s="210"/>
      <c r="AH67" s="210"/>
      <c r="AI67" s="210"/>
      <c r="AJ67" s="210"/>
      <c r="AK67" s="210"/>
      <c r="AL67" s="210"/>
      <c r="AM67" s="210"/>
      <c r="AN67" s="210"/>
      <c r="AO67" s="210"/>
      <c r="AP67" s="210"/>
      <c r="AQ67" s="210"/>
      <c r="AR67" s="210"/>
      <c r="AS67" s="210"/>
      <c r="AT67" s="210"/>
      <c r="AU67" s="210"/>
      <c r="AV67" s="210"/>
      <c r="AW67" s="210"/>
      <c r="AX67" s="210"/>
      <c r="AY67" s="210"/>
      <c r="AZ67" s="210"/>
      <c r="BA67" s="210"/>
      <c r="BB67" s="210"/>
      <c r="BC67" s="210"/>
      <c r="BD67" s="210"/>
      <c r="BE67" s="210"/>
      <c r="BF67" s="210"/>
      <c r="BG67" s="210"/>
      <c r="BH67" s="210"/>
      <c r="BI67" s="210"/>
      <c r="BJ67" s="210"/>
      <c r="BK67" s="210"/>
      <c r="BL67" s="210"/>
      <c r="BM67" s="215"/>
    </row>
    <row r="68" spans="1:65">
      <c r="A68" s="30"/>
      <c r="B68" s="3" t="s">
        <v>265</v>
      </c>
      <c r="C68" s="29"/>
      <c r="D68" s="213">
        <v>15</v>
      </c>
      <c r="E68" s="213">
        <v>10</v>
      </c>
      <c r="F68" s="213">
        <v>16.5</v>
      </c>
      <c r="G68" s="213">
        <v>12.5</v>
      </c>
      <c r="H68" s="213">
        <v>12.5</v>
      </c>
      <c r="I68" s="213">
        <v>17.5</v>
      </c>
      <c r="J68" s="213">
        <v>10</v>
      </c>
      <c r="K68" s="213" t="s">
        <v>641</v>
      </c>
      <c r="L68" s="213">
        <v>36</v>
      </c>
      <c r="M68" s="213">
        <v>36</v>
      </c>
      <c r="N68" s="213">
        <v>20</v>
      </c>
      <c r="O68" s="213">
        <v>21.5</v>
      </c>
      <c r="P68" s="213">
        <v>10</v>
      </c>
      <c r="Q68" s="213">
        <v>17</v>
      </c>
      <c r="R68" s="213">
        <v>10</v>
      </c>
      <c r="S68" s="213">
        <v>9</v>
      </c>
      <c r="T68" s="209"/>
      <c r="U68" s="210"/>
      <c r="V68" s="210"/>
      <c r="W68" s="210"/>
      <c r="X68" s="210"/>
      <c r="Y68" s="210"/>
      <c r="Z68" s="210"/>
      <c r="AA68" s="210"/>
      <c r="AB68" s="210"/>
      <c r="AC68" s="210"/>
      <c r="AD68" s="210"/>
      <c r="AE68" s="210"/>
      <c r="AF68" s="210"/>
      <c r="AG68" s="210"/>
      <c r="AH68" s="210"/>
      <c r="AI68" s="210"/>
      <c r="AJ68" s="210"/>
      <c r="AK68" s="210"/>
      <c r="AL68" s="210"/>
      <c r="AM68" s="210"/>
      <c r="AN68" s="210"/>
      <c r="AO68" s="210"/>
      <c r="AP68" s="210"/>
      <c r="AQ68" s="210"/>
      <c r="AR68" s="210"/>
      <c r="AS68" s="210"/>
      <c r="AT68" s="210"/>
      <c r="AU68" s="210"/>
      <c r="AV68" s="210"/>
      <c r="AW68" s="210"/>
      <c r="AX68" s="210"/>
      <c r="AY68" s="210"/>
      <c r="AZ68" s="210"/>
      <c r="BA68" s="210"/>
      <c r="BB68" s="210"/>
      <c r="BC68" s="210"/>
      <c r="BD68" s="210"/>
      <c r="BE68" s="210"/>
      <c r="BF68" s="210"/>
      <c r="BG68" s="210"/>
      <c r="BH68" s="210"/>
      <c r="BI68" s="210"/>
      <c r="BJ68" s="210"/>
      <c r="BK68" s="210"/>
      <c r="BL68" s="210"/>
      <c r="BM68" s="215"/>
    </row>
    <row r="69" spans="1:65">
      <c r="A69" s="30"/>
      <c r="B69" s="3" t="s">
        <v>266</v>
      </c>
      <c r="C69" s="29"/>
      <c r="D69" s="213">
        <v>0</v>
      </c>
      <c r="E69" s="213">
        <v>0</v>
      </c>
      <c r="F69" s="213">
        <v>1.7511900715418263</v>
      </c>
      <c r="G69" s="213">
        <v>0.54772255750516607</v>
      </c>
      <c r="H69" s="213">
        <v>0.54772255750516607</v>
      </c>
      <c r="I69" s="213">
        <v>0.98319208025017513</v>
      </c>
      <c r="J69" s="213">
        <v>4.0824829046386313</v>
      </c>
      <c r="K69" s="213" t="s">
        <v>641</v>
      </c>
      <c r="L69" s="213">
        <v>2.3380903889000244</v>
      </c>
      <c r="M69" s="213">
        <v>1.3784048752090221</v>
      </c>
      <c r="N69" s="213">
        <v>4.0824829046386277</v>
      </c>
      <c r="O69" s="213">
        <v>1.6329931618554521</v>
      </c>
      <c r="P69" s="213">
        <v>0</v>
      </c>
      <c r="Q69" s="213">
        <v>0.752772652709081</v>
      </c>
      <c r="R69" s="213">
        <v>0</v>
      </c>
      <c r="S69" s="213">
        <v>0.5163977794943222</v>
      </c>
      <c r="T69" s="209"/>
      <c r="U69" s="210"/>
      <c r="V69" s="210"/>
      <c r="W69" s="210"/>
      <c r="X69" s="210"/>
      <c r="Y69" s="210"/>
      <c r="Z69" s="210"/>
      <c r="AA69" s="210"/>
      <c r="AB69" s="210"/>
      <c r="AC69" s="210"/>
      <c r="AD69" s="210"/>
      <c r="AE69" s="210"/>
      <c r="AF69" s="210"/>
      <c r="AG69" s="210"/>
      <c r="AH69" s="210"/>
      <c r="AI69" s="210"/>
      <c r="AJ69" s="210"/>
      <c r="AK69" s="210"/>
      <c r="AL69" s="210"/>
      <c r="AM69" s="210"/>
      <c r="AN69" s="210"/>
      <c r="AO69" s="210"/>
      <c r="AP69" s="210"/>
      <c r="AQ69" s="210"/>
      <c r="AR69" s="210"/>
      <c r="AS69" s="210"/>
      <c r="AT69" s="210"/>
      <c r="AU69" s="210"/>
      <c r="AV69" s="210"/>
      <c r="AW69" s="210"/>
      <c r="AX69" s="210"/>
      <c r="AY69" s="210"/>
      <c r="AZ69" s="210"/>
      <c r="BA69" s="210"/>
      <c r="BB69" s="210"/>
      <c r="BC69" s="210"/>
      <c r="BD69" s="210"/>
      <c r="BE69" s="210"/>
      <c r="BF69" s="210"/>
      <c r="BG69" s="210"/>
      <c r="BH69" s="210"/>
      <c r="BI69" s="210"/>
      <c r="BJ69" s="210"/>
      <c r="BK69" s="210"/>
      <c r="BL69" s="210"/>
      <c r="BM69" s="215"/>
    </row>
    <row r="70" spans="1:65">
      <c r="A70" s="30"/>
      <c r="B70" s="3" t="s">
        <v>86</v>
      </c>
      <c r="C70" s="29"/>
      <c r="D70" s="13">
        <v>0</v>
      </c>
      <c r="E70" s="13">
        <v>0</v>
      </c>
      <c r="F70" s="13">
        <v>0.1072157186658261</v>
      </c>
      <c r="G70" s="13">
        <v>4.3817804600413283E-2</v>
      </c>
      <c r="H70" s="13">
        <v>4.3817804600413283E-2</v>
      </c>
      <c r="I70" s="13">
        <v>5.5132266182252816E-2</v>
      </c>
      <c r="J70" s="13">
        <v>0.34992710611188271</v>
      </c>
      <c r="K70" s="13" t="s">
        <v>641</v>
      </c>
      <c r="L70" s="13">
        <v>6.6172369497170494E-2</v>
      </c>
      <c r="M70" s="13">
        <v>3.8828306343916118E-2</v>
      </c>
      <c r="N70" s="13">
        <v>0.22268088570756153</v>
      </c>
      <c r="O70" s="13">
        <v>7.6546554461974323E-2</v>
      </c>
      <c r="P70" s="13">
        <v>0</v>
      </c>
      <c r="Q70" s="13">
        <v>4.4719167487668181E-2</v>
      </c>
      <c r="R70" s="13">
        <v>0</v>
      </c>
      <c r="S70" s="13">
        <v>5.9584359172421796E-2</v>
      </c>
      <c r="T70" s="148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55"/>
    </row>
    <row r="71" spans="1:65">
      <c r="A71" s="30"/>
      <c r="B71" s="3" t="s">
        <v>267</v>
      </c>
      <c r="C71" s="29"/>
      <c r="D71" s="13">
        <v>3.0534351145038441E-2</v>
      </c>
      <c r="E71" s="13">
        <v>-0.31297709923664108</v>
      </c>
      <c r="F71" s="13">
        <v>0.12213740458015288</v>
      </c>
      <c r="G71" s="13">
        <v>-0.14122137404580126</v>
      </c>
      <c r="H71" s="13">
        <v>-0.14122137404580126</v>
      </c>
      <c r="I71" s="13">
        <v>0.2251908396946567</v>
      </c>
      <c r="J71" s="13">
        <v>-0.19847328244274798</v>
      </c>
      <c r="K71" s="13" t="s">
        <v>641</v>
      </c>
      <c r="L71" s="13">
        <v>1.4274809160305351</v>
      </c>
      <c r="M71" s="13">
        <v>1.4389312977099245</v>
      </c>
      <c r="N71" s="13">
        <v>0.25954198473282464</v>
      </c>
      <c r="O71" s="13">
        <v>0.46564885496183228</v>
      </c>
      <c r="P71" s="13">
        <v>-0.31297709923664108</v>
      </c>
      <c r="Q71" s="13">
        <v>0.15648854961832082</v>
      </c>
      <c r="R71" s="13">
        <v>-0.31297709923664108</v>
      </c>
      <c r="S71" s="13">
        <v>-0.40458015267175562</v>
      </c>
      <c r="T71" s="148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55"/>
    </row>
    <row r="72" spans="1:65">
      <c r="A72" s="30"/>
      <c r="B72" s="46" t="s">
        <v>268</v>
      </c>
      <c r="C72" s="47"/>
      <c r="D72" s="45">
        <v>0.1</v>
      </c>
      <c r="E72" s="45">
        <v>0.87</v>
      </c>
      <c r="F72" s="45">
        <v>0.1</v>
      </c>
      <c r="G72" s="45">
        <v>0.48</v>
      </c>
      <c r="H72" s="45">
        <v>0.48</v>
      </c>
      <c r="I72" s="45">
        <v>0.33</v>
      </c>
      <c r="J72" s="45" t="s">
        <v>269</v>
      </c>
      <c r="K72" s="45">
        <v>0.87</v>
      </c>
      <c r="L72" s="45">
        <v>3</v>
      </c>
      <c r="M72" s="45">
        <v>3.03</v>
      </c>
      <c r="N72" s="45" t="s">
        <v>269</v>
      </c>
      <c r="O72" s="45">
        <v>0.87</v>
      </c>
      <c r="P72" s="45" t="s">
        <v>269</v>
      </c>
      <c r="Q72" s="45">
        <v>0.18</v>
      </c>
      <c r="R72" s="45" t="s">
        <v>269</v>
      </c>
      <c r="S72" s="45">
        <v>1.07</v>
      </c>
      <c r="T72" s="148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55"/>
    </row>
    <row r="73" spans="1:65">
      <c r="B73" s="31" t="s">
        <v>311</v>
      </c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BM73" s="55"/>
    </row>
    <row r="74" spans="1:65">
      <c r="BM74" s="55"/>
    </row>
    <row r="75" spans="1:65" ht="15">
      <c r="B75" s="8" t="s">
        <v>516</v>
      </c>
      <c r="BM75" s="28" t="s">
        <v>66</v>
      </c>
    </row>
    <row r="76" spans="1:65" ht="15">
      <c r="A76" s="25" t="s">
        <v>10</v>
      </c>
      <c r="B76" s="18" t="s">
        <v>109</v>
      </c>
      <c r="C76" s="15" t="s">
        <v>110</v>
      </c>
      <c r="D76" s="16" t="s">
        <v>226</v>
      </c>
      <c r="E76" s="17" t="s">
        <v>226</v>
      </c>
      <c r="F76" s="17" t="s">
        <v>226</v>
      </c>
      <c r="G76" s="17" t="s">
        <v>226</v>
      </c>
      <c r="H76" s="17" t="s">
        <v>226</v>
      </c>
      <c r="I76" s="17" t="s">
        <v>226</v>
      </c>
      <c r="J76" s="17" t="s">
        <v>226</v>
      </c>
      <c r="K76" s="17" t="s">
        <v>226</v>
      </c>
      <c r="L76" s="17" t="s">
        <v>226</v>
      </c>
      <c r="M76" s="17" t="s">
        <v>226</v>
      </c>
      <c r="N76" s="17" t="s">
        <v>226</v>
      </c>
      <c r="O76" s="17" t="s">
        <v>226</v>
      </c>
      <c r="P76" s="17" t="s">
        <v>226</v>
      </c>
      <c r="Q76" s="17" t="s">
        <v>226</v>
      </c>
      <c r="R76" s="17" t="s">
        <v>226</v>
      </c>
      <c r="S76" s="17" t="s">
        <v>226</v>
      </c>
      <c r="T76" s="17" t="s">
        <v>226</v>
      </c>
      <c r="U76" s="17" t="s">
        <v>226</v>
      </c>
      <c r="V76" s="17" t="s">
        <v>226</v>
      </c>
      <c r="W76" s="17" t="s">
        <v>226</v>
      </c>
      <c r="X76" s="17" t="s">
        <v>226</v>
      </c>
      <c r="Y76" s="17" t="s">
        <v>226</v>
      </c>
      <c r="Z76" s="17" t="s">
        <v>226</v>
      </c>
      <c r="AA76" s="17" t="s">
        <v>226</v>
      </c>
      <c r="AB76" s="148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28">
        <v>1</v>
      </c>
    </row>
    <row r="77" spans="1:65">
      <c r="A77" s="30"/>
      <c r="B77" s="19" t="s">
        <v>227</v>
      </c>
      <c r="C77" s="9" t="s">
        <v>227</v>
      </c>
      <c r="D77" s="146" t="s">
        <v>229</v>
      </c>
      <c r="E77" s="147" t="s">
        <v>231</v>
      </c>
      <c r="F77" s="147" t="s">
        <v>232</v>
      </c>
      <c r="G77" s="147" t="s">
        <v>233</v>
      </c>
      <c r="H77" s="147" t="s">
        <v>234</v>
      </c>
      <c r="I77" s="147" t="s">
        <v>235</v>
      </c>
      <c r="J77" s="147" t="s">
        <v>236</v>
      </c>
      <c r="K77" s="147" t="s">
        <v>237</v>
      </c>
      <c r="L77" s="147" t="s">
        <v>238</v>
      </c>
      <c r="M77" s="147" t="s">
        <v>239</v>
      </c>
      <c r="N77" s="147" t="s">
        <v>240</v>
      </c>
      <c r="O77" s="147" t="s">
        <v>243</v>
      </c>
      <c r="P77" s="147" t="s">
        <v>244</v>
      </c>
      <c r="Q77" s="147" t="s">
        <v>246</v>
      </c>
      <c r="R77" s="147" t="s">
        <v>247</v>
      </c>
      <c r="S77" s="147" t="s">
        <v>248</v>
      </c>
      <c r="T77" s="147" t="s">
        <v>250</v>
      </c>
      <c r="U77" s="147" t="s">
        <v>251</v>
      </c>
      <c r="V77" s="147" t="s">
        <v>252</v>
      </c>
      <c r="W77" s="147" t="s">
        <v>253</v>
      </c>
      <c r="X77" s="147" t="s">
        <v>254</v>
      </c>
      <c r="Y77" s="147" t="s">
        <v>255</v>
      </c>
      <c r="Z77" s="147" t="s">
        <v>256</v>
      </c>
      <c r="AA77" s="147" t="s">
        <v>257</v>
      </c>
      <c r="AB77" s="148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28" t="s">
        <v>3</v>
      </c>
    </row>
    <row r="78" spans="1:65">
      <c r="A78" s="30"/>
      <c r="B78" s="19"/>
      <c r="C78" s="9"/>
      <c r="D78" s="10" t="s">
        <v>273</v>
      </c>
      <c r="E78" s="11" t="s">
        <v>271</v>
      </c>
      <c r="F78" s="11" t="s">
        <v>273</v>
      </c>
      <c r="G78" s="11" t="s">
        <v>271</v>
      </c>
      <c r="H78" s="11" t="s">
        <v>271</v>
      </c>
      <c r="I78" s="11" t="s">
        <v>271</v>
      </c>
      <c r="J78" s="11" t="s">
        <v>304</v>
      </c>
      <c r="K78" s="11" t="s">
        <v>304</v>
      </c>
      <c r="L78" s="11" t="s">
        <v>273</v>
      </c>
      <c r="M78" s="11" t="s">
        <v>273</v>
      </c>
      <c r="N78" s="11" t="s">
        <v>273</v>
      </c>
      <c r="O78" s="11" t="s">
        <v>273</v>
      </c>
      <c r="P78" s="11" t="s">
        <v>271</v>
      </c>
      <c r="Q78" s="11" t="s">
        <v>271</v>
      </c>
      <c r="R78" s="11" t="s">
        <v>271</v>
      </c>
      <c r="S78" s="11" t="s">
        <v>304</v>
      </c>
      <c r="T78" s="11" t="s">
        <v>271</v>
      </c>
      <c r="U78" s="11" t="s">
        <v>273</v>
      </c>
      <c r="V78" s="11" t="s">
        <v>273</v>
      </c>
      <c r="W78" s="11" t="s">
        <v>271</v>
      </c>
      <c r="X78" s="11" t="s">
        <v>273</v>
      </c>
      <c r="Y78" s="11" t="s">
        <v>271</v>
      </c>
      <c r="Z78" s="11" t="s">
        <v>271</v>
      </c>
      <c r="AA78" s="11" t="s">
        <v>271</v>
      </c>
      <c r="AB78" s="148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28">
        <v>0</v>
      </c>
    </row>
    <row r="79" spans="1:65">
      <c r="A79" s="30"/>
      <c r="B79" s="19"/>
      <c r="C79" s="9"/>
      <c r="D79" s="26" t="s">
        <v>305</v>
      </c>
      <c r="E79" s="26" t="s">
        <v>306</v>
      </c>
      <c r="F79" s="26" t="s">
        <v>307</v>
      </c>
      <c r="G79" s="26" t="s">
        <v>305</v>
      </c>
      <c r="H79" s="26" t="s">
        <v>261</v>
      </c>
      <c r="I79" s="26" t="s">
        <v>308</v>
      </c>
      <c r="J79" s="26" t="s">
        <v>306</v>
      </c>
      <c r="K79" s="26" t="s">
        <v>308</v>
      </c>
      <c r="L79" s="26" t="s">
        <v>308</v>
      </c>
      <c r="M79" s="26" t="s">
        <v>305</v>
      </c>
      <c r="N79" s="26" t="s">
        <v>306</v>
      </c>
      <c r="O79" s="26" t="s">
        <v>307</v>
      </c>
      <c r="P79" s="26" t="s">
        <v>306</v>
      </c>
      <c r="Q79" s="26" t="s">
        <v>306</v>
      </c>
      <c r="R79" s="26" t="s">
        <v>305</v>
      </c>
      <c r="S79" s="26" t="s">
        <v>306</v>
      </c>
      <c r="T79" s="26" t="s">
        <v>306</v>
      </c>
      <c r="U79" s="26" t="s">
        <v>306</v>
      </c>
      <c r="V79" s="26" t="s">
        <v>306</v>
      </c>
      <c r="W79" s="26" t="s">
        <v>306</v>
      </c>
      <c r="X79" s="26" t="s">
        <v>306</v>
      </c>
      <c r="Y79" s="26" t="s">
        <v>306</v>
      </c>
      <c r="Z79" s="26" t="s">
        <v>263</v>
      </c>
      <c r="AA79" s="26" t="s">
        <v>306</v>
      </c>
      <c r="AB79" s="148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28">
        <v>0</v>
      </c>
    </row>
    <row r="80" spans="1:65">
      <c r="A80" s="30"/>
      <c r="B80" s="18">
        <v>1</v>
      </c>
      <c r="C80" s="14">
        <v>1</v>
      </c>
      <c r="D80" s="217">
        <v>60</v>
      </c>
      <c r="E80" s="219">
        <v>60</v>
      </c>
      <c r="F80" s="217">
        <v>53</v>
      </c>
      <c r="G80" s="217">
        <v>47</v>
      </c>
      <c r="H80" s="217">
        <v>48.6</v>
      </c>
      <c r="I80" s="217">
        <v>58.591797364059232</v>
      </c>
      <c r="J80" s="217">
        <v>55</v>
      </c>
      <c r="K80" s="217">
        <v>70.599999999999994</v>
      </c>
      <c r="L80" s="217">
        <v>61</v>
      </c>
      <c r="M80" s="219">
        <v>74</v>
      </c>
      <c r="N80" s="217">
        <v>56</v>
      </c>
      <c r="O80" s="217">
        <v>59</v>
      </c>
      <c r="P80" s="219">
        <v>60</v>
      </c>
      <c r="Q80" s="217">
        <v>54.8</v>
      </c>
      <c r="R80" s="217">
        <v>59</v>
      </c>
      <c r="S80" s="217">
        <v>61</v>
      </c>
      <c r="T80" s="219">
        <v>60</v>
      </c>
      <c r="U80" s="217">
        <v>53</v>
      </c>
      <c r="V80" s="217">
        <v>57.317399999999999</v>
      </c>
      <c r="W80" s="219">
        <v>60</v>
      </c>
      <c r="X80" s="217">
        <v>62.8</v>
      </c>
      <c r="Y80" s="219">
        <v>50</v>
      </c>
      <c r="Z80" s="217">
        <v>63</v>
      </c>
      <c r="AA80" s="217">
        <v>55</v>
      </c>
      <c r="AB80" s="220"/>
      <c r="AC80" s="221"/>
      <c r="AD80" s="221"/>
      <c r="AE80" s="221"/>
      <c r="AF80" s="221"/>
      <c r="AG80" s="221"/>
      <c r="AH80" s="221"/>
      <c r="AI80" s="221"/>
      <c r="AJ80" s="221"/>
      <c r="AK80" s="221"/>
      <c r="AL80" s="221"/>
      <c r="AM80" s="221"/>
      <c r="AN80" s="221"/>
      <c r="AO80" s="221"/>
      <c r="AP80" s="221"/>
      <c r="AQ80" s="221"/>
      <c r="AR80" s="221"/>
      <c r="AS80" s="221"/>
      <c r="AT80" s="221"/>
      <c r="AU80" s="221"/>
      <c r="AV80" s="221"/>
      <c r="AW80" s="221"/>
      <c r="AX80" s="221"/>
      <c r="AY80" s="221"/>
      <c r="AZ80" s="221"/>
      <c r="BA80" s="221"/>
      <c r="BB80" s="221"/>
      <c r="BC80" s="221"/>
      <c r="BD80" s="221"/>
      <c r="BE80" s="221"/>
      <c r="BF80" s="221"/>
      <c r="BG80" s="221"/>
      <c r="BH80" s="221"/>
      <c r="BI80" s="221"/>
      <c r="BJ80" s="221"/>
      <c r="BK80" s="221"/>
      <c r="BL80" s="221"/>
      <c r="BM80" s="222">
        <v>1</v>
      </c>
    </row>
    <row r="81" spans="1:65">
      <c r="A81" s="30"/>
      <c r="B81" s="19">
        <v>1</v>
      </c>
      <c r="C81" s="9">
        <v>2</v>
      </c>
      <c r="D81" s="223">
        <v>59</v>
      </c>
      <c r="E81" s="225">
        <v>60</v>
      </c>
      <c r="F81" s="223">
        <v>52</v>
      </c>
      <c r="G81" s="223">
        <v>48</v>
      </c>
      <c r="H81" s="223">
        <v>49.2</v>
      </c>
      <c r="I81" s="223">
        <v>59.475563951406158</v>
      </c>
      <c r="J81" s="223">
        <v>55</v>
      </c>
      <c r="K81" s="223">
        <v>73.55</v>
      </c>
      <c r="L81" s="223">
        <v>60</v>
      </c>
      <c r="M81" s="225">
        <v>74</v>
      </c>
      <c r="N81" s="223">
        <v>56</v>
      </c>
      <c r="O81" s="223">
        <v>59</v>
      </c>
      <c r="P81" s="225">
        <v>60</v>
      </c>
      <c r="Q81" s="223">
        <v>51.7</v>
      </c>
      <c r="R81" s="223">
        <v>59</v>
      </c>
      <c r="S81" s="223">
        <v>62</v>
      </c>
      <c r="T81" s="225">
        <v>60</v>
      </c>
      <c r="U81" s="223">
        <v>54</v>
      </c>
      <c r="V81" s="223">
        <v>57.896999999999998</v>
      </c>
      <c r="W81" s="225">
        <v>60</v>
      </c>
      <c r="X81" s="223">
        <v>63.2</v>
      </c>
      <c r="Y81" s="225">
        <v>50</v>
      </c>
      <c r="Z81" s="223">
        <v>63</v>
      </c>
      <c r="AA81" s="223">
        <v>55</v>
      </c>
      <c r="AB81" s="220"/>
      <c r="AC81" s="221"/>
      <c r="AD81" s="221"/>
      <c r="AE81" s="221"/>
      <c r="AF81" s="221"/>
      <c r="AG81" s="221"/>
      <c r="AH81" s="221"/>
      <c r="AI81" s="221"/>
      <c r="AJ81" s="221"/>
      <c r="AK81" s="221"/>
      <c r="AL81" s="221"/>
      <c r="AM81" s="221"/>
      <c r="AN81" s="221"/>
      <c r="AO81" s="221"/>
      <c r="AP81" s="221"/>
      <c r="AQ81" s="221"/>
      <c r="AR81" s="221"/>
      <c r="AS81" s="221"/>
      <c r="AT81" s="221"/>
      <c r="AU81" s="221"/>
      <c r="AV81" s="221"/>
      <c r="AW81" s="221"/>
      <c r="AX81" s="221"/>
      <c r="AY81" s="221"/>
      <c r="AZ81" s="221"/>
      <c r="BA81" s="221"/>
      <c r="BB81" s="221"/>
      <c r="BC81" s="221"/>
      <c r="BD81" s="221"/>
      <c r="BE81" s="221"/>
      <c r="BF81" s="221"/>
      <c r="BG81" s="221"/>
      <c r="BH81" s="221"/>
      <c r="BI81" s="221"/>
      <c r="BJ81" s="221"/>
      <c r="BK81" s="221"/>
      <c r="BL81" s="221"/>
      <c r="BM81" s="222">
        <v>15</v>
      </c>
    </row>
    <row r="82" spans="1:65">
      <c r="A82" s="30"/>
      <c r="B82" s="19">
        <v>1</v>
      </c>
      <c r="C82" s="9">
        <v>3</v>
      </c>
      <c r="D82" s="223">
        <v>61</v>
      </c>
      <c r="E82" s="225">
        <v>60</v>
      </c>
      <c r="F82" s="223">
        <v>52</v>
      </c>
      <c r="G82" s="223">
        <v>46</v>
      </c>
      <c r="H82" s="223">
        <v>49</v>
      </c>
      <c r="I82" s="223">
        <v>59.753203600456665</v>
      </c>
      <c r="J82" s="223">
        <v>55</v>
      </c>
      <c r="K82" s="223">
        <v>71.87</v>
      </c>
      <c r="L82" s="223">
        <v>57</v>
      </c>
      <c r="M82" s="225">
        <v>76</v>
      </c>
      <c r="N82" s="223">
        <v>54</v>
      </c>
      <c r="O82" s="223">
        <v>59</v>
      </c>
      <c r="P82" s="225">
        <v>60</v>
      </c>
      <c r="Q82" s="223">
        <v>51.4</v>
      </c>
      <c r="R82" s="223">
        <v>59</v>
      </c>
      <c r="S82" s="223">
        <v>61</v>
      </c>
      <c r="T82" s="225">
        <v>60</v>
      </c>
      <c r="U82" s="223">
        <v>55</v>
      </c>
      <c r="V82" s="223">
        <v>59.741999999999997</v>
      </c>
      <c r="W82" s="225">
        <v>60</v>
      </c>
      <c r="X82" s="223">
        <v>62.3</v>
      </c>
      <c r="Y82" s="225">
        <v>60</v>
      </c>
      <c r="Z82" s="223">
        <v>64</v>
      </c>
      <c r="AA82" s="223">
        <v>53</v>
      </c>
      <c r="AB82" s="220"/>
      <c r="AC82" s="221"/>
      <c r="AD82" s="221"/>
      <c r="AE82" s="221"/>
      <c r="AF82" s="221"/>
      <c r="AG82" s="221"/>
      <c r="AH82" s="221"/>
      <c r="AI82" s="221"/>
      <c r="AJ82" s="221"/>
      <c r="AK82" s="221"/>
      <c r="AL82" s="221"/>
      <c r="AM82" s="221"/>
      <c r="AN82" s="221"/>
      <c r="AO82" s="221"/>
      <c r="AP82" s="221"/>
      <c r="AQ82" s="221"/>
      <c r="AR82" s="221"/>
      <c r="AS82" s="221"/>
      <c r="AT82" s="221"/>
      <c r="AU82" s="221"/>
      <c r="AV82" s="221"/>
      <c r="AW82" s="221"/>
      <c r="AX82" s="221"/>
      <c r="AY82" s="221"/>
      <c r="AZ82" s="221"/>
      <c r="BA82" s="221"/>
      <c r="BB82" s="221"/>
      <c r="BC82" s="221"/>
      <c r="BD82" s="221"/>
      <c r="BE82" s="221"/>
      <c r="BF82" s="221"/>
      <c r="BG82" s="221"/>
      <c r="BH82" s="221"/>
      <c r="BI82" s="221"/>
      <c r="BJ82" s="221"/>
      <c r="BK82" s="221"/>
      <c r="BL82" s="221"/>
      <c r="BM82" s="222">
        <v>16</v>
      </c>
    </row>
    <row r="83" spans="1:65">
      <c r="A83" s="30"/>
      <c r="B83" s="19">
        <v>1</v>
      </c>
      <c r="C83" s="9">
        <v>4</v>
      </c>
      <c r="D83" s="223">
        <v>62</v>
      </c>
      <c r="E83" s="225">
        <v>60</v>
      </c>
      <c r="F83" s="223">
        <v>52</v>
      </c>
      <c r="G83" s="223">
        <v>47</v>
      </c>
      <c r="H83" s="223">
        <v>50.1</v>
      </c>
      <c r="I83" s="223">
        <v>60.704845347492807</v>
      </c>
      <c r="J83" s="223">
        <v>54</v>
      </c>
      <c r="K83" s="223">
        <v>73.31</v>
      </c>
      <c r="L83" s="223">
        <v>60</v>
      </c>
      <c r="M83" s="225">
        <v>74</v>
      </c>
      <c r="N83" s="223">
        <v>53</v>
      </c>
      <c r="O83" s="223">
        <v>58</v>
      </c>
      <c r="P83" s="225">
        <v>60</v>
      </c>
      <c r="Q83" s="223">
        <v>53.1</v>
      </c>
      <c r="R83" s="223">
        <v>58</v>
      </c>
      <c r="S83" s="223">
        <v>62</v>
      </c>
      <c r="T83" s="225">
        <v>60</v>
      </c>
      <c r="U83" s="223">
        <v>54</v>
      </c>
      <c r="V83" s="223">
        <v>58.3902</v>
      </c>
      <c r="W83" s="225">
        <v>60</v>
      </c>
      <c r="X83" s="223">
        <v>62</v>
      </c>
      <c r="Y83" s="225">
        <v>50</v>
      </c>
      <c r="Z83" s="223">
        <v>63</v>
      </c>
      <c r="AA83" s="223">
        <v>55</v>
      </c>
      <c r="AB83" s="220"/>
      <c r="AC83" s="221"/>
      <c r="AD83" s="221"/>
      <c r="AE83" s="221"/>
      <c r="AF83" s="221"/>
      <c r="AG83" s="221"/>
      <c r="AH83" s="221"/>
      <c r="AI83" s="221"/>
      <c r="AJ83" s="221"/>
      <c r="AK83" s="221"/>
      <c r="AL83" s="221"/>
      <c r="AM83" s="221"/>
      <c r="AN83" s="221"/>
      <c r="AO83" s="221"/>
      <c r="AP83" s="221"/>
      <c r="AQ83" s="221"/>
      <c r="AR83" s="221"/>
      <c r="AS83" s="221"/>
      <c r="AT83" s="221"/>
      <c r="AU83" s="221"/>
      <c r="AV83" s="221"/>
      <c r="AW83" s="221"/>
      <c r="AX83" s="221"/>
      <c r="AY83" s="221"/>
      <c r="AZ83" s="221"/>
      <c r="BA83" s="221"/>
      <c r="BB83" s="221"/>
      <c r="BC83" s="221"/>
      <c r="BD83" s="221"/>
      <c r="BE83" s="221"/>
      <c r="BF83" s="221"/>
      <c r="BG83" s="221"/>
      <c r="BH83" s="221"/>
      <c r="BI83" s="221"/>
      <c r="BJ83" s="221"/>
      <c r="BK83" s="221"/>
      <c r="BL83" s="221"/>
      <c r="BM83" s="222">
        <v>57.488148931778191</v>
      </c>
    </row>
    <row r="84" spans="1:65">
      <c r="A84" s="30"/>
      <c r="B84" s="19">
        <v>1</v>
      </c>
      <c r="C84" s="9">
        <v>5</v>
      </c>
      <c r="D84" s="223">
        <v>63</v>
      </c>
      <c r="E84" s="225">
        <v>60</v>
      </c>
      <c r="F84" s="223">
        <v>52</v>
      </c>
      <c r="G84" s="223">
        <v>47</v>
      </c>
      <c r="H84" s="223">
        <v>49.9</v>
      </c>
      <c r="I84" s="223">
        <v>60.604219992400076</v>
      </c>
      <c r="J84" s="223">
        <v>55</v>
      </c>
      <c r="K84" s="223">
        <v>72.040000000000006</v>
      </c>
      <c r="L84" s="223">
        <v>61</v>
      </c>
      <c r="M84" s="225">
        <v>74</v>
      </c>
      <c r="N84" s="223">
        <v>54</v>
      </c>
      <c r="O84" s="223">
        <v>58</v>
      </c>
      <c r="P84" s="225">
        <v>60</v>
      </c>
      <c r="Q84" s="223">
        <v>53</v>
      </c>
      <c r="R84" s="223">
        <v>59</v>
      </c>
      <c r="S84" s="223">
        <v>62</v>
      </c>
      <c r="T84" s="225">
        <v>50</v>
      </c>
      <c r="U84" s="223">
        <v>53</v>
      </c>
      <c r="V84" s="223">
        <v>57.747600000000006</v>
      </c>
      <c r="W84" s="225">
        <v>60</v>
      </c>
      <c r="X84" s="223">
        <v>63.79999999999999</v>
      </c>
      <c r="Y84" s="225">
        <v>60</v>
      </c>
      <c r="Z84" s="223">
        <v>64</v>
      </c>
      <c r="AA84" s="223">
        <v>53</v>
      </c>
      <c r="AB84" s="220"/>
      <c r="AC84" s="221"/>
      <c r="AD84" s="221"/>
      <c r="AE84" s="221"/>
      <c r="AF84" s="221"/>
      <c r="AG84" s="221"/>
      <c r="AH84" s="221"/>
      <c r="AI84" s="221"/>
      <c r="AJ84" s="221"/>
      <c r="AK84" s="221"/>
      <c r="AL84" s="221"/>
      <c r="AM84" s="221"/>
      <c r="AN84" s="221"/>
      <c r="AO84" s="221"/>
      <c r="AP84" s="221"/>
      <c r="AQ84" s="221"/>
      <c r="AR84" s="221"/>
      <c r="AS84" s="221"/>
      <c r="AT84" s="221"/>
      <c r="AU84" s="221"/>
      <c r="AV84" s="221"/>
      <c r="AW84" s="221"/>
      <c r="AX84" s="221"/>
      <c r="AY84" s="221"/>
      <c r="AZ84" s="221"/>
      <c r="BA84" s="221"/>
      <c r="BB84" s="221"/>
      <c r="BC84" s="221"/>
      <c r="BD84" s="221"/>
      <c r="BE84" s="221"/>
      <c r="BF84" s="221"/>
      <c r="BG84" s="221"/>
      <c r="BH84" s="221"/>
      <c r="BI84" s="221"/>
      <c r="BJ84" s="221"/>
      <c r="BK84" s="221"/>
      <c r="BL84" s="221"/>
      <c r="BM84" s="222">
        <v>74</v>
      </c>
    </row>
    <row r="85" spans="1:65">
      <c r="A85" s="30"/>
      <c r="B85" s="19">
        <v>1</v>
      </c>
      <c r="C85" s="9">
        <v>6</v>
      </c>
      <c r="D85" s="223">
        <v>58</v>
      </c>
      <c r="E85" s="225">
        <v>60</v>
      </c>
      <c r="F85" s="223">
        <v>54</v>
      </c>
      <c r="G85" s="223">
        <v>48</v>
      </c>
      <c r="H85" s="223">
        <v>51.3</v>
      </c>
      <c r="I85" s="223">
        <v>60.678254376230498</v>
      </c>
      <c r="J85" s="223">
        <v>54</v>
      </c>
      <c r="K85" s="223">
        <v>70.89</v>
      </c>
      <c r="L85" s="223">
        <v>63</v>
      </c>
      <c r="M85" s="225">
        <v>74</v>
      </c>
      <c r="N85" s="223">
        <v>54</v>
      </c>
      <c r="O85" s="223">
        <v>59</v>
      </c>
      <c r="P85" s="225">
        <v>60</v>
      </c>
      <c r="Q85" s="223">
        <v>51.4</v>
      </c>
      <c r="R85" s="223">
        <v>60</v>
      </c>
      <c r="S85" s="223">
        <v>62</v>
      </c>
      <c r="T85" s="225">
        <v>60</v>
      </c>
      <c r="U85" s="223">
        <v>53</v>
      </c>
      <c r="V85" s="223">
        <v>59.958000000000006</v>
      </c>
      <c r="W85" s="225">
        <v>60</v>
      </c>
      <c r="X85" s="223">
        <v>60</v>
      </c>
      <c r="Y85" s="225">
        <v>60</v>
      </c>
      <c r="Z85" s="223">
        <v>63</v>
      </c>
      <c r="AA85" s="223">
        <v>51</v>
      </c>
      <c r="AB85" s="220"/>
      <c r="AC85" s="221"/>
      <c r="AD85" s="221"/>
      <c r="AE85" s="221"/>
      <c r="AF85" s="221"/>
      <c r="AG85" s="221"/>
      <c r="AH85" s="221"/>
      <c r="AI85" s="221"/>
      <c r="AJ85" s="221"/>
      <c r="AK85" s="221"/>
      <c r="AL85" s="221"/>
      <c r="AM85" s="221"/>
      <c r="AN85" s="221"/>
      <c r="AO85" s="221"/>
      <c r="AP85" s="221"/>
      <c r="AQ85" s="221"/>
      <c r="AR85" s="221"/>
      <c r="AS85" s="221"/>
      <c r="AT85" s="221"/>
      <c r="AU85" s="221"/>
      <c r="AV85" s="221"/>
      <c r="AW85" s="221"/>
      <c r="AX85" s="221"/>
      <c r="AY85" s="221"/>
      <c r="AZ85" s="221"/>
      <c r="BA85" s="221"/>
      <c r="BB85" s="221"/>
      <c r="BC85" s="221"/>
      <c r="BD85" s="221"/>
      <c r="BE85" s="221"/>
      <c r="BF85" s="221"/>
      <c r="BG85" s="221"/>
      <c r="BH85" s="221"/>
      <c r="BI85" s="221"/>
      <c r="BJ85" s="221"/>
      <c r="BK85" s="221"/>
      <c r="BL85" s="221"/>
      <c r="BM85" s="226"/>
    </row>
    <row r="86" spans="1:65">
      <c r="A86" s="30"/>
      <c r="B86" s="20" t="s">
        <v>264</v>
      </c>
      <c r="C86" s="12"/>
      <c r="D86" s="227">
        <v>60.5</v>
      </c>
      <c r="E86" s="227">
        <v>60</v>
      </c>
      <c r="F86" s="227">
        <v>52.5</v>
      </c>
      <c r="G86" s="227">
        <v>47.166666666666664</v>
      </c>
      <c r="H86" s="227">
        <v>49.683333333333337</v>
      </c>
      <c r="I86" s="227">
        <v>59.967980772007571</v>
      </c>
      <c r="J86" s="227">
        <v>54.666666666666664</v>
      </c>
      <c r="K86" s="227">
        <v>72.043333333333337</v>
      </c>
      <c r="L86" s="227">
        <v>60.333333333333336</v>
      </c>
      <c r="M86" s="227">
        <v>74.333333333333329</v>
      </c>
      <c r="N86" s="227">
        <v>54.5</v>
      </c>
      <c r="O86" s="227">
        <v>58.666666666666664</v>
      </c>
      <c r="P86" s="227">
        <v>60</v>
      </c>
      <c r="Q86" s="227">
        <v>52.566666666666663</v>
      </c>
      <c r="R86" s="227">
        <v>59</v>
      </c>
      <c r="S86" s="227">
        <v>61.666666666666664</v>
      </c>
      <c r="T86" s="227">
        <v>58.333333333333336</v>
      </c>
      <c r="U86" s="227">
        <v>53.666666666666664</v>
      </c>
      <c r="V86" s="227">
        <v>58.508700000000005</v>
      </c>
      <c r="W86" s="227">
        <v>60</v>
      </c>
      <c r="X86" s="227">
        <v>62.35</v>
      </c>
      <c r="Y86" s="227">
        <v>55</v>
      </c>
      <c r="Z86" s="227">
        <v>63.333333333333336</v>
      </c>
      <c r="AA86" s="227">
        <v>53.666666666666664</v>
      </c>
      <c r="AB86" s="220"/>
      <c r="AC86" s="221"/>
      <c r="AD86" s="221"/>
      <c r="AE86" s="221"/>
      <c r="AF86" s="221"/>
      <c r="AG86" s="221"/>
      <c r="AH86" s="221"/>
      <c r="AI86" s="221"/>
      <c r="AJ86" s="221"/>
      <c r="AK86" s="221"/>
      <c r="AL86" s="221"/>
      <c r="AM86" s="221"/>
      <c r="AN86" s="221"/>
      <c r="AO86" s="221"/>
      <c r="AP86" s="221"/>
      <c r="AQ86" s="221"/>
      <c r="AR86" s="221"/>
      <c r="AS86" s="221"/>
      <c r="AT86" s="221"/>
      <c r="AU86" s="221"/>
      <c r="AV86" s="221"/>
      <c r="AW86" s="221"/>
      <c r="AX86" s="221"/>
      <c r="AY86" s="221"/>
      <c r="AZ86" s="221"/>
      <c r="BA86" s="221"/>
      <c r="BB86" s="221"/>
      <c r="BC86" s="221"/>
      <c r="BD86" s="221"/>
      <c r="BE86" s="221"/>
      <c r="BF86" s="221"/>
      <c r="BG86" s="221"/>
      <c r="BH86" s="221"/>
      <c r="BI86" s="221"/>
      <c r="BJ86" s="221"/>
      <c r="BK86" s="221"/>
      <c r="BL86" s="221"/>
      <c r="BM86" s="226"/>
    </row>
    <row r="87" spans="1:65">
      <c r="A87" s="30"/>
      <c r="B87" s="3" t="s">
        <v>265</v>
      </c>
      <c r="C87" s="29"/>
      <c r="D87" s="223">
        <v>60.5</v>
      </c>
      <c r="E87" s="223">
        <v>60</v>
      </c>
      <c r="F87" s="223">
        <v>52</v>
      </c>
      <c r="G87" s="223">
        <v>47</v>
      </c>
      <c r="H87" s="223">
        <v>49.55</v>
      </c>
      <c r="I87" s="223">
        <v>60.178711796428374</v>
      </c>
      <c r="J87" s="223">
        <v>55</v>
      </c>
      <c r="K87" s="223">
        <v>71.955000000000013</v>
      </c>
      <c r="L87" s="223">
        <v>60.5</v>
      </c>
      <c r="M87" s="223">
        <v>74</v>
      </c>
      <c r="N87" s="223">
        <v>54</v>
      </c>
      <c r="O87" s="223">
        <v>59</v>
      </c>
      <c r="P87" s="223">
        <v>60</v>
      </c>
      <c r="Q87" s="223">
        <v>52.35</v>
      </c>
      <c r="R87" s="223">
        <v>59</v>
      </c>
      <c r="S87" s="223">
        <v>62</v>
      </c>
      <c r="T87" s="223">
        <v>60</v>
      </c>
      <c r="U87" s="223">
        <v>53.5</v>
      </c>
      <c r="V87" s="223">
        <v>58.143599999999999</v>
      </c>
      <c r="W87" s="223">
        <v>60</v>
      </c>
      <c r="X87" s="223">
        <v>62.55</v>
      </c>
      <c r="Y87" s="223">
        <v>55</v>
      </c>
      <c r="Z87" s="223">
        <v>63</v>
      </c>
      <c r="AA87" s="223">
        <v>54</v>
      </c>
      <c r="AB87" s="220"/>
      <c r="AC87" s="221"/>
      <c r="AD87" s="221"/>
      <c r="AE87" s="221"/>
      <c r="AF87" s="221"/>
      <c r="AG87" s="221"/>
      <c r="AH87" s="221"/>
      <c r="AI87" s="221"/>
      <c r="AJ87" s="221"/>
      <c r="AK87" s="221"/>
      <c r="AL87" s="221"/>
      <c r="AM87" s="221"/>
      <c r="AN87" s="221"/>
      <c r="AO87" s="221"/>
      <c r="AP87" s="221"/>
      <c r="AQ87" s="221"/>
      <c r="AR87" s="221"/>
      <c r="AS87" s="221"/>
      <c r="AT87" s="221"/>
      <c r="AU87" s="221"/>
      <c r="AV87" s="221"/>
      <c r="AW87" s="221"/>
      <c r="AX87" s="221"/>
      <c r="AY87" s="221"/>
      <c r="AZ87" s="221"/>
      <c r="BA87" s="221"/>
      <c r="BB87" s="221"/>
      <c r="BC87" s="221"/>
      <c r="BD87" s="221"/>
      <c r="BE87" s="221"/>
      <c r="BF87" s="221"/>
      <c r="BG87" s="221"/>
      <c r="BH87" s="221"/>
      <c r="BI87" s="221"/>
      <c r="BJ87" s="221"/>
      <c r="BK87" s="221"/>
      <c r="BL87" s="221"/>
      <c r="BM87" s="226"/>
    </row>
    <row r="88" spans="1:65">
      <c r="A88" s="30"/>
      <c r="B88" s="3" t="s">
        <v>266</v>
      </c>
      <c r="C88" s="29"/>
      <c r="D88" s="223">
        <v>1.8708286933869707</v>
      </c>
      <c r="E88" s="223">
        <v>0</v>
      </c>
      <c r="F88" s="223">
        <v>0.83666002653407556</v>
      </c>
      <c r="G88" s="223">
        <v>0.752772652709081</v>
      </c>
      <c r="H88" s="223">
        <v>0.97039510853397426</v>
      </c>
      <c r="I88" s="223">
        <v>0.85261276931200614</v>
      </c>
      <c r="J88" s="223">
        <v>0.51639777949432231</v>
      </c>
      <c r="K88" s="223">
        <v>1.2097878601914756</v>
      </c>
      <c r="L88" s="223">
        <v>1.96638416050035</v>
      </c>
      <c r="M88" s="223">
        <v>0.81649658092772603</v>
      </c>
      <c r="N88" s="223">
        <v>1.2247448713915889</v>
      </c>
      <c r="O88" s="223">
        <v>0.5163977794943222</v>
      </c>
      <c r="P88" s="223">
        <v>0</v>
      </c>
      <c r="Q88" s="223">
        <v>1.3366625103842273</v>
      </c>
      <c r="R88" s="223">
        <v>0.63245553203367588</v>
      </c>
      <c r="S88" s="223">
        <v>0.51639777949432231</v>
      </c>
      <c r="T88" s="223">
        <v>4.0824829046386304</v>
      </c>
      <c r="U88" s="223">
        <v>0.81649658092772603</v>
      </c>
      <c r="V88" s="223">
        <v>1.0961922659825696</v>
      </c>
      <c r="W88" s="223">
        <v>0</v>
      </c>
      <c r="X88" s="223">
        <v>1.3171939872319471</v>
      </c>
      <c r="Y88" s="223">
        <v>5.4772255750516612</v>
      </c>
      <c r="Z88" s="223">
        <v>0.51639777949432231</v>
      </c>
      <c r="AA88" s="223">
        <v>1.6329931618554521</v>
      </c>
      <c r="AB88" s="220"/>
      <c r="AC88" s="221"/>
      <c r="AD88" s="221"/>
      <c r="AE88" s="221"/>
      <c r="AF88" s="221"/>
      <c r="AG88" s="221"/>
      <c r="AH88" s="221"/>
      <c r="AI88" s="221"/>
      <c r="AJ88" s="221"/>
      <c r="AK88" s="221"/>
      <c r="AL88" s="221"/>
      <c r="AM88" s="221"/>
      <c r="AN88" s="221"/>
      <c r="AO88" s="221"/>
      <c r="AP88" s="221"/>
      <c r="AQ88" s="221"/>
      <c r="AR88" s="221"/>
      <c r="AS88" s="221"/>
      <c r="AT88" s="221"/>
      <c r="AU88" s="221"/>
      <c r="AV88" s="221"/>
      <c r="AW88" s="221"/>
      <c r="AX88" s="221"/>
      <c r="AY88" s="221"/>
      <c r="AZ88" s="221"/>
      <c r="BA88" s="221"/>
      <c r="BB88" s="221"/>
      <c r="BC88" s="221"/>
      <c r="BD88" s="221"/>
      <c r="BE88" s="221"/>
      <c r="BF88" s="221"/>
      <c r="BG88" s="221"/>
      <c r="BH88" s="221"/>
      <c r="BI88" s="221"/>
      <c r="BJ88" s="221"/>
      <c r="BK88" s="221"/>
      <c r="BL88" s="221"/>
      <c r="BM88" s="226"/>
    </row>
    <row r="89" spans="1:65">
      <c r="A89" s="30"/>
      <c r="B89" s="3" t="s">
        <v>86</v>
      </c>
      <c r="C89" s="29"/>
      <c r="D89" s="13">
        <v>3.0922788320445795E-2</v>
      </c>
      <c r="E89" s="13">
        <v>0</v>
      </c>
      <c r="F89" s="13">
        <v>1.5936381457791915E-2</v>
      </c>
      <c r="G89" s="13">
        <v>1.5959844227047656E-2</v>
      </c>
      <c r="H89" s="13">
        <v>1.9531602318697903E-2</v>
      </c>
      <c r="I89" s="13">
        <v>1.4217800204971999E-2</v>
      </c>
      <c r="J89" s="13">
        <v>9.4463008444083361E-3</v>
      </c>
      <c r="K89" s="13">
        <v>1.6792502570556731E-2</v>
      </c>
      <c r="L89" s="13">
        <v>3.2592002660226792E-2</v>
      </c>
      <c r="M89" s="13">
        <v>1.0984258936247436E-2</v>
      </c>
      <c r="N89" s="13">
        <v>2.2472382961313559E-2</v>
      </c>
      <c r="O89" s="13">
        <v>8.8022348777441282E-3</v>
      </c>
      <c r="P89" s="13">
        <v>0</v>
      </c>
      <c r="Q89" s="13">
        <v>2.5427948834195829E-2</v>
      </c>
      <c r="R89" s="13">
        <v>1.0719585288706372E-2</v>
      </c>
      <c r="S89" s="13">
        <v>8.374018045853875E-3</v>
      </c>
      <c r="T89" s="13">
        <v>6.9985421222376512E-2</v>
      </c>
      <c r="U89" s="13">
        <v>1.5214222004864461E-2</v>
      </c>
      <c r="V89" s="13">
        <v>1.87355430215091E-2</v>
      </c>
      <c r="W89" s="13">
        <v>0</v>
      </c>
      <c r="X89" s="13">
        <v>2.1125805729461863E-2</v>
      </c>
      <c r="Y89" s="13">
        <v>9.9585919546393842E-2</v>
      </c>
      <c r="Z89" s="13">
        <v>8.1536491499103522E-3</v>
      </c>
      <c r="AA89" s="13">
        <v>3.0428444009728921E-2</v>
      </c>
      <c r="AB89" s="148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55"/>
    </row>
    <row r="90" spans="1:65">
      <c r="A90" s="30"/>
      <c r="B90" s="3" t="s">
        <v>267</v>
      </c>
      <c r="C90" s="29"/>
      <c r="D90" s="13">
        <v>5.2390816615021096E-2</v>
      </c>
      <c r="E90" s="13">
        <v>4.3693371849607532E-2</v>
      </c>
      <c r="F90" s="13">
        <v>-8.6768299631593271E-2</v>
      </c>
      <c r="G90" s="13">
        <v>-0.17954104379600289</v>
      </c>
      <c r="H90" s="13">
        <v>-0.13576390514342207</v>
      </c>
      <c r="I90" s="13">
        <v>4.3136400915817052E-2</v>
      </c>
      <c r="J90" s="13">
        <v>-4.9079372314801972E-2</v>
      </c>
      <c r="K90" s="13">
        <v>0.25318582476586515</v>
      </c>
      <c r="L90" s="13">
        <v>4.9491668359883167E-2</v>
      </c>
      <c r="M90" s="13">
        <v>0.29302012179145831</v>
      </c>
      <c r="N90" s="13">
        <v>-5.1978520569939679E-2</v>
      </c>
      <c r="O90" s="13">
        <v>2.0500185808505211E-2</v>
      </c>
      <c r="P90" s="13">
        <v>4.3693371849607532E-2</v>
      </c>
      <c r="Q90" s="13">
        <v>-8.5608640329538299E-2</v>
      </c>
      <c r="R90" s="13">
        <v>2.6298482318780847E-2</v>
      </c>
      <c r="S90" s="13">
        <v>7.2684854400985488E-2</v>
      </c>
      <c r="T90" s="13">
        <v>1.4701889298229798E-2</v>
      </c>
      <c r="U90" s="13">
        <v>-6.6474261845628768E-2</v>
      </c>
      <c r="V90" s="13">
        <v>1.7752373092285723E-2</v>
      </c>
      <c r="W90" s="13">
        <v>4.3693371849607532E-2</v>
      </c>
      <c r="X90" s="13">
        <v>8.457136224705053E-2</v>
      </c>
      <c r="Y90" s="13">
        <v>-4.3281075804526337E-2</v>
      </c>
      <c r="Z90" s="13">
        <v>0.10167633695236367</v>
      </c>
      <c r="AA90" s="13">
        <v>-6.6474261845628768E-2</v>
      </c>
      <c r="AB90" s="148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55"/>
    </row>
    <row r="91" spans="1:65">
      <c r="A91" s="30"/>
      <c r="B91" s="46" t="s">
        <v>268</v>
      </c>
      <c r="C91" s="47"/>
      <c r="D91" s="45">
        <v>0.3</v>
      </c>
      <c r="E91" s="45" t="s">
        <v>269</v>
      </c>
      <c r="F91" s="45">
        <v>1</v>
      </c>
      <c r="G91" s="45">
        <v>1.86</v>
      </c>
      <c r="H91" s="45">
        <v>1.45</v>
      </c>
      <c r="I91" s="45">
        <v>0.21</v>
      </c>
      <c r="J91" s="45">
        <v>0.65</v>
      </c>
      <c r="K91" s="45">
        <v>2.16</v>
      </c>
      <c r="L91" s="45">
        <v>0.27</v>
      </c>
      <c r="M91" s="45">
        <v>2.54</v>
      </c>
      <c r="N91" s="45">
        <v>0.67</v>
      </c>
      <c r="O91" s="45">
        <v>0</v>
      </c>
      <c r="P91" s="45" t="s">
        <v>269</v>
      </c>
      <c r="Q91" s="45">
        <v>0.99</v>
      </c>
      <c r="R91" s="45">
        <v>0.05</v>
      </c>
      <c r="S91" s="45">
        <v>0.49</v>
      </c>
      <c r="T91" s="45" t="s">
        <v>269</v>
      </c>
      <c r="U91" s="45">
        <v>0.81</v>
      </c>
      <c r="V91" s="45">
        <v>0.03</v>
      </c>
      <c r="W91" s="45" t="s">
        <v>269</v>
      </c>
      <c r="X91" s="45">
        <v>0.6</v>
      </c>
      <c r="Y91" s="45" t="s">
        <v>269</v>
      </c>
      <c r="Z91" s="45">
        <v>0.76</v>
      </c>
      <c r="AA91" s="45">
        <v>0.81</v>
      </c>
      <c r="AB91" s="148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55"/>
    </row>
    <row r="92" spans="1:65">
      <c r="B92" s="31" t="s">
        <v>312</v>
      </c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  <c r="AA92" s="20"/>
      <c r="BM92" s="55"/>
    </row>
    <row r="93" spans="1:65">
      <c r="BM93" s="55"/>
    </row>
    <row r="94" spans="1:65" ht="15">
      <c r="B94" s="8" t="s">
        <v>517</v>
      </c>
      <c r="BM94" s="28" t="s">
        <v>66</v>
      </c>
    </row>
    <row r="95" spans="1:65" ht="15">
      <c r="A95" s="25" t="s">
        <v>13</v>
      </c>
      <c r="B95" s="18" t="s">
        <v>109</v>
      </c>
      <c r="C95" s="15" t="s">
        <v>110</v>
      </c>
      <c r="D95" s="16" t="s">
        <v>226</v>
      </c>
      <c r="E95" s="17" t="s">
        <v>226</v>
      </c>
      <c r="F95" s="17" t="s">
        <v>226</v>
      </c>
      <c r="G95" s="17" t="s">
        <v>226</v>
      </c>
      <c r="H95" s="17" t="s">
        <v>226</v>
      </c>
      <c r="I95" s="17" t="s">
        <v>226</v>
      </c>
      <c r="J95" s="17" t="s">
        <v>226</v>
      </c>
      <c r="K95" s="17" t="s">
        <v>226</v>
      </c>
      <c r="L95" s="17" t="s">
        <v>226</v>
      </c>
      <c r="M95" s="17" t="s">
        <v>226</v>
      </c>
      <c r="N95" s="17" t="s">
        <v>226</v>
      </c>
      <c r="O95" s="17" t="s">
        <v>226</v>
      </c>
      <c r="P95" s="17" t="s">
        <v>226</v>
      </c>
      <c r="Q95" s="17" t="s">
        <v>226</v>
      </c>
      <c r="R95" s="17" t="s">
        <v>226</v>
      </c>
      <c r="S95" s="17" t="s">
        <v>226</v>
      </c>
      <c r="T95" s="17" t="s">
        <v>226</v>
      </c>
      <c r="U95" s="17" t="s">
        <v>226</v>
      </c>
      <c r="V95" s="17" t="s">
        <v>226</v>
      </c>
      <c r="W95" s="17" t="s">
        <v>226</v>
      </c>
      <c r="X95" s="17" t="s">
        <v>226</v>
      </c>
      <c r="Y95" s="148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28">
        <v>1</v>
      </c>
    </row>
    <row r="96" spans="1:65">
      <c r="A96" s="30"/>
      <c r="B96" s="19" t="s">
        <v>227</v>
      </c>
      <c r="C96" s="9" t="s">
        <v>227</v>
      </c>
      <c r="D96" s="146" t="s">
        <v>229</v>
      </c>
      <c r="E96" s="147" t="s">
        <v>231</v>
      </c>
      <c r="F96" s="147" t="s">
        <v>232</v>
      </c>
      <c r="G96" s="147" t="s">
        <v>233</v>
      </c>
      <c r="H96" s="147" t="s">
        <v>235</v>
      </c>
      <c r="I96" s="147" t="s">
        <v>236</v>
      </c>
      <c r="J96" s="147" t="s">
        <v>237</v>
      </c>
      <c r="K96" s="147" t="s">
        <v>238</v>
      </c>
      <c r="L96" s="147" t="s">
        <v>239</v>
      </c>
      <c r="M96" s="147" t="s">
        <v>240</v>
      </c>
      <c r="N96" s="147" t="s">
        <v>243</v>
      </c>
      <c r="O96" s="147" t="s">
        <v>244</v>
      </c>
      <c r="P96" s="147" t="s">
        <v>245</v>
      </c>
      <c r="Q96" s="147" t="s">
        <v>247</v>
      </c>
      <c r="R96" s="147" t="s">
        <v>248</v>
      </c>
      <c r="S96" s="147" t="s">
        <v>250</v>
      </c>
      <c r="T96" s="147" t="s">
        <v>251</v>
      </c>
      <c r="U96" s="147" t="s">
        <v>253</v>
      </c>
      <c r="V96" s="147" t="s">
        <v>254</v>
      </c>
      <c r="W96" s="147" t="s">
        <v>255</v>
      </c>
      <c r="X96" s="147" t="s">
        <v>257</v>
      </c>
      <c r="Y96" s="148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28" t="s">
        <v>3</v>
      </c>
    </row>
    <row r="97" spans="1:65">
      <c r="A97" s="30"/>
      <c r="B97" s="19"/>
      <c r="C97" s="9"/>
      <c r="D97" s="10" t="s">
        <v>273</v>
      </c>
      <c r="E97" s="11" t="s">
        <v>271</v>
      </c>
      <c r="F97" s="11" t="s">
        <v>273</v>
      </c>
      <c r="G97" s="11" t="s">
        <v>271</v>
      </c>
      <c r="H97" s="11" t="s">
        <v>271</v>
      </c>
      <c r="I97" s="11" t="s">
        <v>271</v>
      </c>
      <c r="J97" s="11" t="s">
        <v>304</v>
      </c>
      <c r="K97" s="11" t="s">
        <v>271</v>
      </c>
      <c r="L97" s="11" t="s">
        <v>273</v>
      </c>
      <c r="M97" s="11" t="s">
        <v>273</v>
      </c>
      <c r="N97" s="11" t="s">
        <v>273</v>
      </c>
      <c r="O97" s="11" t="s">
        <v>271</v>
      </c>
      <c r="P97" s="11" t="s">
        <v>304</v>
      </c>
      <c r="Q97" s="11" t="s">
        <v>271</v>
      </c>
      <c r="R97" s="11" t="s">
        <v>304</v>
      </c>
      <c r="S97" s="11" t="s">
        <v>271</v>
      </c>
      <c r="T97" s="11" t="s">
        <v>273</v>
      </c>
      <c r="U97" s="11" t="s">
        <v>271</v>
      </c>
      <c r="V97" s="11" t="s">
        <v>273</v>
      </c>
      <c r="W97" s="11" t="s">
        <v>271</v>
      </c>
      <c r="X97" s="11" t="s">
        <v>271</v>
      </c>
      <c r="Y97" s="148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28">
        <v>2</v>
      </c>
    </row>
    <row r="98" spans="1:65">
      <c r="A98" s="30"/>
      <c r="B98" s="19"/>
      <c r="C98" s="9"/>
      <c r="D98" s="26" t="s">
        <v>305</v>
      </c>
      <c r="E98" s="26" t="s">
        <v>306</v>
      </c>
      <c r="F98" s="26" t="s">
        <v>307</v>
      </c>
      <c r="G98" s="26" t="s">
        <v>305</v>
      </c>
      <c r="H98" s="26" t="s">
        <v>308</v>
      </c>
      <c r="I98" s="26" t="s">
        <v>306</v>
      </c>
      <c r="J98" s="26" t="s">
        <v>308</v>
      </c>
      <c r="K98" s="26" t="s">
        <v>308</v>
      </c>
      <c r="L98" s="26" t="s">
        <v>305</v>
      </c>
      <c r="M98" s="26" t="s">
        <v>306</v>
      </c>
      <c r="N98" s="26" t="s">
        <v>307</v>
      </c>
      <c r="O98" s="26" t="s">
        <v>306</v>
      </c>
      <c r="P98" s="26" t="s">
        <v>308</v>
      </c>
      <c r="Q98" s="26" t="s">
        <v>305</v>
      </c>
      <c r="R98" s="26" t="s">
        <v>306</v>
      </c>
      <c r="S98" s="26" t="s">
        <v>115</v>
      </c>
      <c r="T98" s="26" t="s">
        <v>306</v>
      </c>
      <c r="U98" s="26" t="s">
        <v>306</v>
      </c>
      <c r="V98" s="26" t="s">
        <v>306</v>
      </c>
      <c r="W98" s="26" t="s">
        <v>306</v>
      </c>
      <c r="X98" s="26" t="s">
        <v>306</v>
      </c>
      <c r="Y98" s="148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28">
        <v>3</v>
      </c>
    </row>
    <row r="99" spans="1:65">
      <c r="A99" s="30"/>
      <c r="B99" s="18">
        <v>1</v>
      </c>
      <c r="C99" s="14">
        <v>1</v>
      </c>
      <c r="D99" s="143">
        <v>0.5</v>
      </c>
      <c r="E99" s="22">
        <v>0.46</v>
      </c>
      <c r="F99" s="143">
        <v>0.6</v>
      </c>
      <c r="G99" s="22">
        <v>0.45</v>
      </c>
      <c r="H99" s="22">
        <v>0.48637570080785064</v>
      </c>
      <c r="I99" s="143">
        <v>0.32</v>
      </c>
      <c r="J99" s="143">
        <v>0.68</v>
      </c>
      <c r="K99" s="22">
        <v>0.47</v>
      </c>
      <c r="L99" s="143" t="s">
        <v>283</v>
      </c>
      <c r="M99" s="22">
        <v>0.43</v>
      </c>
      <c r="N99" s="143">
        <v>0.7</v>
      </c>
      <c r="O99" s="22">
        <v>0.47</v>
      </c>
      <c r="P99" s="143">
        <v>0.36899999999999999</v>
      </c>
      <c r="Q99" s="22">
        <v>0.5</v>
      </c>
      <c r="R99" s="143" t="s">
        <v>103</v>
      </c>
      <c r="S99" s="22">
        <v>0.47</v>
      </c>
      <c r="T99" s="22">
        <v>0.46</v>
      </c>
      <c r="U99" s="22">
        <v>0.47</v>
      </c>
      <c r="V99" s="143">
        <v>0.4</v>
      </c>
      <c r="W99" s="22">
        <v>0.44</v>
      </c>
      <c r="X99" s="22">
        <v>0.42</v>
      </c>
      <c r="Y99" s="148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28">
        <v>1</v>
      </c>
    </row>
    <row r="100" spans="1:65">
      <c r="A100" s="30"/>
      <c r="B100" s="19">
        <v>1</v>
      </c>
      <c r="C100" s="9">
        <v>2</v>
      </c>
      <c r="D100" s="144">
        <v>0.5</v>
      </c>
      <c r="E100" s="11">
        <v>0.46</v>
      </c>
      <c r="F100" s="144">
        <v>0.6</v>
      </c>
      <c r="G100" s="11">
        <v>0.48</v>
      </c>
      <c r="H100" s="11">
        <v>0.4977159150483218</v>
      </c>
      <c r="I100" s="144">
        <v>0.37</v>
      </c>
      <c r="J100" s="144">
        <v>0.67</v>
      </c>
      <c r="K100" s="11">
        <v>0.48</v>
      </c>
      <c r="L100" s="144" t="s">
        <v>283</v>
      </c>
      <c r="M100" s="11">
        <v>0.44</v>
      </c>
      <c r="N100" s="144">
        <v>0.7</v>
      </c>
      <c r="O100" s="11">
        <v>0.5</v>
      </c>
      <c r="P100" s="144">
        <v>0.372</v>
      </c>
      <c r="Q100" s="11">
        <v>0.49</v>
      </c>
      <c r="R100" s="144" t="s">
        <v>103</v>
      </c>
      <c r="S100" s="11">
        <v>0.46</v>
      </c>
      <c r="T100" s="11">
        <v>0.47</v>
      </c>
      <c r="U100" s="11">
        <v>0.48</v>
      </c>
      <c r="V100" s="144">
        <v>0.4</v>
      </c>
      <c r="W100" s="11">
        <v>0.43</v>
      </c>
      <c r="X100" s="11">
        <v>0.56000000000000005</v>
      </c>
      <c r="Y100" s="148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28">
        <v>16</v>
      </c>
    </row>
    <row r="101" spans="1:65">
      <c r="A101" s="30"/>
      <c r="B101" s="19">
        <v>1</v>
      </c>
      <c r="C101" s="9">
        <v>3</v>
      </c>
      <c r="D101" s="144">
        <v>0.5</v>
      </c>
      <c r="E101" s="11">
        <v>0.47</v>
      </c>
      <c r="F101" s="144">
        <v>0.6</v>
      </c>
      <c r="G101" s="11">
        <v>0.5</v>
      </c>
      <c r="H101" s="11">
        <v>0.49957808421610794</v>
      </c>
      <c r="I101" s="144">
        <v>0.38</v>
      </c>
      <c r="J101" s="144">
        <v>0.7</v>
      </c>
      <c r="K101" s="11">
        <v>0.47</v>
      </c>
      <c r="L101" s="144" t="s">
        <v>283</v>
      </c>
      <c r="M101" s="11">
        <v>0.42</v>
      </c>
      <c r="N101" s="144">
        <v>0.6</v>
      </c>
      <c r="O101" s="11">
        <v>0.48</v>
      </c>
      <c r="P101" s="144">
        <v>0.38250000000000001</v>
      </c>
      <c r="Q101" s="11">
        <v>0.52</v>
      </c>
      <c r="R101" s="144" t="s">
        <v>103</v>
      </c>
      <c r="S101" s="11">
        <v>0.46</v>
      </c>
      <c r="T101" s="11">
        <v>0.47</v>
      </c>
      <c r="U101" s="11">
        <v>0.49</v>
      </c>
      <c r="V101" s="144">
        <v>0.6</v>
      </c>
      <c r="W101" s="11">
        <v>0.43</v>
      </c>
      <c r="X101" s="11">
        <v>0.53</v>
      </c>
      <c r="Y101" s="148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28">
        <v>16</v>
      </c>
    </row>
    <row r="102" spans="1:65">
      <c r="A102" s="30"/>
      <c r="B102" s="19">
        <v>1</v>
      </c>
      <c r="C102" s="9">
        <v>4</v>
      </c>
      <c r="D102" s="144">
        <v>0.5</v>
      </c>
      <c r="E102" s="11">
        <v>0.46</v>
      </c>
      <c r="F102" s="144">
        <v>0.6</v>
      </c>
      <c r="G102" s="11">
        <v>0.48</v>
      </c>
      <c r="H102" s="11">
        <v>0.5059465473067255</v>
      </c>
      <c r="I102" s="144">
        <v>0.35</v>
      </c>
      <c r="J102" s="144">
        <v>0.7</v>
      </c>
      <c r="K102" s="11">
        <v>0.46</v>
      </c>
      <c r="L102" s="144" t="s">
        <v>283</v>
      </c>
      <c r="M102" s="11">
        <v>0.43</v>
      </c>
      <c r="N102" s="144">
        <v>0.6</v>
      </c>
      <c r="O102" s="11">
        <v>0.48</v>
      </c>
      <c r="P102" s="144">
        <v>0.376</v>
      </c>
      <c r="Q102" s="11">
        <v>0.5</v>
      </c>
      <c r="R102" s="144" t="s">
        <v>103</v>
      </c>
      <c r="S102" s="11">
        <v>0.47</v>
      </c>
      <c r="T102" s="11">
        <v>0.47</v>
      </c>
      <c r="U102" s="11">
        <v>0.46</v>
      </c>
      <c r="V102" s="144">
        <v>0.5</v>
      </c>
      <c r="W102" s="11">
        <v>0.44</v>
      </c>
      <c r="X102" s="149">
        <v>0.63</v>
      </c>
      <c r="Y102" s="148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28">
        <v>0.46964725342164798</v>
      </c>
    </row>
    <row r="103" spans="1:65">
      <c r="A103" s="30"/>
      <c r="B103" s="19">
        <v>1</v>
      </c>
      <c r="C103" s="9">
        <v>5</v>
      </c>
      <c r="D103" s="144">
        <v>0.5</v>
      </c>
      <c r="E103" s="11">
        <v>0.46</v>
      </c>
      <c r="F103" s="144">
        <v>0.5</v>
      </c>
      <c r="G103" s="11">
        <v>0.47</v>
      </c>
      <c r="H103" s="11">
        <v>0.49744171779463214</v>
      </c>
      <c r="I103" s="144">
        <v>0.38</v>
      </c>
      <c r="J103" s="144">
        <v>0.68</v>
      </c>
      <c r="K103" s="11">
        <v>0.5</v>
      </c>
      <c r="L103" s="144" t="s">
        <v>283</v>
      </c>
      <c r="M103" s="11">
        <v>0.41</v>
      </c>
      <c r="N103" s="144">
        <v>0.6</v>
      </c>
      <c r="O103" s="11">
        <v>0.49</v>
      </c>
      <c r="P103" s="144">
        <v>0.38100000000000001</v>
      </c>
      <c r="Q103" s="11">
        <v>0.5</v>
      </c>
      <c r="R103" s="144" t="s">
        <v>103</v>
      </c>
      <c r="S103" s="11">
        <v>0.47</v>
      </c>
      <c r="T103" s="11">
        <v>0.47</v>
      </c>
      <c r="U103" s="11">
        <v>0.48</v>
      </c>
      <c r="V103" s="144">
        <v>0.7</v>
      </c>
      <c r="W103" s="11">
        <v>0.43</v>
      </c>
      <c r="X103" s="11">
        <v>0.43</v>
      </c>
      <c r="Y103" s="148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28">
        <v>75</v>
      </c>
    </row>
    <row r="104" spans="1:65">
      <c r="A104" s="30"/>
      <c r="B104" s="19">
        <v>1</v>
      </c>
      <c r="C104" s="9">
        <v>6</v>
      </c>
      <c r="D104" s="144">
        <v>0.5</v>
      </c>
      <c r="E104" s="11">
        <v>0.46</v>
      </c>
      <c r="F104" s="144">
        <v>0.5</v>
      </c>
      <c r="G104" s="11">
        <v>0.44</v>
      </c>
      <c r="H104" s="11">
        <v>0.50354428118501449</v>
      </c>
      <c r="I104" s="144">
        <v>0.36</v>
      </c>
      <c r="J104" s="144">
        <v>0.69</v>
      </c>
      <c r="K104" s="11">
        <v>0.49</v>
      </c>
      <c r="L104" s="144" t="s">
        <v>283</v>
      </c>
      <c r="M104" s="11">
        <v>0.45</v>
      </c>
      <c r="N104" s="144">
        <v>0.7</v>
      </c>
      <c r="O104" s="11">
        <v>0.48</v>
      </c>
      <c r="P104" s="149">
        <v>0.40749999999999997</v>
      </c>
      <c r="Q104" s="11">
        <v>0.53</v>
      </c>
      <c r="R104" s="144" t="s">
        <v>103</v>
      </c>
      <c r="S104" s="11">
        <v>0.46</v>
      </c>
      <c r="T104" s="11">
        <v>0.46</v>
      </c>
      <c r="U104" s="11">
        <v>0.48</v>
      </c>
      <c r="V104" s="144">
        <v>0.6</v>
      </c>
      <c r="W104" s="11">
        <v>0.44</v>
      </c>
      <c r="X104" s="11">
        <v>0.38</v>
      </c>
      <c r="Y104" s="148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55"/>
    </row>
    <row r="105" spans="1:65">
      <c r="A105" s="30"/>
      <c r="B105" s="20" t="s">
        <v>264</v>
      </c>
      <c r="C105" s="12"/>
      <c r="D105" s="23">
        <v>0.5</v>
      </c>
      <c r="E105" s="23">
        <v>0.46166666666666667</v>
      </c>
      <c r="F105" s="23">
        <v>0.56666666666666665</v>
      </c>
      <c r="G105" s="23">
        <v>0.47</v>
      </c>
      <c r="H105" s="23">
        <v>0.49843370772644208</v>
      </c>
      <c r="I105" s="23">
        <v>0.35999999999999993</v>
      </c>
      <c r="J105" s="23">
        <v>0.68666666666666665</v>
      </c>
      <c r="K105" s="23">
        <v>0.47833333333333333</v>
      </c>
      <c r="L105" s="23" t="s">
        <v>641</v>
      </c>
      <c r="M105" s="23">
        <v>0.43</v>
      </c>
      <c r="N105" s="23">
        <v>0.65</v>
      </c>
      <c r="O105" s="23">
        <v>0.48333333333333334</v>
      </c>
      <c r="P105" s="23">
        <v>0.3813333333333333</v>
      </c>
      <c r="Q105" s="23">
        <v>0.50666666666666671</v>
      </c>
      <c r="R105" s="23" t="s">
        <v>641</v>
      </c>
      <c r="S105" s="23">
        <v>0.46500000000000002</v>
      </c>
      <c r="T105" s="23">
        <v>0.46666666666666662</v>
      </c>
      <c r="U105" s="23">
        <v>0.47666666666666663</v>
      </c>
      <c r="V105" s="23">
        <v>0.53333333333333333</v>
      </c>
      <c r="W105" s="23">
        <v>0.435</v>
      </c>
      <c r="X105" s="23">
        <v>0.4916666666666667</v>
      </c>
      <c r="Y105" s="148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55"/>
    </row>
    <row r="106" spans="1:65">
      <c r="A106" s="30"/>
      <c r="B106" s="3" t="s">
        <v>265</v>
      </c>
      <c r="C106" s="29"/>
      <c r="D106" s="11">
        <v>0.5</v>
      </c>
      <c r="E106" s="11">
        <v>0.46</v>
      </c>
      <c r="F106" s="11">
        <v>0.6</v>
      </c>
      <c r="G106" s="11">
        <v>0.47499999999999998</v>
      </c>
      <c r="H106" s="11">
        <v>0.49864699963221487</v>
      </c>
      <c r="I106" s="11">
        <v>0.36499999999999999</v>
      </c>
      <c r="J106" s="11">
        <v>0.68500000000000005</v>
      </c>
      <c r="K106" s="11">
        <v>0.47499999999999998</v>
      </c>
      <c r="L106" s="11" t="s">
        <v>641</v>
      </c>
      <c r="M106" s="11">
        <v>0.43</v>
      </c>
      <c r="N106" s="11">
        <v>0.64999999999999991</v>
      </c>
      <c r="O106" s="11">
        <v>0.48</v>
      </c>
      <c r="P106" s="11">
        <v>0.3785</v>
      </c>
      <c r="Q106" s="11">
        <v>0.5</v>
      </c>
      <c r="R106" s="11" t="s">
        <v>641</v>
      </c>
      <c r="S106" s="11">
        <v>0.46499999999999997</v>
      </c>
      <c r="T106" s="11">
        <v>0.47</v>
      </c>
      <c r="U106" s="11">
        <v>0.48</v>
      </c>
      <c r="V106" s="11">
        <v>0.55000000000000004</v>
      </c>
      <c r="W106" s="11">
        <v>0.435</v>
      </c>
      <c r="X106" s="11">
        <v>0.48</v>
      </c>
      <c r="Y106" s="148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55"/>
    </row>
    <row r="107" spans="1:65">
      <c r="A107" s="30"/>
      <c r="B107" s="3" t="s">
        <v>266</v>
      </c>
      <c r="C107" s="29"/>
      <c r="D107" s="24">
        <v>0</v>
      </c>
      <c r="E107" s="24">
        <v>4.0824829046386115E-3</v>
      </c>
      <c r="F107" s="24">
        <v>5.1639777949432218E-2</v>
      </c>
      <c r="G107" s="24">
        <v>2.1908902300206638E-2</v>
      </c>
      <c r="H107" s="24">
        <v>6.7936016719706525E-3</v>
      </c>
      <c r="I107" s="24">
        <v>2.2803508501982758E-2</v>
      </c>
      <c r="J107" s="24">
        <v>1.2110601416389923E-2</v>
      </c>
      <c r="K107" s="24">
        <v>1.4719601443879744E-2</v>
      </c>
      <c r="L107" s="24" t="s">
        <v>641</v>
      </c>
      <c r="M107" s="24">
        <v>1.4142135623730963E-2</v>
      </c>
      <c r="N107" s="24">
        <v>5.4772255750516599E-2</v>
      </c>
      <c r="O107" s="24">
        <v>1.0327955589886455E-2</v>
      </c>
      <c r="P107" s="24">
        <v>1.3811830677599057E-2</v>
      </c>
      <c r="Q107" s="24">
        <v>1.5055453054181633E-2</v>
      </c>
      <c r="R107" s="24" t="s">
        <v>641</v>
      </c>
      <c r="S107" s="24">
        <v>5.4772255750516353E-3</v>
      </c>
      <c r="T107" s="24">
        <v>5.1639777949431982E-3</v>
      </c>
      <c r="U107" s="24">
        <v>1.0327955589886436E-2</v>
      </c>
      <c r="V107" s="24">
        <v>0.12110601416389978</v>
      </c>
      <c r="W107" s="24">
        <v>5.4772255750516656E-3</v>
      </c>
      <c r="X107" s="24">
        <v>9.6626428406863543E-2</v>
      </c>
      <c r="Y107" s="204"/>
      <c r="Z107" s="205"/>
      <c r="AA107" s="205"/>
      <c r="AB107" s="205"/>
      <c r="AC107" s="205"/>
      <c r="AD107" s="205"/>
      <c r="AE107" s="205"/>
      <c r="AF107" s="205"/>
      <c r="AG107" s="205"/>
      <c r="AH107" s="205"/>
      <c r="AI107" s="205"/>
      <c r="AJ107" s="205"/>
      <c r="AK107" s="205"/>
      <c r="AL107" s="205"/>
      <c r="AM107" s="205"/>
      <c r="AN107" s="205"/>
      <c r="AO107" s="205"/>
      <c r="AP107" s="205"/>
      <c r="AQ107" s="205"/>
      <c r="AR107" s="205"/>
      <c r="AS107" s="205"/>
      <c r="AT107" s="205"/>
      <c r="AU107" s="205"/>
      <c r="AV107" s="205"/>
      <c r="AW107" s="205"/>
      <c r="AX107" s="205"/>
      <c r="AY107" s="205"/>
      <c r="AZ107" s="205"/>
      <c r="BA107" s="205"/>
      <c r="BB107" s="205"/>
      <c r="BC107" s="205"/>
      <c r="BD107" s="205"/>
      <c r="BE107" s="205"/>
      <c r="BF107" s="205"/>
      <c r="BG107" s="205"/>
      <c r="BH107" s="205"/>
      <c r="BI107" s="205"/>
      <c r="BJ107" s="205"/>
      <c r="BK107" s="205"/>
      <c r="BL107" s="205"/>
      <c r="BM107" s="56"/>
    </row>
    <row r="108" spans="1:65">
      <c r="A108" s="30"/>
      <c r="B108" s="3" t="s">
        <v>86</v>
      </c>
      <c r="C108" s="29"/>
      <c r="D108" s="13">
        <v>0</v>
      </c>
      <c r="E108" s="13">
        <v>8.8429232591450066E-3</v>
      </c>
      <c r="F108" s="13">
        <v>9.1129019910762735E-2</v>
      </c>
      <c r="G108" s="13">
        <v>4.661468574512051E-2</v>
      </c>
      <c r="H108" s="13">
        <v>1.3629900158556732E-2</v>
      </c>
      <c r="I108" s="13">
        <v>6.3343079172174341E-2</v>
      </c>
      <c r="J108" s="13">
        <v>1.7636798179208626E-2</v>
      </c>
      <c r="K108" s="13">
        <v>3.0772685945393195E-2</v>
      </c>
      <c r="L108" s="13" t="s">
        <v>641</v>
      </c>
      <c r="M108" s="13">
        <v>3.2888687497048749E-2</v>
      </c>
      <c r="N108" s="13">
        <v>8.4265008846948611E-2</v>
      </c>
      <c r="O108" s="13">
        <v>2.1368183979075424E-2</v>
      </c>
      <c r="P108" s="13">
        <v>3.6219835693004521E-2</v>
      </c>
      <c r="Q108" s="13">
        <v>2.9714709975358484E-2</v>
      </c>
      <c r="R108" s="13" t="s">
        <v>641</v>
      </c>
      <c r="S108" s="13">
        <v>1.1778979731293838E-2</v>
      </c>
      <c r="T108" s="13">
        <v>1.1065666703449712E-2</v>
      </c>
      <c r="U108" s="13">
        <v>2.1667039699062456E-2</v>
      </c>
      <c r="V108" s="13">
        <v>0.22707377655731209</v>
      </c>
      <c r="W108" s="13">
        <v>1.2591323161038313E-2</v>
      </c>
      <c r="X108" s="13">
        <v>0.19652832896311229</v>
      </c>
      <c r="Y108" s="148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55"/>
    </row>
    <row r="109" spans="1:65">
      <c r="A109" s="30"/>
      <c r="B109" s="3" t="s">
        <v>267</v>
      </c>
      <c r="C109" s="29"/>
      <c r="D109" s="13">
        <v>6.4628817388401538E-2</v>
      </c>
      <c r="E109" s="13">
        <v>-1.6992725278042631E-2</v>
      </c>
      <c r="F109" s="13">
        <v>0.20657932637352161</v>
      </c>
      <c r="G109" s="13">
        <v>7.5108834509740596E-4</v>
      </c>
      <c r="H109" s="13">
        <v>6.1293777606636457E-2</v>
      </c>
      <c r="I109" s="13">
        <v>-0.23346725148035108</v>
      </c>
      <c r="J109" s="13">
        <v>0.46209024254673814</v>
      </c>
      <c r="K109" s="13">
        <v>1.8494901968237443E-2</v>
      </c>
      <c r="L109" s="13" t="s">
        <v>641</v>
      </c>
      <c r="M109" s="13">
        <v>-8.4419217045974659E-2</v>
      </c>
      <c r="N109" s="13">
        <v>0.38401746260492198</v>
      </c>
      <c r="O109" s="13">
        <v>2.9141190142121465E-2</v>
      </c>
      <c r="P109" s="13">
        <v>-0.18804308860511254</v>
      </c>
      <c r="Q109" s="13">
        <v>7.8823868286913568E-2</v>
      </c>
      <c r="R109" s="13" t="s">
        <v>641</v>
      </c>
      <c r="S109" s="13">
        <v>-9.8951998287865051E-3</v>
      </c>
      <c r="T109" s="13">
        <v>-6.3464371041587198E-3</v>
      </c>
      <c r="U109" s="13">
        <v>1.4946139243609435E-2</v>
      </c>
      <c r="V109" s="13">
        <v>0.13560407188096169</v>
      </c>
      <c r="W109" s="13">
        <v>-7.3772928872090637E-2</v>
      </c>
      <c r="X109" s="13">
        <v>4.6885003765261501E-2</v>
      </c>
      <c r="Y109" s="148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55"/>
    </row>
    <row r="110" spans="1:65">
      <c r="A110" s="30"/>
      <c r="B110" s="46" t="s">
        <v>268</v>
      </c>
      <c r="C110" s="47"/>
      <c r="D110" s="45" t="s">
        <v>269</v>
      </c>
      <c r="E110" s="45">
        <v>0.2</v>
      </c>
      <c r="F110" s="45" t="s">
        <v>269</v>
      </c>
      <c r="G110" s="45">
        <v>0</v>
      </c>
      <c r="H110" s="45">
        <v>0.67</v>
      </c>
      <c r="I110" s="45">
        <v>2.61</v>
      </c>
      <c r="J110" s="45">
        <v>5.14</v>
      </c>
      <c r="K110" s="45">
        <v>0.2</v>
      </c>
      <c r="L110" s="45">
        <v>5.22</v>
      </c>
      <c r="M110" s="45">
        <v>0.95</v>
      </c>
      <c r="N110" s="45" t="s">
        <v>269</v>
      </c>
      <c r="O110" s="45">
        <v>0.32</v>
      </c>
      <c r="P110" s="45">
        <v>2.1</v>
      </c>
      <c r="Q110" s="45">
        <v>0.87</v>
      </c>
      <c r="R110" s="45">
        <v>48.14</v>
      </c>
      <c r="S110" s="45">
        <v>0.12</v>
      </c>
      <c r="T110" s="45">
        <v>0.08</v>
      </c>
      <c r="U110" s="45">
        <v>0.16</v>
      </c>
      <c r="V110" s="45" t="s">
        <v>269</v>
      </c>
      <c r="W110" s="45">
        <v>0.83</v>
      </c>
      <c r="X110" s="45">
        <v>0.51</v>
      </c>
      <c r="Y110" s="148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55"/>
    </row>
    <row r="111" spans="1:65">
      <c r="B111" s="31" t="s">
        <v>313</v>
      </c>
      <c r="C111" s="20"/>
      <c r="D111" s="20"/>
      <c r="E111" s="20"/>
      <c r="F111" s="20"/>
      <c r="G111" s="20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BM111" s="55"/>
    </row>
    <row r="112" spans="1:65">
      <c r="BM112" s="55"/>
    </row>
    <row r="113" spans="1:65" ht="15">
      <c r="B113" s="8" t="s">
        <v>518</v>
      </c>
      <c r="BM113" s="28" t="s">
        <v>66</v>
      </c>
    </row>
    <row r="114" spans="1:65" ht="15">
      <c r="A114" s="25" t="s">
        <v>16</v>
      </c>
      <c r="B114" s="18" t="s">
        <v>109</v>
      </c>
      <c r="C114" s="15" t="s">
        <v>110</v>
      </c>
      <c r="D114" s="16" t="s">
        <v>226</v>
      </c>
      <c r="E114" s="17" t="s">
        <v>226</v>
      </c>
      <c r="F114" s="17" t="s">
        <v>226</v>
      </c>
      <c r="G114" s="17" t="s">
        <v>226</v>
      </c>
      <c r="H114" s="17" t="s">
        <v>226</v>
      </c>
      <c r="I114" s="17" t="s">
        <v>226</v>
      </c>
      <c r="J114" s="17" t="s">
        <v>226</v>
      </c>
      <c r="K114" s="17" t="s">
        <v>226</v>
      </c>
      <c r="L114" s="17" t="s">
        <v>226</v>
      </c>
      <c r="M114" s="17" t="s">
        <v>226</v>
      </c>
      <c r="N114" s="17" t="s">
        <v>226</v>
      </c>
      <c r="O114" s="17" t="s">
        <v>226</v>
      </c>
      <c r="P114" s="17" t="s">
        <v>226</v>
      </c>
      <c r="Q114" s="17" t="s">
        <v>226</v>
      </c>
      <c r="R114" s="17" t="s">
        <v>226</v>
      </c>
      <c r="S114" s="17" t="s">
        <v>226</v>
      </c>
      <c r="T114" s="17" t="s">
        <v>226</v>
      </c>
      <c r="U114" s="17" t="s">
        <v>226</v>
      </c>
      <c r="V114" s="17" t="s">
        <v>226</v>
      </c>
      <c r="W114" s="17" t="s">
        <v>226</v>
      </c>
      <c r="X114" s="17" t="s">
        <v>226</v>
      </c>
      <c r="Y114" s="17" t="s">
        <v>226</v>
      </c>
      <c r="Z114" s="17" t="s">
        <v>226</v>
      </c>
      <c r="AA114" s="17" t="s">
        <v>226</v>
      </c>
      <c r="AB114" s="148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28">
        <v>1</v>
      </c>
    </row>
    <row r="115" spans="1:65">
      <c r="A115" s="30"/>
      <c r="B115" s="19" t="s">
        <v>227</v>
      </c>
      <c r="C115" s="9" t="s">
        <v>227</v>
      </c>
      <c r="D115" s="146" t="s">
        <v>229</v>
      </c>
      <c r="E115" s="147" t="s">
        <v>231</v>
      </c>
      <c r="F115" s="147" t="s">
        <v>232</v>
      </c>
      <c r="G115" s="147" t="s">
        <v>233</v>
      </c>
      <c r="H115" s="147" t="s">
        <v>234</v>
      </c>
      <c r="I115" s="147" t="s">
        <v>235</v>
      </c>
      <c r="J115" s="147" t="s">
        <v>236</v>
      </c>
      <c r="K115" s="147" t="s">
        <v>237</v>
      </c>
      <c r="L115" s="147" t="s">
        <v>238</v>
      </c>
      <c r="M115" s="147" t="s">
        <v>239</v>
      </c>
      <c r="N115" s="147" t="s">
        <v>240</v>
      </c>
      <c r="O115" s="147" t="s">
        <v>243</v>
      </c>
      <c r="P115" s="147" t="s">
        <v>244</v>
      </c>
      <c r="Q115" s="147" t="s">
        <v>245</v>
      </c>
      <c r="R115" s="147" t="s">
        <v>246</v>
      </c>
      <c r="S115" s="147" t="s">
        <v>247</v>
      </c>
      <c r="T115" s="147" t="s">
        <v>248</v>
      </c>
      <c r="U115" s="147" t="s">
        <v>250</v>
      </c>
      <c r="V115" s="147" t="s">
        <v>251</v>
      </c>
      <c r="W115" s="147" t="s">
        <v>253</v>
      </c>
      <c r="X115" s="147" t="s">
        <v>254</v>
      </c>
      <c r="Y115" s="147" t="s">
        <v>255</v>
      </c>
      <c r="Z115" s="147" t="s">
        <v>256</v>
      </c>
      <c r="AA115" s="147" t="s">
        <v>257</v>
      </c>
      <c r="AB115" s="148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28" t="s">
        <v>3</v>
      </c>
    </row>
    <row r="116" spans="1:65">
      <c r="A116" s="30"/>
      <c r="B116" s="19"/>
      <c r="C116" s="9"/>
      <c r="D116" s="10" t="s">
        <v>273</v>
      </c>
      <c r="E116" s="11" t="s">
        <v>271</v>
      </c>
      <c r="F116" s="11" t="s">
        <v>273</v>
      </c>
      <c r="G116" s="11" t="s">
        <v>271</v>
      </c>
      <c r="H116" s="11" t="s">
        <v>271</v>
      </c>
      <c r="I116" s="11" t="s">
        <v>271</v>
      </c>
      <c r="J116" s="11" t="s">
        <v>271</v>
      </c>
      <c r="K116" s="11" t="s">
        <v>304</v>
      </c>
      <c r="L116" s="11" t="s">
        <v>271</v>
      </c>
      <c r="M116" s="11" t="s">
        <v>273</v>
      </c>
      <c r="N116" s="11" t="s">
        <v>273</v>
      </c>
      <c r="O116" s="11" t="s">
        <v>273</v>
      </c>
      <c r="P116" s="11" t="s">
        <v>271</v>
      </c>
      <c r="Q116" s="11" t="s">
        <v>304</v>
      </c>
      <c r="R116" s="11" t="s">
        <v>271</v>
      </c>
      <c r="S116" s="11" t="s">
        <v>271</v>
      </c>
      <c r="T116" s="11" t="s">
        <v>304</v>
      </c>
      <c r="U116" s="11" t="s">
        <v>271</v>
      </c>
      <c r="V116" s="11" t="s">
        <v>273</v>
      </c>
      <c r="W116" s="11" t="s">
        <v>271</v>
      </c>
      <c r="X116" s="11" t="s">
        <v>273</v>
      </c>
      <c r="Y116" s="11" t="s">
        <v>271</v>
      </c>
      <c r="Z116" s="11" t="s">
        <v>271</v>
      </c>
      <c r="AA116" s="11" t="s">
        <v>271</v>
      </c>
      <c r="AB116" s="148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28">
        <v>3</v>
      </c>
    </row>
    <row r="117" spans="1:65">
      <c r="A117" s="30"/>
      <c r="B117" s="19"/>
      <c r="C117" s="9"/>
      <c r="D117" s="26" t="s">
        <v>305</v>
      </c>
      <c r="E117" s="26" t="s">
        <v>306</v>
      </c>
      <c r="F117" s="26" t="s">
        <v>307</v>
      </c>
      <c r="G117" s="26" t="s">
        <v>305</v>
      </c>
      <c r="H117" s="26" t="s">
        <v>261</v>
      </c>
      <c r="I117" s="26" t="s">
        <v>308</v>
      </c>
      <c r="J117" s="26" t="s">
        <v>306</v>
      </c>
      <c r="K117" s="26" t="s">
        <v>308</v>
      </c>
      <c r="L117" s="26" t="s">
        <v>308</v>
      </c>
      <c r="M117" s="26" t="s">
        <v>305</v>
      </c>
      <c r="N117" s="26" t="s">
        <v>306</v>
      </c>
      <c r="O117" s="26" t="s">
        <v>307</v>
      </c>
      <c r="P117" s="26" t="s">
        <v>306</v>
      </c>
      <c r="Q117" s="26" t="s">
        <v>308</v>
      </c>
      <c r="R117" s="26" t="s">
        <v>306</v>
      </c>
      <c r="S117" s="26" t="s">
        <v>305</v>
      </c>
      <c r="T117" s="26" t="s">
        <v>306</v>
      </c>
      <c r="U117" s="26" t="s">
        <v>115</v>
      </c>
      <c r="V117" s="26" t="s">
        <v>306</v>
      </c>
      <c r="W117" s="26" t="s">
        <v>306</v>
      </c>
      <c r="X117" s="26" t="s">
        <v>306</v>
      </c>
      <c r="Y117" s="26" t="s">
        <v>306</v>
      </c>
      <c r="Z117" s="26" t="s">
        <v>263</v>
      </c>
      <c r="AA117" s="26" t="s">
        <v>306</v>
      </c>
      <c r="AB117" s="148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28">
        <v>3</v>
      </c>
    </row>
    <row r="118" spans="1:65">
      <c r="A118" s="30"/>
      <c r="B118" s="18">
        <v>1</v>
      </c>
      <c r="C118" s="14">
        <v>1</v>
      </c>
      <c r="D118" s="228">
        <v>0.09</v>
      </c>
      <c r="E118" s="228">
        <v>0.1</v>
      </c>
      <c r="F118" s="228">
        <v>0.1</v>
      </c>
      <c r="G118" s="228">
        <v>0.09</v>
      </c>
      <c r="H118" s="228">
        <v>7.0000000000000007E-2</v>
      </c>
      <c r="I118" s="228">
        <v>9.3543532317702766E-2</v>
      </c>
      <c r="J118" s="234">
        <v>0.12</v>
      </c>
      <c r="K118" s="229">
        <v>1.1100000000000001</v>
      </c>
      <c r="L118" s="229">
        <v>0.04</v>
      </c>
      <c r="M118" s="228">
        <v>0.09</v>
      </c>
      <c r="N118" s="229">
        <v>0.17</v>
      </c>
      <c r="O118" s="228">
        <v>0.11</v>
      </c>
      <c r="P118" s="228">
        <v>0.08</v>
      </c>
      <c r="Q118" s="229" t="s">
        <v>101</v>
      </c>
      <c r="R118" s="228">
        <v>0.08</v>
      </c>
      <c r="S118" s="228">
        <v>0.09</v>
      </c>
      <c r="T118" s="229" t="s">
        <v>102</v>
      </c>
      <c r="U118" s="228">
        <v>0.09</v>
      </c>
      <c r="V118" s="228">
        <v>0.1</v>
      </c>
      <c r="W118" s="228">
        <v>0.11</v>
      </c>
      <c r="X118" s="228">
        <v>0.1</v>
      </c>
      <c r="Y118" s="228">
        <v>0.09</v>
      </c>
      <c r="Z118" s="229" t="s">
        <v>104</v>
      </c>
      <c r="AA118" s="228">
        <v>0.11</v>
      </c>
      <c r="AB118" s="204"/>
      <c r="AC118" s="205"/>
      <c r="AD118" s="205"/>
      <c r="AE118" s="205"/>
      <c r="AF118" s="205"/>
      <c r="AG118" s="205"/>
      <c r="AH118" s="205"/>
      <c r="AI118" s="205"/>
      <c r="AJ118" s="205"/>
      <c r="AK118" s="205"/>
      <c r="AL118" s="205"/>
      <c r="AM118" s="205"/>
      <c r="AN118" s="205"/>
      <c r="AO118" s="205"/>
      <c r="AP118" s="205"/>
      <c r="AQ118" s="205"/>
      <c r="AR118" s="205"/>
      <c r="AS118" s="205"/>
      <c r="AT118" s="205"/>
      <c r="AU118" s="205"/>
      <c r="AV118" s="205"/>
      <c r="AW118" s="205"/>
      <c r="AX118" s="205"/>
      <c r="AY118" s="205"/>
      <c r="AZ118" s="205"/>
      <c r="BA118" s="205"/>
      <c r="BB118" s="205"/>
      <c r="BC118" s="205"/>
      <c r="BD118" s="205"/>
      <c r="BE118" s="205"/>
      <c r="BF118" s="205"/>
      <c r="BG118" s="205"/>
      <c r="BH118" s="205"/>
      <c r="BI118" s="205"/>
      <c r="BJ118" s="205"/>
      <c r="BK118" s="205"/>
      <c r="BL118" s="205"/>
      <c r="BM118" s="230">
        <v>1</v>
      </c>
    </row>
    <row r="119" spans="1:65">
      <c r="A119" s="30"/>
      <c r="B119" s="19">
        <v>1</v>
      </c>
      <c r="C119" s="9">
        <v>2</v>
      </c>
      <c r="D119" s="24">
        <v>0.09</v>
      </c>
      <c r="E119" s="24">
        <v>0.09</v>
      </c>
      <c r="F119" s="24">
        <v>0.1</v>
      </c>
      <c r="G119" s="24">
        <v>0.09</v>
      </c>
      <c r="H119" s="24">
        <v>0.08</v>
      </c>
      <c r="I119" s="24">
        <v>9.5492206343680497E-2</v>
      </c>
      <c r="J119" s="24">
        <v>0.08</v>
      </c>
      <c r="K119" s="231">
        <v>1.46</v>
      </c>
      <c r="L119" s="231">
        <v>0.04</v>
      </c>
      <c r="M119" s="24">
        <v>0.1</v>
      </c>
      <c r="N119" s="231">
        <v>0.15</v>
      </c>
      <c r="O119" s="24">
        <v>0.1</v>
      </c>
      <c r="P119" s="24">
        <v>0.08</v>
      </c>
      <c r="Q119" s="231" t="s">
        <v>101</v>
      </c>
      <c r="R119" s="24">
        <v>0.09</v>
      </c>
      <c r="S119" s="24">
        <v>0.09</v>
      </c>
      <c r="T119" s="231" t="s">
        <v>102</v>
      </c>
      <c r="U119" s="24">
        <v>0.09</v>
      </c>
      <c r="V119" s="24">
        <v>0.09</v>
      </c>
      <c r="W119" s="24">
        <v>0.1</v>
      </c>
      <c r="X119" s="24">
        <v>0.09</v>
      </c>
      <c r="Y119" s="24">
        <v>0.09</v>
      </c>
      <c r="Z119" s="231" t="s">
        <v>104</v>
      </c>
      <c r="AA119" s="24">
        <v>0.1</v>
      </c>
      <c r="AB119" s="204"/>
      <c r="AC119" s="205"/>
      <c r="AD119" s="205"/>
      <c r="AE119" s="205"/>
      <c r="AF119" s="205"/>
      <c r="AG119" s="205"/>
      <c r="AH119" s="205"/>
      <c r="AI119" s="205"/>
      <c r="AJ119" s="205"/>
      <c r="AK119" s="205"/>
      <c r="AL119" s="205"/>
      <c r="AM119" s="205"/>
      <c r="AN119" s="205"/>
      <c r="AO119" s="205"/>
      <c r="AP119" s="205"/>
      <c r="AQ119" s="205"/>
      <c r="AR119" s="205"/>
      <c r="AS119" s="205"/>
      <c r="AT119" s="205"/>
      <c r="AU119" s="205"/>
      <c r="AV119" s="205"/>
      <c r="AW119" s="205"/>
      <c r="AX119" s="205"/>
      <c r="AY119" s="205"/>
      <c r="AZ119" s="205"/>
      <c r="BA119" s="205"/>
      <c r="BB119" s="205"/>
      <c r="BC119" s="205"/>
      <c r="BD119" s="205"/>
      <c r="BE119" s="205"/>
      <c r="BF119" s="205"/>
      <c r="BG119" s="205"/>
      <c r="BH119" s="205"/>
      <c r="BI119" s="205"/>
      <c r="BJ119" s="205"/>
      <c r="BK119" s="205"/>
      <c r="BL119" s="205"/>
      <c r="BM119" s="230">
        <v>17</v>
      </c>
    </row>
    <row r="120" spans="1:65">
      <c r="A120" s="30"/>
      <c r="B120" s="19">
        <v>1</v>
      </c>
      <c r="C120" s="9">
        <v>3</v>
      </c>
      <c r="D120" s="24">
        <v>0.08</v>
      </c>
      <c r="E120" s="24">
        <v>0.1</v>
      </c>
      <c r="F120" s="24">
        <v>0.1</v>
      </c>
      <c r="G120" s="24">
        <v>0.09</v>
      </c>
      <c r="H120" s="24">
        <v>0.08</v>
      </c>
      <c r="I120" s="24">
        <v>9.5254232786396262E-2</v>
      </c>
      <c r="J120" s="24">
        <v>0.08</v>
      </c>
      <c r="K120" s="231">
        <v>0.84</v>
      </c>
      <c r="L120" s="231">
        <v>0.04</v>
      </c>
      <c r="M120" s="232">
        <v>0.13</v>
      </c>
      <c r="N120" s="231">
        <v>0.15</v>
      </c>
      <c r="O120" s="24">
        <v>0.11</v>
      </c>
      <c r="P120" s="24">
        <v>0.08</v>
      </c>
      <c r="Q120" s="231" t="s">
        <v>101</v>
      </c>
      <c r="R120" s="24">
        <v>0.1</v>
      </c>
      <c r="S120" s="24">
        <v>0.09</v>
      </c>
      <c r="T120" s="231" t="s">
        <v>102</v>
      </c>
      <c r="U120" s="24">
        <v>0.09</v>
      </c>
      <c r="V120" s="24">
        <v>0.09</v>
      </c>
      <c r="W120" s="24">
        <v>0.1</v>
      </c>
      <c r="X120" s="24">
        <v>0.09</v>
      </c>
      <c r="Y120" s="24">
        <v>0.09</v>
      </c>
      <c r="Z120" s="231" t="s">
        <v>104</v>
      </c>
      <c r="AA120" s="24">
        <v>0.1</v>
      </c>
      <c r="AB120" s="204"/>
      <c r="AC120" s="205"/>
      <c r="AD120" s="205"/>
      <c r="AE120" s="205"/>
      <c r="AF120" s="205"/>
      <c r="AG120" s="205"/>
      <c r="AH120" s="205"/>
      <c r="AI120" s="205"/>
      <c r="AJ120" s="205"/>
      <c r="AK120" s="205"/>
      <c r="AL120" s="205"/>
      <c r="AM120" s="205"/>
      <c r="AN120" s="205"/>
      <c r="AO120" s="205"/>
      <c r="AP120" s="205"/>
      <c r="AQ120" s="205"/>
      <c r="AR120" s="205"/>
      <c r="AS120" s="205"/>
      <c r="AT120" s="205"/>
      <c r="AU120" s="205"/>
      <c r="AV120" s="205"/>
      <c r="AW120" s="205"/>
      <c r="AX120" s="205"/>
      <c r="AY120" s="205"/>
      <c r="AZ120" s="205"/>
      <c r="BA120" s="205"/>
      <c r="BB120" s="205"/>
      <c r="BC120" s="205"/>
      <c r="BD120" s="205"/>
      <c r="BE120" s="205"/>
      <c r="BF120" s="205"/>
      <c r="BG120" s="205"/>
      <c r="BH120" s="205"/>
      <c r="BI120" s="205"/>
      <c r="BJ120" s="205"/>
      <c r="BK120" s="205"/>
      <c r="BL120" s="205"/>
      <c r="BM120" s="230">
        <v>16</v>
      </c>
    </row>
    <row r="121" spans="1:65">
      <c r="A121" s="30"/>
      <c r="B121" s="19">
        <v>1</v>
      </c>
      <c r="C121" s="9">
        <v>4</v>
      </c>
      <c r="D121" s="24">
        <v>0.09</v>
      </c>
      <c r="E121" s="24">
        <v>0.09</v>
      </c>
      <c r="F121" s="24">
        <v>0.1</v>
      </c>
      <c r="G121" s="232">
        <v>0.12</v>
      </c>
      <c r="H121" s="232">
        <v>0.11</v>
      </c>
      <c r="I121" s="24">
        <v>9.4614214409899533E-2</v>
      </c>
      <c r="J121" s="24">
        <v>0.08</v>
      </c>
      <c r="K121" s="231">
        <v>0.9900000000000001</v>
      </c>
      <c r="L121" s="231">
        <v>0.03</v>
      </c>
      <c r="M121" s="24">
        <v>0.09</v>
      </c>
      <c r="N121" s="231">
        <v>0.15</v>
      </c>
      <c r="O121" s="24">
        <v>0.09</v>
      </c>
      <c r="P121" s="24">
        <v>0.09</v>
      </c>
      <c r="Q121" s="231" t="s">
        <v>101</v>
      </c>
      <c r="R121" s="24">
        <v>0.1</v>
      </c>
      <c r="S121" s="24">
        <v>0.1</v>
      </c>
      <c r="T121" s="231" t="s">
        <v>102</v>
      </c>
      <c r="U121" s="24">
        <v>0.09</v>
      </c>
      <c r="V121" s="24">
        <v>0.1</v>
      </c>
      <c r="W121" s="24">
        <v>0.1</v>
      </c>
      <c r="X121" s="24">
        <v>0.09</v>
      </c>
      <c r="Y121" s="24">
        <v>0.1</v>
      </c>
      <c r="Z121" s="231" t="s">
        <v>104</v>
      </c>
      <c r="AA121" s="24">
        <v>0.1</v>
      </c>
      <c r="AB121" s="204"/>
      <c r="AC121" s="205"/>
      <c r="AD121" s="205"/>
      <c r="AE121" s="205"/>
      <c r="AF121" s="205"/>
      <c r="AG121" s="205"/>
      <c r="AH121" s="205"/>
      <c r="AI121" s="205"/>
      <c r="AJ121" s="205"/>
      <c r="AK121" s="205"/>
      <c r="AL121" s="205"/>
      <c r="AM121" s="205"/>
      <c r="AN121" s="205"/>
      <c r="AO121" s="205"/>
      <c r="AP121" s="205"/>
      <c r="AQ121" s="205"/>
      <c r="AR121" s="205"/>
      <c r="AS121" s="205"/>
      <c r="AT121" s="205"/>
      <c r="AU121" s="205"/>
      <c r="AV121" s="205"/>
      <c r="AW121" s="205"/>
      <c r="AX121" s="205"/>
      <c r="AY121" s="205"/>
      <c r="AZ121" s="205"/>
      <c r="BA121" s="205"/>
      <c r="BB121" s="205"/>
      <c r="BC121" s="205"/>
      <c r="BD121" s="205"/>
      <c r="BE121" s="205"/>
      <c r="BF121" s="205"/>
      <c r="BG121" s="205"/>
      <c r="BH121" s="205"/>
      <c r="BI121" s="205"/>
      <c r="BJ121" s="205"/>
      <c r="BK121" s="205"/>
      <c r="BL121" s="205"/>
      <c r="BM121" s="230">
        <v>9.1940588972553305E-2</v>
      </c>
    </row>
    <row r="122" spans="1:65">
      <c r="A122" s="30"/>
      <c r="B122" s="19">
        <v>1</v>
      </c>
      <c r="C122" s="9">
        <v>5</v>
      </c>
      <c r="D122" s="24">
        <v>0.09</v>
      </c>
      <c r="E122" s="24">
        <v>0.1</v>
      </c>
      <c r="F122" s="24">
        <v>0.1</v>
      </c>
      <c r="G122" s="24">
        <v>0.1</v>
      </c>
      <c r="H122" s="24">
        <v>0.08</v>
      </c>
      <c r="I122" s="24">
        <v>9.5965833556085761E-2</v>
      </c>
      <c r="J122" s="24">
        <v>7.0000000000000007E-2</v>
      </c>
      <c r="K122" s="231">
        <v>0.9</v>
      </c>
      <c r="L122" s="231">
        <v>0.04</v>
      </c>
      <c r="M122" s="24">
        <v>0.1</v>
      </c>
      <c r="N122" s="231">
        <v>0.14000000000000001</v>
      </c>
      <c r="O122" s="24">
        <v>0.09</v>
      </c>
      <c r="P122" s="24">
        <v>0.09</v>
      </c>
      <c r="Q122" s="231" t="s">
        <v>101</v>
      </c>
      <c r="R122" s="24">
        <v>0.11</v>
      </c>
      <c r="S122" s="24">
        <v>0.08</v>
      </c>
      <c r="T122" s="231" t="s">
        <v>102</v>
      </c>
      <c r="U122" s="24">
        <v>0.09</v>
      </c>
      <c r="V122" s="24">
        <v>0.09</v>
      </c>
      <c r="W122" s="24">
        <v>0.1</v>
      </c>
      <c r="X122" s="24">
        <v>0.09</v>
      </c>
      <c r="Y122" s="24">
        <v>0.09</v>
      </c>
      <c r="Z122" s="231" t="s">
        <v>104</v>
      </c>
      <c r="AA122" s="24">
        <v>0.09</v>
      </c>
      <c r="AB122" s="204"/>
      <c r="AC122" s="205"/>
      <c r="AD122" s="205"/>
      <c r="AE122" s="205"/>
      <c r="AF122" s="205"/>
      <c r="AG122" s="205"/>
      <c r="AH122" s="205"/>
      <c r="AI122" s="205"/>
      <c r="AJ122" s="205"/>
      <c r="AK122" s="205"/>
      <c r="AL122" s="205"/>
      <c r="AM122" s="205"/>
      <c r="AN122" s="205"/>
      <c r="AO122" s="205"/>
      <c r="AP122" s="205"/>
      <c r="AQ122" s="205"/>
      <c r="AR122" s="205"/>
      <c r="AS122" s="205"/>
      <c r="AT122" s="205"/>
      <c r="AU122" s="205"/>
      <c r="AV122" s="205"/>
      <c r="AW122" s="205"/>
      <c r="AX122" s="205"/>
      <c r="AY122" s="205"/>
      <c r="AZ122" s="205"/>
      <c r="BA122" s="205"/>
      <c r="BB122" s="205"/>
      <c r="BC122" s="205"/>
      <c r="BD122" s="205"/>
      <c r="BE122" s="205"/>
      <c r="BF122" s="205"/>
      <c r="BG122" s="205"/>
      <c r="BH122" s="205"/>
      <c r="BI122" s="205"/>
      <c r="BJ122" s="205"/>
      <c r="BK122" s="205"/>
      <c r="BL122" s="205"/>
      <c r="BM122" s="230">
        <v>76</v>
      </c>
    </row>
    <row r="123" spans="1:65">
      <c r="A123" s="30"/>
      <c r="B123" s="19">
        <v>1</v>
      </c>
      <c r="C123" s="9">
        <v>6</v>
      </c>
      <c r="D123" s="24">
        <v>0.09</v>
      </c>
      <c r="E123" s="24">
        <v>0.1</v>
      </c>
      <c r="F123" s="24">
        <v>0.1</v>
      </c>
      <c r="G123" s="24">
        <v>0.09</v>
      </c>
      <c r="H123" s="24">
        <v>0.08</v>
      </c>
      <c r="I123" s="24">
        <v>9.471358962199436E-2</v>
      </c>
      <c r="J123" s="24">
        <v>7.0000000000000007E-2</v>
      </c>
      <c r="K123" s="231">
        <v>0.76</v>
      </c>
      <c r="L123" s="231">
        <v>0.03</v>
      </c>
      <c r="M123" s="24">
        <v>0.09</v>
      </c>
      <c r="N123" s="231">
        <v>0.13</v>
      </c>
      <c r="O123" s="24">
        <v>0.09</v>
      </c>
      <c r="P123" s="24">
        <v>0.08</v>
      </c>
      <c r="Q123" s="231" t="s">
        <v>101</v>
      </c>
      <c r="R123" s="24">
        <v>0.1</v>
      </c>
      <c r="S123" s="24">
        <v>0.09</v>
      </c>
      <c r="T123" s="231" t="s">
        <v>102</v>
      </c>
      <c r="U123" s="24">
        <v>0.09</v>
      </c>
      <c r="V123" s="24">
        <v>0.09</v>
      </c>
      <c r="W123" s="24">
        <v>0.1</v>
      </c>
      <c r="X123" s="24">
        <v>0.09</v>
      </c>
      <c r="Y123" s="24">
        <v>0.09</v>
      </c>
      <c r="Z123" s="231" t="s">
        <v>104</v>
      </c>
      <c r="AA123" s="24">
        <v>0.09</v>
      </c>
      <c r="AB123" s="204"/>
      <c r="AC123" s="205"/>
      <c r="AD123" s="205"/>
      <c r="AE123" s="205"/>
      <c r="AF123" s="205"/>
      <c r="AG123" s="205"/>
      <c r="AH123" s="205"/>
      <c r="AI123" s="205"/>
      <c r="AJ123" s="205"/>
      <c r="AK123" s="205"/>
      <c r="AL123" s="205"/>
      <c r="AM123" s="205"/>
      <c r="AN123" s="205"/>
      <c r="AO123" s="205"/>
      <c r="AP123" s="205"/>
      <c r="AQ123" s="205"/>
      <c r="AR123" s="205"/>
      <c r="AS123" s="205"/>
      <c r="AT123" s="205"/>
      <c r="AU123" s="205"/>
      <c r="AV123" s="205"/>
      <c r="AW123" s="205"/>
      <c r="AX123" s="205"/>
      <c r="AY123" s="205"/>
      <c r="AZ123" s="205"/>
      <c r="BA123" s="205"/>
      <c r="BB123" s="205"/>
      <c r="BC123" s="205"/>
      <c r="BD123" s="205"/>
      <c r="BE123" s="205"/>
      <c r="BF123" s="205"/>
      <c r="BG123" s="205"/>
      <c r="BH123" s="205"/>
      <c r="BI123" s="205"/>
      <c r="BJ123" s="205"/>
      <c r="BK123" s="205"/>
      <c r="BL123" s="205"/>
      <c r="BM123" s="56"/>
    </row>
    <row r="124" spans="1:65">
      <c r="A124" s="30"/>
      <c r="B124" s="20" t="s">
        <v>264</v>
      </c>
      <c r="C124" s="12"/>
      <c r="D124" s="233">
        <v>8.8333333333333319E-2</v>
      </c>
      <c r="E124" s="233">
        <v>9.6666666666666665E-2</v>
      </c>
      <c r="F124" s="233">
        <v>9.9999999999999992E-2</v>
      </c>
      <c r="G124" s="233">
        <v>9.6666666666666665E-2</v>
      </c>
      <c r="H124" s="233">
        <v>8.3333333333333329E-2</v>
      </c>
      <c r="I124" s="233">
        <v>9.4930601505959875E-2</v>
      </c>
      <c r="J124" s="233">
        <v>8.3333333333333329E-2</v>
      </c>
      <c r="K124" s="233">
        <v>1.01</v>
      </c>
      <c r="L124" s="233">
        <v>3.6666666666666667E-2</v>
      </c>
      <c r="M124" s="233">
        <v>9.9999999999999992E-2</v>
      </c>
      <c r="N124" s="233">
        <v>0.14833333333333334</v>
      </c>
      <c r="O124" s="233">
        <v>9.8333333333333328E-2</v>
      </c>
      <c r="P124" s="233">
        <v>8.3333333333333329E-2</v>
      </c>
      <c r="Q124" s="233" t="s">
        <v>641</v>
      </c>
      <c r="R124" s="233">
        <v>9.6666666666666665E-2</v>
      </c>
      <c r="S124" s="233">
        <v>9.0000000000000011E-2</v>
      </c>
      <c r="T124" s="233" t="s">
        <v>641</v>
      </c>
      <c r="U124" s="233">
        <v>8.9999999999999983E-2</v>
      </c>
      <c r="V124" s="233">
        <v>9.3333333333333324E-2</v>
      </c>
      <c r="W124" s="233">
        <v>0.10166666666666667</v>
      </c>
      <c r="X124" s="233">
        <v>9.166666666666666E-2</v>
      </c>
      <c r="Y124" s="233">
        <v>9.166666666666666E-2</v>
      </c>
      <c r="Z124" s="233" t="s">
        <v>641</v>
      </c>
      <c r="AA124" s="233">
        <v>9.8333333333333328E-2</v>
      </c>
      <c r="AB124" s="204"/>
      <c r="AC124" s="205"/>
      <c r="AD124" s="205"/>
      <c r="AE124" s="205"/>
      <c r="AF124" s="205"/>
      <c r="AG124" s="205"/>
      <c r="AH124" s="205"/>
      <c r="AI124" s="205"/>
      <c r="AJ124" s="205"/>
      <c r="AK124" s="205"/>
      <c r="AL124" s="205"/>
      <c r="AM124" s="205"/>
      <c r="AN124" s="205"/>
      <c r="AO124" s="205"/>
      <c r="AP124" s="205"/>
      <c r="AQ124" s="205"/>
      <c r="AR124" s="205"/>
      <c r="AS124" s="205"/>
      <c r="AT124" s="205"/>
      <c r="AU124" s="205"/>
      <c r="AV124" s="205"/>
      <c r="AW124" s="205"/>
      <c r="AX124" s="205"/>
      <c r="AY124" s="205"/>
      <c r="AZ124" s="205"/>
      <c r="BA124" s="205"/>
      <c r="BB124" s="205"/>
      <c r="BC124" s="205"/>
      <c r="BD124" s="205"/>
      <c r="BE124" s="205"/>
      <c r="BF124" s="205"/>
      <c r="BG124" s="205"/>
      <c r="BH124" s="205"/>
      <c r="BI124" s="205"/>
      <c r="BJ124" s="205"/>
      <c r="BK124" s="205"/>
      <c r="BL124" s="205"/>
      <c r="BM124" s="56"/>
    </row>
    <row r="125" spans="1:65">
      <c r="A125" s="30"/>
      <c r="B125" s="3" t="s">
        <v>265</v>
      </c>
      <c r="C125" s="29"/>
      <c r="D125" s="24">
        <v>0.09</v>
      </c>
      <c r="E125" s="24">
        <v>0.1</v>
      </c>
      <c r="F125" s="24">
        <v>0.1</v>
      </c>
      <c r="G125" s="24">
        <v>0.09</v>
      </c>
      <c r="H125" s="24">
        <v>0.08</v>
      </c>
      <c r="I125" s="24">
        <v>9.4983911204195304E-2</v>
      </c>
      <c r="J125" s="24">
        <v>0.08</v>
      </c>
      <c r="K125" s="24">
        <v>0.94500000000000006</v>
      </c>
      <c r="L125" s="24">
        <v>0.04</v>
      </c>
      <c r="M125" s="24">
        <v>9.5000000000000001E-2</v>
      </c>
      <c r="N125" s="24">
        <v>0.15</v>
      </c>
      <c r="O125" s="24">
        <v>9.5000000000000001E-2</v>
      </c>
      <c r="P125" s="24">
        <v>0.08</v>
      </c>
      <c r="Q125" s="24" t="s">
        <v>641</v>
      </c>
      <c r="R125" s="24">
        <v>0.1</v>
      </c>
      <c r="S125" s="24">
        <v>0.09</v>
      </c>
      <c r="T125" s="24" t="s">
        <v>641</v>
      </c>
      <c r="U125" s="24">
        <v>0.09</v>
      </c>
      <c r="V125" s="24">
        <v>0.09</v>
      </c>
      <c r="W125" s="24">
        <v>0.1</v>
      </c>
      <c r="X125" s="24">
        <v>0.09</v>
      </c>
      <c r="Y125" s="24">
        <v>0.09</v>
      </c>
      <c r="Z125" s="24" t="s">
        <v>641</v>
      </c>
      <c r="AA125" s="24">
        <v>0.1</v>
      </c>
      <c r="AB125" s="204"/>
      <c r="AC125" s="205"/>
      <c r="AD125" s="205"/>
      <c r="AE125" s="205"/>
      <c r="AF125" s="205"/>
      <c r="AG125" s="205"/>
      <c r="AH125" s="205"/>
      <c r="AI125" s="205"/>
      <c r="AJ125" s="205"/>
      <c r="AK125" s="205"/>
      <c r="AL125" s="205"/>
      <c r="AM125" s="205"/>
      <c r="AN125" s="205"/>
      <c r="AO125" s="205"/>
      <c r="AP125" s="205"/>
      <c r="AQ125" s="205"/>
      <c r="AR125" s="205"/>
      <c r="AS125" s="205"/>
      <c r="AT125" s="205"/>
      <c r="AU125" s="205"/>
      <c r="AV125" s="205"/>
      <c r="AW125" s="205"/>
      <c r="AX125" s="205"/>
      <c r="AY125" s="205"/>
      <c r="AZ125" s="205"/>
      <c r="BA125" s="205"/>
      <c r="BB125" s="205"/>
      <c r="BC125" s="205"/>
      <c r="BD125" s="205"/>
      <c r="BE125" s="205"/>
      <c r="BF125" s="205"/>
      <c r="BG125" s="205"/>
      <c r="BH125" s="205"/>
      <c r="BI125" s="205"/>
      <c r="BJ125" s="205"/>
      <c r="BK125" s="205"/>
      <c r="BL125" s="205"/>
      <c r="BM125" s="56"/>
    </row>
    <row r="126" spans="1:65">
      <c r="A126" s="30"/>
      <c r="B126" s="3" t="s">
        <v>266</v>
      </c>
      <c r="C126" s="29"/>
      <c r="D126" s="24">
        <v>4.0824829046386289E-3</v>
      </c>
      <c r="E126" s="24">
        <v>5.1639777949432268E-3</v>
      </c>
      <c r="F126" s="24">
        <v>1.5202354861220293E-17</v>
      </c>
      <c r="G126" s="24">
        <v>1.2110601416390044E-2</v>
      </c>
      <c r="H126" s="24">
        <v>1.3662601021279525E-2</v>
      </c>
      <c r="I126" s="24">
        <v>8.4415620383717391E-4</v>
      </c>
      <c r="J126" s="24">
        <v>1.8618986725025273E-2</v>
      </c>
      <c r="K126" s="24">
        <v>0.25155516293648156</v>
      </c>
      <c r="L126" s="24">
        <v>5.1639777949432242E-3</v>
      </c>
      <c r="M126" s="24">
        <v>1.5491933384829711E-2</v>
      </c>
      <c r="N126" s="24">
        <v>1.3291601358251259E-2</v>
      </c>
      <c r="O126" s="24">
        <v>9.8319208025017518E-3</v>
      </c>
      <c r="P126" s="24">
        <v>5.1639777949432199E-3</v>
      </c>
      <c r="Q126" s="24" t="s">
        <v>641</v>
      </c>
      <c r="R126" s="24">
        <v>1.0327955589886447E-2</v>
      </c>
      <c r="S126" s="24">
        <v>6.3245553203367597E-3</v>
      </c>
      <c r="T126" s="24" t="s">
        <v>641</v>
      </c>
      <c r="U126" s="24">
        <v>1.5202354861220293E-17</v>
      </c>
      <c r="V126" s="24">
        <v>5.1639777949432277E-3</v>
      </c>
      <c r="W126" s="24">
        <v>4.0824829046386272E-3</v>
      </c>
      <c r="X126" s="24">
        <v>4.0824829046386332E-3</v>
      </c>
      <c r="Y126" s="24">
        <v>4.0824829046386332E-3</v>
      </c>
      <c r="Z126" s="24" t="s">
        <v>641</v>
      </c>
      <c r="AA126" s="24">
        <v>7.5277265270908122E-3</v>
      </c>
      <c r="AB126" s="204"/>
      <c r="AC126" s="205"/>
      <c r="AD126" s="205"/>
      <c r="AE126" s="205"/>
      <c r="AF126" s="205"/>
      <c r="AG126" s="205"/>
      <c r="AH126" s="205"/>
      <c r="AI126" s="205"/>
      <c r="AJ126" s="205"/>
      <c r="AK126" s="205"/>
      <c r="AL126" s="205"/>
      <c r="AM126" s="205"/>
      <c r="AN126" s="205"/>
      <c r="AO126" s="205"/>
      <c r="AP126" s="205"/>
      <c r="AQ126" s="205"/>
      <c r="AR126" s="205"/>
      <c r="AS126" s="205"/>
      <c r="AT126" s="205"/>
      <c r="AU126" s="205"/>
      <c r="AV126" s="205"/>
      <c r="AW126" s="205"/>
      <c r="AX126" s="205"/>
      <c r="AY126" s="205"/>
      <c r="AZ126" s="205"/>
      <c r="BA126" s="205"/>
      <c r="BB126" s="205"/>
      <c r="BC126" s="205"/>
      <c r="BD126" s="205"/>
      <c r="BE126" s="205"/>
      <c r="BF126" s="205"/>
      <c r="BG126" s="205"/>
      <c r="BH126" s="205"/>
      <c r="BI126" s="205"/>
      <c r="BJ126" s="205"/>
      <c r="BK126" s="205"/>
      <c r="BL126" s="205"/>
      <c r="BM126" s="56"/>
    </row>
    <row r="127" spans="1:65">
      <c r="A127" s="30"/>
      <c r="B127" s="3" t="s">
        <v>86</v>
      </c>
      <c r="C127" s="29"/>
      <c r="D127" s="13">
        <v>4.6216787599682597E-2</v>
      </c>
      <c r="E127" s="13">
        <v>5.3420459947688556E-2</v>
      </c>
      <c r="F127" s="13">
        <v>1.5202354861220294E-16</v>
      </c>
      <c r="G127" s="13">
        <v>0.12528208361782806</v>
      </c>
      <c r="H127" s="13">
        <v>0.16395121225535431</v>
      </c>
      <c r="I127" s="13">
        <v>8.8923507324893195E-3</v>
      </c>
      <c r="J127" s="13">
        <v>0.22342784070030328</v>
      </c>
      <c r="K127" s="13">
        <v>0.24906451775889263</v>
      </c>
      <c r="L127" s="13">
        <v>0.14083575804390611</v>
      </c>
      <c r="M127" s="13">
        <v>0.15491933384829712</v>
      </c>
      <c r="N127" s="13">
        <v>8.9606301291581508E-2</v>
      </c>
      <c r="O127" s="13">
        <v>9.9985635279678839E-2</v>
      </c>
      <c r="P127" s="13">
        <v>6.1967733539318642E-2</v>
      </c>
      <c r="Q127" s="13" t="s">
        <v>641</v>
      </c>
      <c r="R127" s="13">
        <v>0.10684091989537704</v>
      </c>
      <c r="S127" s="13">
        <v>7.0272836892630655E-2</v>
      </c>
      <c r="T127" s="13" t="s">
        <v>641</v>
      </c>
      <c r="U127" s="13">
        <v>1.6891505401355884E-16</v>
      </c>
      <c r="V127" s="13">
        <v>5.5328333517248876E-2</v>
      </c>
      <c r="W127" s="13">
        <v>4.0155569553822559E-2</v>
      </c>
      <c r="X127" s="13">
        <v>4.4536177141512368E-2</v>
      </c>
      <c r="Y127" s="13">
        <v>4.4536177141512368E-2</v>
      </c>
      <c r="Z127" s="13" t="s">
        <v>641</v>
      </c>
      <c r="AA127" s="13">
        <v>7.6553151122957422E-2</v>
      </c>
      <c r="AB127" s="148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55"/>
    </row>
    <row r="128" spans="1:65">
      <c r="A128" s="30"/>
      <c r="B128" s="3" t="s">
        <v>267</v>
      </c>
      <c r="C128" s="29"/>
      <c r="D128" s="13">
        <v>-3.9234637057816157E-2</v>
      </c>
      <c r="E128" s="13">
        <v>5.1403604729182373E-2</v>
      </c>
      <c r="F128" s="13">
        <v>8.7658901443981696E-2</v>
      </c>
      <c r="G128" s="13">
        <v>5.1403604729182373E-2</v>
      </c>
      <c r="H128" s="13">
        <v>-9.3617582130015142E-2</v>
      </c>
      <c r="I128" s="13">
        <v>3.2521137473887185E-2</v>
      </c>
      <c r="J128" s="13">
        <v>-9.3617582130015142E-2</v>
      </c>
      <c r="K128" s="13">
        <v>9.9853549045842165</v>
      </c>
      <c r="L128" s="13">
        <v>-0.60119173613720667</v>
      </c>
      <c r="M128" s="13">
        <v>8.7658901443981696E-2</v>
      </c>
      <c r="N128" s="13">
        <v>0.6133607038085731</v>
      </c>
      <c r="O128" s="13">
        <v>6.9531253086582145E-2</v>
      </c>
      <c r="P128" s="13">
        <v>-9.3617582130015142E-2</v>
      </c>
      <c r="Q128" s="13" t="s">
        <v>641</v>
      </c>
      <c r="R128" s="13">
        <v>5.1403604729182373E-2</v>
      </c>
      <c r="S128" s="13">
        <v>-2.1106988700416274E-2</v>
      </c>
      <c r="T128" s="13" t="s">
        <v>641</v>
      </c>
      <c r="U128" s="13">
        <v>-2.1106988700416496E-2</v>
      </c>
      <c r="V128" s="13">
        <v>1.514830801438305E-2</v>
      </c>
      <c r="W128" s="13">
        <v>0.10578654980138147</v>
      </c>
      <c r="X128" s="13">
        <v>-2.9793403430167231E-3</v>
      </c>
      <c r="Y128" s="13">
        <v>-2.9793403430167231E-3</v>
      </c>
      <c r="Z128" s="13" t="s">
        <v>641</v>
      </c>
      <c r="AA128" s="13">
        <v>6.9531253086582145E-2</v>
      </c>
      <c r="AB128" s="148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55"/>
    </row>
    <row r="129" spans="1:65">
      <c r="A129" s="30"/>
      <c r="B129" s="46" t="s">
        <v>268</v>
      </c>
      <c r="C129" s="47"/>
      <c r="D129" s="45">
        <v>0.87</v>
      </c>
      <c r="E129" s="45">
        <v>0.1</v>
      </c>
      <c r="F129" s="45">
        <v>0.49</v>
      </c>
      <c r="G129" s="45">
        <v>0.1</v>
      </c>
      <c r="H129" s="45">
        <v>1.45</v>
      </c>
      <c r="I129" s="45">
        <v>0.1</v>
      </c>
      <c r="J129" s="45">
        <v>1.45</v>
      </c>
      <c r="K129" s="45">
        <v>106.31</v>
      </c>
      <c r="L129" s="45">
        <v>6.88</v>
      </c>
      <c r="M129" s="45">
        <v>0.49</v>
      </c>
      <c r="N129" s="45">
        <v>6.11</v>
      </c>
      <c r="O129" s="45">
        <v>0.28999999999999998</v>
      </c>
      <c r="P129" s="45">
        <v>1.45</v>
      </c>
      <c r="Q129" s="45">
        <v>47</v>
      </c>
      <c r="R129" s="45">
        <v>0.1</v>
      </c>
      <c r="S129" s="45">
        <v>0.67</v>
      </c>
      <c r="T129" s="45">
        <v>105.15</v>
      </c>
      <c r="U129" s="45">
        <v>0.67</v>
      </c>
      <c r="V129" s="45">
        <v>0.28999999999999998</v>
      </c>
      <c r="W129" s="45">
        <v>0.68</v>
      </c>
      <c r="X129" s="45">
        <v>0.48</v>
      </c>
      <c r="Y129" s="45">
        <v>0.48</v>
      </c>
      <c r="Z129" s="45">
        <v>5.33</v>
      </c>
      <c r="AA129" s="45">
        <v>0.28999999999999998</v>
      </c>
      <c r="AB129" s="148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55"/>
    </row>
    <row r="130" spans="1:65">
      <c r="B130" s="31"/>
      <c r="C130" s="20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20"/>
      <c r="P130" s="20"/>
      <c r="Q130" s="20"/>
      <c r="R130" s="20"/>
      <c r="S130" s="20"/>
      <c r="T130" s="20"/>
      <c r="U130" s="20"/>
      <c r="V130" s="20"/>
      <c r="W130" s="20"/>
      <c r="X130" s="20"/>
      <c r="Y130" s="20"/>
      <c r="Z130" s="20"/>
      <c r="AA130" s="20"/>
      <c r="BM130" s="55"/>
    </row>
    <row r="131" spans="1:65" ht="15">
      <c r="B131" s="8" t="s">
        <v>519</v>
      </c>
      <c r="BM131" s="28" t="s">
        <v>66</v>
      </c>
    </row>
    <row r="132" spans="1:65" ht="15">
      <c r="A132" s="25" t="s">
        <v>50</v>
      </c>
      <c r="B132" s="18" t="s">
        <v>109</v>
      </c>
      <c r="C132" s="15" t="s">
        <v>110</v>
      </c>
      <c r="D132" s="16" t="s">
        <v>226</v>
      </c>
      <c r="E132" s="17" t="s">
        <v>226</v>
      </c>
      <c r="F132" s="17" t="s">
        <v>226</v>
      </c>
      <c r="G132" s="17" t="s">
        <v>226</v>
      </c>
      <c r="H132" s="17" t="s">
        <v>226</v>
      </c>
      <c r="I132" s="17" t="s">
        <v>226</v>
      </c>
      <c r="J132" s="17" t="s">
        <v>226</v>
      </c>
      <c r="K132" s="17" t="s">
        <v>226</v>
      </c>
      <c r="L132" s="17" t="s">
        <v>226</v>
      </c>
      <c r="M132" s="17" t="s">
        <v>226</v>
      </c>
      <c r="N132" s="17" t="s">
        <v>226</v>
      </c>
      <c r="O132" s="17" t="s">
        <v>226</v>
      </c>
      <c r="P132" s="17" t="s">
        <v>226</v>
      </c>
      <c r="Q132" s="17" t="s">
        <v>226</v>
      </c>
      <c r="R132" s="17" t="s">
        <v>226</v>
      </c>
      <c r="S132" s="17" t="s">
        <v>226</v>
      </c>
      <c r="T132" s="17" t="s">
        <v>226</v>
      </c>
      <c r="U132" s="17" t="s">
        <v>226</v>
      </c>
      <c r="V132" s="17" t="s">
        <v>226</v>
      </c>
      <c r="W132" s="17" t="s">
        <v>226</v>
      </c>
      <c r="X132" s="17" t="s">
        <v>226</v>
      </c>
      <c r="Y132" s="17" t="s">
        <v>226</v>
      </c>
      <c r="Z132" s="17" t="s">
        <v>226</v>
      </c>
      <c r="AA132" s="17" t="s">
        <v>226</v>
      </c>
      <c r="AB132" s="17" t="s">
        <v>226</v>
      </c>
      <c r="AC132" s="17" t="s">
        <v>226</v>
      </c>
      <c r="AD132" s="148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28">
        <v>1</v>
      </c>
    </row>
    <row r="133" spans="1:65">
      <c r="A133" s="30"/>
      <c r="B133" s="19" t="s">
        <v>227</v>
      </c>
      <c r="C133" s="9" t="s">
        <v>227</v>
      </c>
      <c r="D133" s="146" t="s">
        <v>229</v>
      </c>
      <c r="E133" s="147" t="s">
        <v>231</v>
      </c>
      <c r="F133" s="147" t="s">
        <v>232</v>
      </c>
      <c r="G133" s="147" t="s">
        <v>233</v>
      </c>
      <c r="H133" s="147" t="s">
        <v>234</v>
      </c>
      <c r="I133" s="147" t="s">
        <v>235</v>
      </c>
      <c r="J133" s="147" t="s">
        <v>236</v>
      </c>
      <c r="K133" s="147" t="s">
        <v>237</v>
      </c>
      <c r="L133" s="147" t="s">
        <v>238</v>
      </c>
      <c r="M133" s="147" t="s">
        <v>239</v>
      </c>
      <c r="N133" s="147" t="s">
        <v>240</v>
      </c>
      <c r="O133" s="147" t="s">
        <v>243</v>
      </c>
      <c r="P133" s="147" t="s">
        <v>244</v>
      </c>
      <c r="Q133" s="147" t="s">
        <v>245</v>
      </c>
      <c r="R133" s="147" t="s">
        <v>246</v>
      </c>
      <c r="S133" s="147" t="s">
        <v>247</v>
      </c>
      <c r="T133" s="147" t="s">
        <v>248</v>
      </c>
      <c r="U133" s="147" t="s">
        <v>249</v>
      </c>
      <c r="V133" s="147" t="s">
        <v>250</v>
      </c>
      <c r="W133" s="147" t="s">
        <v>251</v>
      </c>
      <c r="X133" s="147" t="s">
        <v>252</v>
      </c>
      <c r="Y133" s="147" t="s">
        <v>253</v>
      </c>
      <c r="Z133" s="147" t="s">
        <v>254</v>
      </c>
      <c r="AA133" s="147" t="s">
        <v>255</v>
      </c>
      <c r="AB133" s="147" t="s">
        <v>256</v>
      </c>
      <c r="AC133" s="147" t="s">
        <v>257</v>
      </c>
      <c r="AD133" s="148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28" t="s">
        <v>1</v>
      </c>
    </row>
    <row r="134" spans="1:65">
      <c r="A134" s="30"/>
      <c r="B134" s="19"/>
      <c r="C134" s="9"/>
      <c r="D134" s="10" t="s">
        <v>273</v>
      </c>
      <c r="E134" s="11" t="s">
        <v>271</v>
      </c>
      <c r="F134" s="11" t="s">
        <v>273</v>
      </c>
      <c r="G134" s="11" t="s">
        <v>271</v>
      </c>
      <c r="H134" s="11" t="s">
        <v>271</v>
      </c>
      <c r="I134" s="11" t="s">
        <v>271</v>
      </c>
      <c r="J134" s="11" t="s">
        <v>304</v>
      </c>
      <c r="K134" s="11" t="s">
        <v>304</v>
      </c>
      <c r="L134" s="11" t="s">
        <v>273</v>
      </c>
      <c r="M134" s="11" t="s">
        <v>273</v>
      </c>
      <c r="N134" s="11" t="s">
        <v>273</v>
      </c>
      <c r="O134" s="11" t="s">
        <v>273</v>
      </c>
      <c r="P134" s="11" t="s">
        <v>271</v>
      </c>
      <c r="Q134" s="11" t="s">
        <v>304</v>
      </c>
      <c r="R134" s="11" t="s">
        <v>271</v>
      </c>
      <c r="S134" s="11" t="s">
        <v>304</v>
      </c>
      <c r="T134" s="11" t="s">
        <v>304</v>
      </c>
      <c r="U134" s="11" t="s">
        <v>304</v>
      </c>
      <c r="V134" s="11" t="s">
        <v>271</v>
      </c>
      <c r="W134" s="11" t="s">
        <v>273</v>
      </c>
      <c r="X134" s="11" t="s">
        <v>273</v>
      </c>
      <c r="Y134" s="11" t="s">
        <v>271</v>
      </c>
      <c r="Z134" s="11" t="s">
        <v>273</v>
      </c>
      <c r="AA134" s="11" t="s">
        <v>271</v>
      </c>
      <c r="AB134" s="11" t="s">
        <v>304</v>
      </c>
      <c r="AC134" s="11" t="s">
        <v>271</v>
      </c>
      <c r="AD134" s="148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28">
        <v>2</v>
      </c>
    </row>
    <row r="135" spans="1:65">
      <c r="A135" s="30"/>
      <c r="B135" s="19"/>
      <c r="C135" s="9"/>
      <c r="D135" s="26" t="s">
        <v>305</v>
      </c>
      <c r="E135" s="26" t="s">
        <v>306</v>
      </c>
      <c r="F135" s="26" t="s">
        <v>307</v>
      </c>
      <c r="G135" s="26" t="s">
        <v>305</v>
      </c>
      <c r="H135" s="26" t="s">
        <v>261</v>
      </c>
      <c r="I135" s="26" t="s">
        <v>308</v>
      </c>
      <c r="J135" s="26" t="s">
        <v>306</v>
      </c>
      <c r="K135" s="26" t="s">
        <v>308</v>
      </c>
      <c r="L135" s="26" t="s">
        <v>308</v>
      </c>
      <c r="M135" s="26" t="s">
        <v>305</v>
      </c>
      <c r="N135" s="26" t="s">
        <v>306</v>
      </c>
      <c r="O135" s="26" t="s">
        <v>307</v>
      </c>
      <c r="P135" s="26" t="s">
        <v>306</v>
      </c>
      <c r="Q135" s="26" t="s">
        <v>308</v>
      </c>
      <c r="R135" s="26" t="s">
        <v>306</v>
      </c>
      <c r="S135" s="26" t="s">
        <v>305</v>
      </c>
      <c r="T135" s="26" t="s">
        <v>306</v>
      </c>
      <c r="U135" s="26" t="s">
        <v>306</v>
      </c>
      <c r="V135" s="26" t="s">
        <v>306</v>
      </c>
      <c r="W135" s="26" t="s">
        <v>306</v>
      </c>
      <c r="X135" s="26" t="s">
        <v>306</v>
      </c>
      <c r="Y135" s="26" t="s">
        <v>306</v>
      </c>
      <c r="Z135" s="26" t="s">
        <v>306</v>
      </c>
      <c r="AA135" s="26" t="s">
        <v>306</v>
      </c>
      <c r="AB135" s="26" t="s">
        <v>263</v>
      </c>
      <c r="AC135" s="26" t="s">
        <v>306</v>
      </c>
      <c r="AD135" s="148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28">
        <v>3</v>
      </c>
    </row>
    <row r="136" spans="1:65">
      <c r="A136" s="30"/>
      <c r="B136" s="18">
        <v>1</v>
      </c>
      <c r="C136" s="14">
        <v>1</v>
      </c>
      <c r="D136" s="22">
        <v>2.74</v>
      </c>
      <c r="E136" s="22">
        <v>2.74</v>
      </c>
      <c r="F136" s="22">
        <v>2.68</v>
      </c>
      <c r="G136" s="22">
        <v>2.65</v>
      </c>
      <c r="H136" s="22">
        <v>2.74</v>
      </c>
      <c r="I136" s="22">
        <v>2.8847119306793219</v>
      </c>
      <c r="J136" s="22">
        <v>3.0230000000000001</v>
      </c>
      <c r="K136" s="143">
        <v>3.100041</v>
      </c>
      <c r="L136" s="22">
        <v>2.79</v>
      </c>
      <c r="M136" s="22">
        <v>3.06</v>
      </c>
      <c r="N136" s="22">
        <v>2.82</v>
      </c>
      <c r="O136" s="22">
        <v>2.72</v>
      </c>
      <c r="P136" s="150">
        <v>2.76</v>
      </c>
      <c r="Q136" s="22">
        <v>2.8935</v>
      </c>
      <c r="R136" s="143">
        <v>2.52</v>
      </c>
      <c r="S136" s="22">
        <v>2.89</v>
      </c>
      <c r="T136" s="143">
        <v>3.06</v>
      </c>
      <c r="U136" s="22">
        <v>2.8593999999999999</v>
      </c>
      <c r="V136" s="22">
        <v>2.68</v>
      </c>
      <c r="W136" s="22">
        <v>2.65</v>
      </c>
      <c r="X136" s="22">
        <v>2.798</v>
      </c>
      <c r="Y136" s="22">
        <v>2.86</v>
      </c>
      <c r="Z136" s="22">
        <v>2.9</v>
      </c>
      <c r="AA136" s="22">
        <v>2.76</v>
      </c>
      <c r="AB136" s="143">
        <v>3.19</v>
      </c>
      <c r="AC136" s="150">
        <v>2.5299999999999998</v>
      </c>
      <c r="AD136" s="148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28">
        <v>1</v>
      </c>
    </row>
    <row r="137" spans="1:65">
      <c r="A137" s="30"/>
      <c r="B137" s="19">
        <v>1</v>
      </c>
      <c r="C137" s="9">
        <v>2</v>
      </c>
      <c r="D137" s="11">
        <v>2.71</v>
      </c>
      <c r="E137" s="11">
        <v>2.73</v>
      </c>
      <c r="F137" s="11">
        <v>2.68</v>
      </c>
      <c r="G137" s="11">
        <v>2.72</v>
      </c>
      <c r="H137" s="11">
        <v>2.74</v>
      </c>
      <c r="I137" s="11">
        <v>2.8485884832707589</v>
      </c>
      <c r="J137" s="11">
        <v>3.0590000000000002</v>
      </c>
      <c r="K137" s="144">
        <v>3.2365409999999999</v>
      </c>
      <c r="L137" s="11">
        <v>2.76</v>
      </c>
      <c r="M137" s="11">
        <v>3.0300000000000002</v>
      </c>
      <c r="N137" s="11">
        <v>2.82</v>
      </c>
      <c r="O137" s="11">
        <v>2.77</v>
      </c>
      <c r="P137" s="11">
        <v>2.88</v>
      </c>
      <c r="Q137" s="11">
        <v>2.9104999999999999</v>
      </c>
      <c r="R137" s="144">
        <v>2.42</v>
      </c>
      <c r="S137" s="11">
        <v>2.83</v>
      </c>
      <c r="T137" s="144">
        <v>3.05</v>
      </c>
      <c r="U137" s="11">
        <v>2.8578999999999999</v>
      </c>
      <c r="V137" s="11">
        <v>2.72</v>
      </c>
      <c r="W137" s="11">
        <v>2.69</v>
      </c>
      <c r="X137" s="11">
        <v>2.7858000000000001</v>
      </c>
      <c r="Y137" s="11">
        <v>2.84</v>
      </c>
      <c r="Z137" s="11">
        <v>2.85</v>
      </c>
      <c r="AA137" s="11">
        <v>2.71</v>
      </c>
      <c r="AB137" s="144">
        <v>3.25</v>
      </c>
      <c r="AC137" s="11">
        <v>2.85</v>
      </c>
      <c r="AD137" s="148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28" t="e">
        <v>#N/A</v>
      </c>
    </row>
    <row r="138" spans="1:65">
      <c r="A138" s="30"/>
      <c r="B138" s="19">
        <v>1</v>
      </c>
      <c r="C138" s="9">
        <v>3</v>
      </c>
      <c r="D138" s="11">
        <v>2.8</v>
      </c>
      <c r="E138" s="11">
        <v>2.81</v>
      </c>
      <c r="F138" s="11">
        <v>2.7</v>
      </c>
      <c r="G138" s="11">
        <v>2.64</v>
      </c>
      <c r="H138" s="11">
        <v>2.76</v>
      </c>
      <c r="I138" s="11">
        <v>2.8416715515843909</v>
      </c>
      <c r="J138" s="11">
        <v>3.0449999999999999</v>
      </c>
      <c r="K138" s="144">
        <v>3.0546669999999998</v>
      </c>
      <c r="L138" s="11">
        <v>2.73</v>
      </c>
      <c r="M138" s="11">
        <v>3.01</v>
      </c>
      <c r="N138" s="11">
        <v>2.72</v>
      </c>
      <c r="O138" s="11">
        <v>2.74</v>
      </c>
      <c r="P138" s="11">
        <v>2.79</v>
      </c>
      <c r="Q138" s="11">
        <v>2.9495</v>
      </c>
      <c r="R138" s="144">
        <v>2.4</v>
      </c>
      <c r="S138" s="11">
        <v>2.86</v>
      </c>
      <c r="T138" s="144">
        <v>3.07</v>
      </c>
      <c r="U138" s="11">
        <v>2.8420000000000001</v>
      </c>
      <c r="V138" s="11">
        <v>2.74</v>
      </c>
      <c r="W138" s="11">
        <v>2.74</v>
      </c>
      <c r="X138" s="11">
        <v>2.8089</v>
      </c>
      <c r="Y138" s="11">
        <v>2.91</v>
      </c>
      <c r="Z138" s="11">
        <v>2.77</v>
      </c>
      <c r="AA138" s="11">
        <v>2.75</v>
      </c>
      <c r="AB138" s="144">
        <v>3.1199999999999997</v>
      </c>
      <c r="AC138" s="11">
        <v>2.78</v>
      </c>
      <c r="AD138" s="148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28">
        <v>16</v>
      </c>
    </row>
    <row r="139" spans="1:65">
      <c r="A139" s="30"/>
      <c r="B139" s="19">
        <v>1</v>
      </c>
      <c r="C139" s="9">
        <v>4</v>
      </c>
      <c r="D139" s="11">
        <v>2.8</v>
      </c>
      <c r="E139" s="11">
        <v>2.8</v>
      </c>
      <c r="F139" s="11">
        <v>2.69</v>
      </c>
      <c r="G139" s="11">
        <v>2.68</v>
      </c>
      <c r="H139" s="11">
        <v>2.73</v>
      </c>
      <c r="I139" s="11">
        <v>2.855670617512049</v>
      </c>
      <c r="J139" s="11">
        <v>3.0230000000000001</v>
      </c>
      <c r="K139" s="144">
        <v>3.1770160000000001</v>
      </c>
      <c r="L139" s="11">
        <v>2.77</v>
      </c>
      <c r="M139" s="11">
        <v>3.04</v>
      </c>
      <c r="N139" s="11">
        <v>2.7</v>
      </c>
      <c r="O139" s="11">
        <v>2.75</v>
      </c>
      <c r="P139" s="11">
        <v>2.88</v>
      </c>
      <c r="Q139" s="11">
        <v>2.8740000000000001</v>
      </c>
      <c r="R139" s="144">
        <v>2.4700000000000002</v>
      </c>
      <c r="S139" s="11">
        <v>2.86</v>
      </c>
      <c r="T139" s="144">
        <v>3.08</v>
      </c>
      <c r="U139" s="11">
        <v>2.8773</v>
      </c>
      <c r="V139" s="11">
        <v>2.75</v>
      </c>
      <c r="W139" s="11">
        <v>2.72</v>
      </c>
      <c r="X139" s="11">
        <v>2.8329</v>
      </c>
      <c r="Y139" s="11">
        <v>2.79</v>
      </c>
      <c r="Z139" s="11">
        <v>2.78</v>
      </c>
      <c r="AA139" s="11">
        <v>2.73</v>
      </c>
      <c r="AB139" s="144">
        <v>3.2</v>
      </c>
      <c r="AC139" s="11">
        <v>2.84</v>
      </c>
      <c r="AD139" s="148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28">
        <v>2.8126418233469401</v>
      </c>
    </row>
    <row r="140" spans="1:65">
      <c r="A140" s="30"/>
      <c r="B140" s="19">
        <v>1</v>
      </c>
      <c r="C140" s="9">
        <v>5</v>
      </c>
      <c r="D140" s="11">
        <v>2.78</v>
      </c>
      <c r="E140" s="11">
        <v>2.76</v>
      </c>
      <c r="F140" s="11">
        <v>2.69</v>
      </c>
      <c r="G140" s="11">
        <v>2.72</v>
      </c>
      <c r="H140" s="11">
        <v>2.76</v>
      </c>
      <c r="I140" s="11">
        <v>2.8086235784708715</v>
      </c>
      <c r="J140" s="11">
        <v>3.1160000000000001</v>
      </c>
      <c r="K140" s="144">
        <v>3.1793340000000003</v>
      </c>
      <c r="L140" s="11">
        <v>2.78</v>
      </c>
      <c r="M140" s="11">
        <v>3.01</v>
      </c>
      <c r="N140" s="11">
        <v>2.72</v>
      </c>
      <c r="O140" s="11">
        <v>2.69</v>
      </c>
      <c r="P140" s="11">
        <v>2.88</v>
      </c>
      <c r="Q140" s="11">
        <v>2.9350000000000001</v>
      </c>
      <c r="R140" s="144">
        <v>2.4500000000000002</v>
      </c>
      <c r="S140" s="11">
        <v>2.8</v>
      </c>
      <c r="T140" s="144">
        <v>3.05</v>
      </c>
      <c r="U140" s="11">
        <v>2.8868999999999998</v>
      </c>
      <c r="V140" s="11">
        <v>2.8</v>
      </c>
      <c r="W140" s="11">
        <v>2.67</v>
      </c>
      <c r="X140" s="11">
        <v>2.8016999999999999</v>
      </c>
      <c r="Y140" s="11">
        <v>2.85</v>
      </c>
      <c r="Z140" s="11">
        <v>3</v>
      </c>
      <c r="AA140" s="11">
        <v>2.75</v>
      </c>
      <c r="AB140" s="144">
        <v>3.19</v>
      </c>
      <c r="AC140" s="11">
        <v>2.88</v>
      </c>
      <c r="AD140" s="148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28">
        <v>77</v>
      </c>
    </row>
    <row r="141" spans="1:65">
      <c r="A141" s="30"/>
      <c r="B141" s="19">
        <v>1</v>
      </c>
      <c r="C141" s="9">
        <v>6</v>
      </c>
      <c r="D141" s="11">
        <v>2.85</v>
      </c>
      <c r="E141" s="11">
        <v>2.74</v>
      </c>
      <c r="F141" s="11">
        <v>2.7</v>
      </c>
      <c r="G141" s="11">
        <v>2.69</v>
      </c>
      <c r="H141" s="11">
        <v>2.76</v>
      </c>
      <c r="I141" s="11">
        <v>2.8413730451500459</v>
      </c>
      <c r="J141" s="11">
        <v>3.0019999999999998</v>
      </c>
      <c r="K141" s="144">
        <v>3.1124879999999999</v>
      </c>
      <c r="L141" s="11">
        <v>2.83</v>
      </c>
      <c r="M141" s="11">
        <v>3.02</v>
      </c>
      <c r="N141" s="11">
        <v>2.76</v>
      </c>
      <c r="O141" s="11">
        <v>2.79</v>
      </c>
      <c r="P141" s="11">
        <v>2.9</v>
      </c>
      <c r="Q141" s="11">
        <v>2.94</v>
      </c>
      <c r="R141" s="144">
        <v>2.44</v>
      </c>
      <c r="S141" s="11">
        <v>2.81</v>
      </c>
      <c r="T141" s="144">
        <v>3.07</v>
      </c>
      <c r="U141" s="11">
        <v>2.8690000000000002</v>
      </c>
      <c r="V141" s="11">
        <v>2.73</v>
      </c>
      <c r="W141" s="11">
        <v>2.64</v>
      </c>
      <c r="X141" s="11">
        <v>2.8022</v>
      </c>
      <c r="Y141" s="11">
        <v>2.85</v>
      </c>
      <c r="Z141" s="11">
        <v>2.99</v>
      </c>
      <c r="AA141" s="11">
        <v>2.79</v>
      </c>
      <c r="AB141" s="144">
        <v>3.1399999999999997</v>
      </c>
      <c r="AC141" s="11">
        <v>2.75</v>
      </c>
      <c r="AD141" s="148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55"/>
    </row>
    <row r="142" spans="1:65">
      <c r="A142" s="30"/>
      <c r="B142" s="20" t="s">
        <v>264</v>
      </c>
      <c r="C142" s="12"/>
      <c r="D142" s="23">
        <v>2.78</v>
      </c>
      <c r="E142" s="23">
        <v>2.7633333333333336</v>
      </c>
      <c r="F142" s="23">
        <v>2.69</v>
      </c>
      <c r="G142" s="23">
        <v>2.6833333333333336</v>
      </c>
      <c r="H142" s="23">
        <v>2.7483333333333335</v>
      </c>
      <c r="I142" s="23">
        <v>2.8467732011112399</v>
      </c>
      <c r="J142" s="23">
        <v>3.0446666666666666</v>
      </c>
      <c r="K142" s="23">
        <v>3.1433478333333333</v>
      </c>
      <c r="L142" s="23">
        <v>2.776666666666666</v>
      </c>
      <c r="M142" s="23">
        <v>3.0283333333333338</v>
      </c>
      <c r="N142" s="23">
        <v>2.7566666666666664</v>
      </c>
      <c r="O142" s="23">
        <v>2.7433333333333336</v>
      </c>
      <c r="P142" s="23">
        <v>2.8483333333333327</v>
      </c>
      <c r="Q142" s="23">
        <v>2.9170833333333337</v>
      </c>
      <c r="R142" s="23">
        <v>2.4500000000000002</v>
      </c>
      <c r="S142" s="23">
        <v>2.8416666666666663</v>
      </c>
      <c r="T142" s="23">
        <v>3.063333333333333</v>
      </c>
      <c r="U142" s="23">
        <v>2.8654166666666665</v>
      </c>
      <c r="V142" s="23">
        <v>2.7366666666666668</v>
      </c>
      <c r="W142" s="23">
        <v>2.6850000000000001</v>
      </c>
      <c r="X142" s="23">
        <v>2.8049166666666667</v>
      </c>
      <c r="Y142" s="23">
        <v>2.8499999999999996</v>
      </c>
      <c r="Z142" s="23">
        <v>2.8816666666666664</v>
      </c>
      <c r="AA142" s="23">
        <v>2.7483333333333331</v>
      </c>
      <c r="AB142" s="23">
        <v>3.1816666666666662</v>
      </c>
      <c r="AC142" s="23">
        <v>2.7716666666666665</v>
      </c>
      <c r="AD142" s="148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55"/>
    </row>
    <row r="143" spans="1:65">
      <c r="A143" s="30"/>
      <c r="B143" s="3" t="s">
        <v>265</v>
      </c>
      <c r="C143" s="29"/>
      <c r="D143" s="11">
        <v>2.79</v>
      </c>
      <c r="E143" s="11">
        <v>2.75</v>
      </c>
      <c r="F143" s="11">
        <v>2.69</v>
      </c>
      <c r="G143" s="11">
        <v>2.6850000000000001</v>
      </c>
      <c r="H143" s="11">
        <v>2.75</v>
      </c>
      <c r="I143" s="11">
        <v>2.8451300174275751</v>
      </c>
      <c r="J143" s="11">
        <v>3.0339999999999998</v>
      </c>
      <c r="K143" s="11">
        <v>3.144752</v>
      </c>
      <c r="L143" s="11">
        <v>2.7749999999999999</v>
      </c>
      <c r="M143" s="11">
        <v>3.0250000000000004</v>
      </c>
      <c r="N143" s="11">
        <v>2.74</v>
      </c>
      <c r="O143" s="11">
        <v>2.7450000000000001</v>
      </c>
      <c r="P143" s="11">
        <v>2.88</v>
      </c>
      <c r="Q143" s="11">
        <v>2.9227499999999997</v>
      </c>
      <c r="R143" s="11">
        <v>2.4450000000000003</v>
      </c>
      <c r="S143" s="11">
        <v>2.8449999999999998</v>
      </c>
      <c r="T143" s="11">
        <v>3.0649999999999999</v>
      </c>
      <c r="U143" s="11">
        <v>2.8642000000000003</v>
      </c>
      <c r="V143" s="11">
        <v>2.7350000000000003</v>
      </c>
      <c r="W143" s="11">
        <v>2.6799999999999997</v>
      </c>
      <c r="X143" s="11">
        <v>2.8019499999999997</v>
      </c>
      <c r="Y143" s="11">
        <v>2.85</v>
      </c>
      <c r="Z143" s="11">
        <v>2.875</v>
      </c>
      <c r="AA143" s="11">
        <v>2.75</v>
      </c>
      <c r="AB143" s="11">
        <v>3.19</v>
      </c>
      <c r="AC143" s="11">
        <v>2.8099999999999996</v>
      </c>
      <c r="AD143" s="148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55"/>
    </row>
    <row r="144" spans="1:65">
      <c r="A144" s="30"/>
      <c r="B144" s="3" t="s">
        <v>266</v>
      </c>
      <c r="C144" s="29"/>
      <c r="D144" s="24">
        <v>4.9396356140913845E-2</v>
      </c>
      <c r="E144" s="24">
        <v>3.3862466931200715E-2</v>
      </c>
      <c r="F144" s="24">
        <v>8.9442719099991665E-3</v>
      </c>
      <c r="G144" s="24">
        <v>3.3862466931200853E-2</v>
      </c>
      <c r="H144" s="24">
        <v>1.3291601358251096E-2</v>
      </c>
      <c r="I144" s="24">
        <v>2.4626768724583567E-2</v>
      </c>
      <c r="J144" s="24">
        <v>4.013311184877983E-2</v>
      </c>
      <c r="K144" s="24">
        <v>6.6038802652430603E-2</v>
      </c>
      <c r="L144" s="24">
        <v>3.3266599866332444E-2</v>
      </c>
      <c r="M144" s="24">
        <v>1.9407902170679621E-2</v>
      </c>
      <c r="N144" s="24">
        <v>5.2788887719544236E-2</v>
      </c>
      <c r="O144" s="24">
        <v>3.5590260840104367E-2</v>
      </c>
      <c r="P144" s="24">
        <v>5.8109092805400664E-2</v>
      </c>
      <c r="Q144" s="24">
        <v>2.9504943088687115E-2</v>
      </c>
      <c r="R144" s="24">
        <v>4.1952353926806123E-2</v>
      </c>
      <c r="S144" s="24">
        <v>3.4302575219167866E-2</v>
      </c>
      <c r="T144" s="24">
        <v>1.2110601416390025E-2</v>
      </c>
      <c r="U144" s="24">
        <v>1.5853254134929676E-2</v>
      </c>
      <c r="V144" s="24">
        <v>3.9327683210006889E-2</v>
      </c>
      <c r="W144" s="24">
        <v>3.9370039370059146E-2</v>
      </c>
      <c r="X144" s="24">
        <v>1.5684057723263641E-2</v>
      </c>
      <c r="Y144" s="24">
        <v>3.847076812334272E-2</v>
      </c>
      <c r="Z144" s="24">
        <v>9.988326519826371E-2</v>
      </c>
      <c r="AA144" s="24">
        <v>2.7141603981096381E-2</v>
      </c>
      <c r="AB144" s="24">
        <v>4.6224091842530353E-2</v>
      </c>
      <c r="AC144" s="24">
        <v>0.12765839833973586</v>
      </c>
      <c r="AD144" s="204"/>
      <c r="AE144" s="205"/>
      <c r="AF144" s="205"/>
      <c r="AG144" s="205"/>
      <c r="AH144" s="205"/>
      <c r="AI144" s="205"/>
      <c r="AJ144" s="205"/>
      <c r="AK144" s="205"/>
      <c r="AL144" s="205"/>
      <c r="AM144" s="205"/>
      <c r="AN144" s="205"/>
      <c r="AO144" s="205"/>
      <c r="AP144" s="205"/>
      <c r="AQ144" s="205"/>
      <c r="AR144" s="205"/>
      <c r="AS144" s="205"/>
      <c r="AT144" s="205"/>
      <c r="AU144" s="205"/>
      <c r="AV144" s="205"/>
      <c r="AW144" s="205"/>
      <c r="AX144" s="205"/>
      <c r="AY144" s="205"/>
      <c r="AZ144" s="205"/>
      <c r="BA144" s="205"/>
      <c r="BB144" s="205"/>
      <c r="BC144" s="205"/>
      <c r="BD144" s="205"/>
      <c r="BE144" s="205"/>
      <c r="BF144" s="205"/>
      <c r="BG144" s="205"/>
      <c r="BH144" s="205"/>
      <c r="BI144" s="205"/>
      <c r="BJ144" s="205"/>
      <c r="BK144" s="205"/>
      <c r="BL144" s="205"/>
      <c r="BM144" s="56"/>
    </row>
    <row r="145" spans="1:65">
      <c r="A145" s="30"/>
      <c r="B145" s="3" t="s">
        <v>86</v>
      </c>
      <c r="C145" s="29"/>
      <c r="D145" s="13">
        <v>1.77684734319834E-2</v>
      </c>
      <c r="E145" s="13">
        <v>1.2254209987165516E-2</v>
      </c>
      <c r="F145" s="13">
        <v>3.325008144981103E-3</v>
      </c>
      <c r="G145" s="13">
        <v>1.2619552893615224E-2</v>
      </c>
      <c r="H145" s="13">
        <v>4.8362406397517632E-3</v>
      </c>
      <c r="I145" s="13">
        <v>8.6507659672258024E-3</v>
      </c>
      <c r="J145" s="13">
        <v>1.3181446852018774E-2</v>
      </c>
      <c r="K145" s="13">
        <v>2.1009066178463737E-2</v>
      </c>
      <c r="L145" s="13">
        <v>1.1980768259183356E-2</v>
      </c>
      <c r="M145" s="13">
        <v>6.4087734190466546E-3</v>
      </c>
      <c r="N145" s="13">
        <v>1.9149536053039023E-2</v>
      </c>
      <c r="O145" s="13">
        <v>1.2973363611216657E-2</v>
      </c>
      <c r="P145" s="13">
        <v>2.0401085829865655E-2</v>
      </c>
      <c r="Q145" s="13">
        <v>1.0114535553899309E-2</v>
      </c>
      <c r="R145" s="13">
        <v>1.7123409766043315E-2</v>
      </c>
      <c r="S145" s="13">
        <v>1.2071287467155849E-2</v>
      </c>
      <c r="T145" s="13">
        <v>3.9534063383210097E-3</v>
      </c>
      <c r="U145" s="13">
        <v>5.5326174093109238E-3</v>
      </c>
      <c r="V145" s="13">
        <v>1.43706515992717E-2</v>
      </c>
      <c r="W145" s="13">
        <v>1.4662956934845119E-2</v>
      </c>
      <c r="X145" s="13">
        <v>5.5916305499023643E-3</v>
      </c>
      <c r="Y145" s="13">
        <v>1.3498515130997448E-2</v>
      </c>
      <c r="Z145" s="13">
        <v>3.4661630491011126E-2</v>
      </c>
      <c r="AA145" s="13">
        <v>9.8756594230793391E-3</v>
      </c>
      <c r="AB145" s="13">
        <v>1.4528263544011637E-2</v>
      </c>
      <c r="AC145" s="13">
        <v>4.6058351776212578E-2</v>
      </c>
      <c r="AD145" s="148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55"/>
    </row>
    <row r="146" spans="1:65">
      <c r="A146" s="30"/>
      <c r="B146" s="3" t="s">
        <v>267</v>
      </c>
      <c r="C146" s="29"/>
      <c r="D146" s="13">
        <v>-1.1605396419832048E-2</v>
      </c>
      <c r="E146" s="13">
        <v>-1.7531023539616997E-2</v>
      </c>
      <c r="F146" s="13">
        <v>-4.3603782866671881E-2</v>
      </c>
      <c r="G146" s="13">
        <v>-4.597403371458586E-2</v>
      </c>
      <c r="H146" s="13">
        <v>-2.2864087947423672E-2</v>
      </c>
      <c r="I146" s="13">
        <v>1.2134989062946078E-2</v>
      </c>
      <c r="J146" s="13">
        <v>8.2493562242356822E-2</v>
      </c>
      <c r="K146" s="13">
        <v>0.11757843008707924</v>
      </c>
      <c r="L146" s="13">
        <v>-1.279052184378926E-2</v>
      </c>
      <c r="M146" s="13">
        <v>7.668644766496735E-2</v>
      </c>
      <c r="N146" s="13">
        <v>-1.9901274387531309E-2</v>
      </c>
      <c r="O146" s="13">
        <v>-2.4641776083359268E-2</v>
      </c>
      <c r="P146" s="13">
        <v>1.2689674771287018E-2</v>
      </c>
      <c r="Q146" s="13">
        <v>3.7132886640401264E-2</v>
      </c>
      <c r="R146" s="13">
        <v>-0.12893281339157847</v>
      </c>
      <c r="S146" s="13">
        <v>1.0319423923373039E-2</v>
      </c>
      <c r="T146" s="13">
        <v>8.9130264616515964E-2</v>
      </c>
      <c r="U146" s="13">
        <v>1.8763442569067035E-2</v>
      </c>
      <c r="V146" s="13">
        <v>-2.7012026931273359E-2</v>
      </c>
      <c r="W146" s="13">
        <v>-4.5381471002607476E-2</v>
      </c>
      <c r="X146" s="13">
        <v>-2.7465838757531058E-3</v>
      </c>
      <c r="Y146" s="13">
        <v>1.3282237483265735E-2</v>
      </c>
      <c r="Z146" s="13">
        <v>2.4540929010857582E-2</v>
      </c>
      <c r="AA146" s="13">
        <v>-2.2864087947423894E-2</v>
      </c>
      <c r="AB146" s="13">
        <v>0.13120221716699065</v>
      </c>
      <c r="AC146" s="13">
        <v>-1.4568209979724633E-2</v>
      </c>
      <c r="AD146" s="148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55"/>
    </row>
    <row r="147" spans="1:65">
      <c r="A147" s="30"/>
      <c r="B147" s="46" t="s">
        <v>268</v>
      </c>
      <c r="C147" s="47"/>
      <c r="D147" s="45">
        <v>0.15</v>
      </c>
      <c r="E147" s="45">
        <v>0.35</v>
      </c>
      <c r="F147" s="45">
        <v>1.22</v>
      </c>
      <c r="G147" s="45">
        <v>1.3</v>
      </c>
      <c r="H147" s="45">
        <v>0.52</v>
      </c>
      <c r="I147" s="45">
        <v>0.65</v>
      </c>
      <c r="J147" s="45">
        <v>3</v>
      </c>
      <c r="K147" s="45">
        <v>4.17</v>
      </c>
      <c r="L147" s="45">
        <v>0.19</v>
      </c>
      <c r="M147" s="45">
        <v>2.8</v>
      </c>
      <c r="N147" s="45">
        <v>0.43</v>
      </c>
      <c r="O147" s="45">
        <v>0.57999999999999996</v>
      </c>
      <c r="P147" s="45">
        <v>0.66</v>
      </c>
      <c r="Q147" s="45">
        <v>1.48</v>
      </c>
      <c r="R147" s="45">
        <v>4.07</v>
      </c>
      <c r="S147" s="45">
        <v>0.59</v>
      </c>
      <c r="T147" s="45">
        <v>3.22</v>
      </c>
      <c r="U147" s="45">
        <v>0.87</v>
      </c>
      <c r="V147" s="45">
        <v>0.66</v>
      </c>
      <c r="W147" s="45">
        <v>1.28</v>
      </c>
      <c r="X147" s="45">
        <v>0.15</v>
      </c>
      <c r="Y147" s="45">
        <v>0.68</v>
      </c>
      <c r="Z147" s="45">
        <v>1.06</v>
      </c>
      <c r="AA147" s="45">
        <v>0.52</v>
      </c>
      <c r="AB147" s="45">
        <v>4.63</v>
      </c>
      <c r="AC147" s="45">
        <v>0.25</v>
      </c>
      <c r="AD147" s="148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55"/>
    </row>
    <row r="148" spans="1:65">
      <c r="B148" s="31"/>
      <c r="C148" s="20"/>
      <c r="D148" s="20"/>
      <c r="E148" s="20"/>
      <c r="F148" s="20"/>
      <c r="G148" s="20"/>
      <c r="H148" s="20"/>
      <c r="I148" s="20"/>
      <c r="J148" s="20"/>
      <c r="K148" s="20"/>
      <c r="L148" s="20"/>
      <c r="M148" s="20"/>
      <c r="N148" s="20"/>
      <c r="O148" s="20"/>
      <c r="P148" s="20"/>
      <c r="Q148" s="20"/>
      <c r="R148" s="20"/>
      <c r="S148" s="20"/>
      <c r="T148" s="20"/>
      <c r="U148" s="20"/>
      <c r="V148" s="20"/>
      <c r="W148" s="20"/>
      <c r="X148" s="20"/>
      <c r="Y148" s="20"/>
      <c r="Z148" s="20"/>
      <c r="AA148" s="20"/>
      <c r="AB148" s="20"/>
      <c r="AC148" s="20"/>
      <c r="BM148" s="55"/>
    </row>
    <row r="149" spans="1:65" ht="15">
      <c r="B149" s="8" t="s">
        <v>520</v>
      </c>
      <c r="BM149" s="28" t="s">
        <v>66</v>
      </c>
    </row>
    <row r="150" spans="1:65" ht="15">
      <c r="A150" s="25" t="s">
        <v>19</v>
      </c>
      <c r="B150" s="18" t="s">
        <v>109</v>
      </c>
      <c r="C150" s="15" t="s">
        <v>110</v>
      </c>
      <c r="D150" s="16" t="s">
        <v>226</v>
      </c>
      <c r="E150" s="17" t="s">
        <v>226</v>
      </c>
      <c r="F150" s="17" t="s">
        <v>226</v>
      </c>
      <c r="G150" s="17" t="s">
        <v>226</v>
      </c>
      <c r="H150" s="17" t="s">
        <v>226</v>
      </c>
      <c r="I150" s="17" t="s">
        <v>226</v>
      </c>
      <c r="J150" s="17" t="s">
        <v>226</v>
      </c>
      <c r="K150" s="17" t="s">
        <v>226</v>
      </c>
      <c r="L150" s="17" t="s">
        <v>226</v>
      </c>
      <c r="M150" s="17" t="s">
        <v>226</v>
      </c>
      <c r="N150" s="17" t="s">
        <v>226</v>
      </c>
      <c r="O150" s="17" t="s">
        <v>226</v>
      </c>
      <c r="P150" s="17" t="s">
        <v>226</v>
      </c>
      <c r="Q150" s="17" t="s">
        <v>226</v>
      </c>
      <c r="R150" s="17" t="s">
        <v>226</v>
      </c>
      <c r="S150" s="17" t="s">
        <v>226</v>
      </c>
      <c r="T150" s="17" t="s">
        <v>226</v>
      </c>
      <c r="U150" s="17" t="s">
        <v>226</v>
      </c>
      <c r="V150" s="17" t="s">
        <v>226</v>
      </c>
      <c r="W150" s="17" t="s">
        <v>226</v>
      </c>
      <c r="X150" s="17" t="s">
        <v>226</v>
      </c>
      <c r="Y150" s="17" t="s">
        <v>226</v>
      </c>
      <c r="Z150" s="17" t="s">
        <v>226</v>
      </c>
      <c r="AA150" s="17" t="s">
        <v>226</v>
      </c>
      <c r="AB150" s="148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28">
        <v>1</v>
      </c>
    </row>
    <row r="151" spans="1:65">
      <c r="A151" s="30"/>
      <c r="B151" s="19" t="s">
        <v>227</v>
      </c>
      <c r="C151" s="9" t="s">
        <v>227</v>
      </c>
      <c r="D151" s="146" t="s">
        <v>229</v>
      </c>
      <c r="E151" s="147" t="s">
        <v>231</v>
      </c>
      <c r="F151" s="147" t="s">
        <v>232</v>
      </c>
      <c r="G151" s="147" t="s">
        <v>233</v>
      </c>
      <c r="H151" s="147" t="s">
        <v>234</v>
      </c>
      <c r="I151" s="147" t="s">
        <v>235</v>
      </c>
      <c r="J151" s="147" t="s">
        <v>236</v>
      </c>
      <c r="K151" s="147" t="s">
        <v>237</v>
      </c>
      <c r="L151" s="147" t="s">
        <v>238</v>
      </c>
      <c r="M151" s="147" t="s">
        <v>239</v>
      </c>
      <c r="N151" s="147" t="s">
        <v>240</v>
      </c>
      <c r="O151" s="147" t="s">
        <v>243</v>
      </c>
      <c r="P151" s="147" t="s">
        <v>244</v>
      </c>
      <c r="Q151" s="147" t="s">
        <v>245</v>
      </c>
      <c r="R151" s="147" t="s">
        <v>246</v>
      </c>
      <c r="S151" s="147" t="s">
        <v>247</v>
      </c>
      <c r="T151" s="147" t="s">
        <v>248</v>
      </c>
      <c r="U151" s="147" t="s">
        <v>250</v>
      </c>
      <c r="V151" s="147" t="s">
        <v>251</v>
      </c>
      <c r="W151" s="147" t="s">
        <v>253</v>
      </c>
      <c r="X151" s="147" t="s">
        <v>254</v>
      </c>
      <c r="Y151" s="147" t="s">
        <v>255</v>
      </c>
      <c r="Z151" s="147" t="s">
        <v>256</v>
      </c>
      <c r="AA151" s="147" t="s">
        <v>257</v>
      </c>
      <c r="AB151" s="148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28" t="s">
        <v>3</v>
      </c>
    </row>
    <row r="152" spans="1:65">
      <c r="A152" s="30"/>
      <c r="B152" s="19"/>
      <c r="C152" s="9"/>
      <c r="D152" s="10" t="s">
        <v>273</v>
      </c>
      <c r="E152" s="11" t="s">
        <v>271</v>
      </c>
      <c r="F152" s="11" t="s">
        <v>273</v>
      </c>
      <c r="G152" s="11" t="s">
        <v>271</v>
      </c>
      <c r="H152" s="11" t="s">
        <v>271</v>
      </c>
      <c r="I152" s="11" t="s">
        <v>271</v>
      </c>
      <c r="J152" s="11" t="s">
        <v>271</v>
      </c>
      <c r="K152" s="11" t="s">
        <v>304</v>
      </c>
      <c r="L152" s="11" t="s">
        <v>271</v>
      </c>
      <c r="M152" s="11" t="s">
        <v>273</v>
      </c>
      <c r="N152" s="11" t="s">
        <v>273</v>
      </c>
      <c r="O152" s="11" t="s">
        <v>273</v>
      </c>
      <c r="P152" s="11" t="s">
        <v>271</v>
      </c>
      <c r="Q152" s="11" t="s">
        <v>304</v>
      </c>
      <c r="R152" s="11" t="s">
        <v>271</v>
      </c>
      <c r="S152" s="11" t="s">
        <v>271</v>
      </c>
      <c r="T152" s="11" t="s">
        <v>304</v>
      </c>
      <c r="U152" s="11" t="s">
        <v>271</v>
      </c>
      <c r="V152" s="11" t="s">
        <v>273</v>
      </c>
      <c r="W152" s="11" t="s">
        <v>271</v>
      </c>
      <c r="X152" s="11" t="s">
        <v>273</v>
      </c>
      <c r="Y152" s="11" t="s">
        <v>271</v>
      </c>
      <c r="Z152" s="11" t="s">
        <v>271</v>
      </c>
      <c r="AA152" s="11" t="s">
        <v>271</v>
      </c>
      <c r="AB152" s="148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28">
        <v>2</v>
      </c>
    </row>
    <row r="153" spans="1:65">
      <c r="A153" s="30"/>
      <c r="B153" s="19"/>
      <c r="C153" s="9"/>
      <c r="D153" s="26" t="s">
        <v>305</v>
      </c>
      <c r="E153" s="26" t="s">
        <v>306</v>
      </c>
      <c r="F153" s="26" t="s">
        <v>307</v>
      </c>
      <c r="G153" s="26" t="s">
        <v>305</v>
      </c>
      <c r="H153" s="26" t="s">
        <v>261</v>
      </c>
      <c r="I153" s="26" t="s">
        <v>308</v>
      </c>
      <c r="J153" s="26" t="s">
        <v>306</v>
      </c>
      <c r="K153" s="26" t="s">
        <v>308</v>
      </c>
      <c r="L153" s="26" t="s">
        <v>308</v>
      </c>
      <c r="M153" s="26" t="s">
        <v>305</v>
      </c>
      <c r="N153" s="26" t="s">
        <v>306</v>
      </c>
      <c r="O153" s="26" t="s">
        <v>307</v>
      </c>
      <c r="P153" s="26" t="s">
        <v>306</v>
      </c>
      <c r="Q153" s="26" t="s">
        <v>308</v>
      </c>
      <c r="R153" s="26" t="s">
        <v>306</v>
      </c>
      <c r="S153" s="26" t="s">
        <v>305</v>
      </c>
      <c r="T153" s="26" t="s">
        <v>306</v>
      </c>
      <c r="U153" s="26" t="s">
        <v>115</v>
      </c>
      <c r="V153" s="26" t="s">
        <v>306</v>
      </c>
      <c r="W153" s="26" t="s">
        <v>306</v>
      </c>
      <c r="X153" s="26" t="s">
        <v>306</v>
      </c>
      <c r="Y153" s="26" t="s">
        <v>306</v>
      </c>
      <c r="Z153" s="26" t="s">
        <v>263</v>
      </c>
      <c r="AA153" s="26" t="s">
        <v>306</v>
      </c>
      <c r="AB153" s="148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28">
        <v>3</v>
      </c>
    </row>
    <row r="154" spans="1:65">
      <c r="A154" s="30"/>
      <c r="B154" s="18">
        <v>1</v>
      </c>
      <c r="C154" s="14">
        <v>1</v>
      </c>
      <c r="D154" s="22">
        <v>0.32</v>
      </c>
      <c r="E154" s="22">
        <v>0.37</v>
      </c>
      <c r="F154" s="22">
        <v>0.34</v>
      </c>
      <c r="G154" s="22">
        <v>0.32</v>
      </c>
      <c r="H154" s="22">
        <v>0.31</v>
      </c>
      <c r="I154" s="22">
        <v>0.33573786208487327</v>
      </c>
      <c r="J154" s="22">
        <v>0.34</v>
      </c>
      <c r="K154" s="143">
        <v>0.01</v>
      </c>
      <c r="L154" s="22">
        <v>0.32</v>
      </c>
      <c r="M154" s="143">
        <v>0.24</v>
      </c>
      <c r="N154" s="22">
        <v>0.35</v>
      </c>
      <c r="O154" s="22">
        <v>0.32</v>
      </c>
      <c r="P154" s="22">
        <v>0.3</v>
      </c>
      <c r="Q154" s="143">
        <v>0.39649999999999996</v>
      </c>
      <c r="R154" s="22">
        <v>0.32</v>
      </c>
      <c r="S154" s="22">
        <v>0.33</v>
      </c>
      <c r="T154" s="143" t="s">
        <v>283</v>
      </c>
      <c r="U154" s="22">
        <v>0.33</v>
      </c>
      <c r="V154" s="22">
        <v>0.31</v>
      </c>
      <c r="W154" s="22">
        <v>0.33</v>
      </c>
      <c r="X154" s="22">
        <v>0.3</v>
      </c>
      <c r="Y154" s="22">
        <v>0.34</v>
      </c>
      <c r="Z154" s="143">
        <v>0.3</v>
      </c>
      <c r="AA154" s="22">
        <v>0.37</v>
      </c>
      <c r="AB154" s="148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28">
        <v>1</v>
      </c>
    </row>
    <row r="155" spans="1:65">
      <c r="A155" s="30"/>
      <c r="B155" s="19">
        <v>1</v>
      </c>
      <c r="C155" s="9">
        <v>2</v>
      </c>
      <c r="D155" s="11">
        <v>0.31</v>
      </c>
      <c r="E155" s="11">
        <v>0.35</v>
      </c>
      <c r="F155" s="11">
        <v>0.35</v>
      </c>
      <c r="G155" s="11">
        <v>0.36</v>
      </c>
      <c r="H155" s="11">
        <v>0.31</v>
      </c>
      <c r="I155" s="11">
        <v>0.34436208982644501</v>
      </c>
      <c r="J155" s="11">
        <v>0.33</v>
      </c>
      <c r="K155" s="11"/>
      <c r="L155" s="11">
        <v>0.34</v>
      </c>
      <c r="M155" s="144">
        <v>0.27</v>
      </c>
      <c r="N155" s="11">
        <v>0.32</v>
      </c>
      <c r="O155" s="11">
        <v>0.34</v>
      </c>
      <c r="P155" s="11">
        <v>0.35</v>
      </c>
      <c r="Q155" s="144">
        <v>0.3765</v>
      </c>
      <c r="R155" s="11">
        <v>0.31</v>
      </c>
      <c r="S155" s="11">
        <v>0.34</v>
      </c>
      <c r="T155" s="144" t="s">
        <v>283</v>
      </c>
      <c r="U155" s="11">
        <v>0.34</v>
      </c>
      <c r="V155" s="149">
        <v>0.37</v>
      </c>
      <c r="W155" s="11">
        <v>0.32</v>
      </c>
      <c r="X155" s="11">
        <v>0.39</v>
      </c>
      <c r="Y155" s="11">
        <v>0.33</v>
      </c>
      <c r="Z155" s="144">
        <v>0.3</v>
      </c>
      <c r="AA155" s="11">
        <v>0.33</v>
      </c>
      <c r="AB155" s="148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28">
        <v>18</v>
      </c>
    </row>
    <row r="156" spans="1:65">
      <c r="A156" s="30"/>
      <c r="B156" s="19">
        <v>1</v>
      </c>
      <c r="C156" s="9">
        <v>3</v>
      </c>
      <c r="D156" s="11">
        <v>0.3</v>
      </c>
      <c r="E156" s="11">
        <v>0.36</v>
      </c>
      <c r="F156" s="11">
        <v>0.38</v>
      </c>
      <c r="G156" s="11">
        <v>0.35</v>
      </c>
      <c r="H156" s="11">
        <v>0.32</v>
      </c>
      <c r="I156" s="11">
        <v>0.32737884288647567</v>
      </c>
      <c r="J156" s="149">
        <v>0.3</v>
      </c>
      <c r="K156" s="11"/>
      <c r="L156" s="11">
        <v>0.33</v>
      </c>
      <c r="M156" s="144">
        <v>0.27</v>
      </c>
      <c r="N156" s="11">
        <v>0.33</v>
      </c>
      <c r="O156" s="11">
        <v>0.35</v>
      </c>
      <c r="P156" s="11">
        <v>0.34</v>
      </c>
      <c r="Q156" s="144">
        <v>0.3715</v>
      </c>
      <c r="R156" s="149">
        <v>0.4</v>
      </c>
      <c r="S156" s="11">
        <v>0.34</v>
      </c>
      <c r="T156" s="144" t="s">
        <v>283</v>
      </c>
      <c r="U156" s="11">
        <v>0.31</v>
      </c>
      <c r="V156" s="11">
        <v>0.32</v>
      </c>
      <c r="W156" s="11">
        <v>0.33</v>
      </c>
      <c r="X156" s="11">
        <v>0.28999999999999998</v>
      </c>
      <c r="Y156" s="11">
        <v>0.36</v>
      </c>
      <c r="Z156" s="144">
        <v>0.4</v>
      </c>
      <c r="AA156" s="11">
        <v>0.32</v>
      </c>
      <c r="AB156" s="148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28">
        <v>16</v>
      </c>
    </row>
    <row r="157" spans="1:65">
      <c r="A157" s="30"/>
      <c r="B157" s="19">
        <v>1</v>
      </c>
      <c r="C157" s="9">
        <v>4</v>
      </c>
      <c r="D157" s="11">
        <v>0.28999999999999998</v>
      </c>
      <c r="E157" s="149">
        <v>0.32</v>
      </c>
      <c r="F157" s="11">
        <v>0.32</v>
      </c>
      <c r="G157" s="11">
        <v>0.37</v>
      </c>
      <c r="H157" s="11">
        <v>0.32</v>
      </c>
      <c r="I157" s="11">
        <v>0.35132877829084752</v>
      </c>
      <c r="J157" s="11">
        <v>0.32</v>
      </c>
      <c r="K157" s="144">
        <v>0.01</v>
      </c>
      <c r="L157" s="11">
        <v>0.34</v>
      </c>
      <c r="M157" s="144">
        <v>0.28999999999999998</v>
      </c>
      <c r="N157" s="11">
        <v>0.32</v>
      </c>
      <c r="O157" s="11">
        <v>0.33</v>
      </c>
      <c r="P157" s="11">
        <v>0.3</v>
      </c>
      <c r="Q157" s="144">
        <v>0.3805</v>
      </c>
      <c r="R157" s="11">
        <v>0.3</v>
      </c>
      <c r="S157" s="11">
        <v>0.3</v>
      </c>
      <c r="T157" s="144" t="s">
        <v>283</v>
      </c>
      <c r="U157" s="11">
        <v>0.33</v>
      </c>
      <c r="V157" s="11">
        <v>0.31</v>
      </c>
      <c r="W157" s="11">
        <v>0.33</v>
      </c>
      <c r="X157" s="11">
        <v>0.28999999999999998</v>
      </c>
      <c r="Y157" s="11">
        <v>0.33</v>
      </c>
      <c r="Z157" s="144">
        <v>0.3</v>
      </c>
      <c r="AA157" s="11">
        <v>0.34</v>
      </c>
      <c r="AB157" s="148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28">
        <v>0.32779977528659487</v>
      </c>
    </row>
    <row r="158" spans="1:65">
      <c r="A158" s="30"/>
      <c r="B158" s="19">
        <v>1</v>
      </c>
      <c r="C158" s="9">
        <v>5</v>
      </c>
      <c r="D158" s="11">
        <v>0.31</v>
      </c>
      <c r="E158" s="11">
        <v>0.36</v>
      </c>
      <c r="F158" s="11">
        <v>0.33</v>
      </c>
      <c r="G158" s="11">
        <v>0.32</v>
      </c>
      <c r="H158" s="11">
        <v>0.31</v>
      </c>
      <c r="I158" s="11">
        <v>0.33932763617210904</v>
      </c>
      <c r="J158" s="11">
        <v>0.33</v>
      </c>
      <c r="K158" s="11"/>
      <c r="L158" s="11">
        <v>0.31</v>
      </c>
      <c r="M158" s="144">
        <v>0.3</v>
      </c>
      <c r="N158" s="11">
        <v>0.32</v>
      </c>
      <c r="O158" s="11">
        <v>0.34</v>
      </c>
      <c r="P158" s="11">
        <v>0.31</v>
      </c>
      <c r="Q158" s="144">
        <v>0.41049999999999998</v>
      </c>
      <c r="R158" s="149">
        <v>0.41</v>
      </c>
      <c r="S158" s="11">
        <v>0.31</v>
      </c>
      <c r="T158" s="144" t="s">
        <v>283</v>
      </c>
      <c r="U158" s="11">
        <v>0.33</v>
      </c>
      <c r="V158" s="11">
        <v>0.32</v>
      </c>
      <c r="W158" s="11">
        <v>0.31</v>
      </c>
      <c r="X158" s="149">
        <v>0.24</v>
      </c>
      <c r="Y158" s="11">
        <v>0.35</v>
      </c>
      <c r="Z158" s="144">
        <v>0.3</v>
      </c>
      <c r="AA158" s="11">
        <v>0.31</v>
      </c>
      <c r="AB158" s="148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28">
        <v>78</v>
      </c>
    </row>
    <row r="159" spans="1:65">
      <c r="A159" s="30"/>
      <c r="B159" s="19">
        <v>1</v>
      </c>
      <c r="C159" s="9">
        <v>6</v>
      </c>
      <c r="D159" s="11">
        <v>0.3</v>
      </c>
      <c r="E159" s="11">
        <v>0.36</v>
      </c>
      <c r="F159" s="11">
        <v>0.31</v>
      </c>
      <c r="G159" s="11">
        <v>0.34</v>
      </c>
      <c r="H159" s="11">
        <v>0.32</v>
      </c>
      <c r="I159" s="11">
        <v>0.33003917341106803</v>
      </c>
      <c r="J159" s="11">
        <v>0.33</v>
      </c>
      <c r="K159" s="11"/>
      <c r="L159" s="11">
        <v>0.33</v>
      </c>
      <c r="M159" s="144">
        <v>0.28000000000000003</v>
      </c>
      <c r="N159" s="11">
        <v>0.33</v>
      </c>
      <c r="O159" s="11">
        <v>0.33</v>
      </c>
      <c r="P159" s="11">
        <v>0.31</v>
      </c>
      <c r="Q159" s="149">
        <v>0.45650000000000002</v>
      </c>
      <c r="R159" s="11">
        <v>0.34</v>
      </c>
      <c r="S159" s="11">
        <v>0.28999999999999998</v>
      </c>
      <c r="T159" s="144" t="s">
        <v>283</v>
      </c>
      <c r="U159" s="11">
        <v>0.31</v>
      </c>
      <c r="V159" s="11">
        <v>0.32</v>
      </c>
      <c r="W159" s="11">
        <v>0.31</v>
      </c>
      <c r="X159" s="11">
        <v>0.33</v>
      </c>
      <c r="Y159" s="11">
        <v>0.32</v>
      </c>
      <c r="Z159" s="144">
        <v>0.3</v>
      </c>
      <c r="AA159" s="11">
        <v>0.32</v>
      </c>
      <c r="AB159" s="148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55"/>
    </row>
    <row r="160" spans="1:65">
      <c r="A160" s="30"/>
      <c r="B160" s="20" t="s">
        <v>264</v>
      </c>
      <c r="C160" s="12"/>
      <c r="D160" s="23">
        <v>0.30499999999999999</v>
      </c>
      <c r="E160" s="23">
        <v>0.35333333333333333</v>
      </c>
      <c r="F160" s="23">
        <v>0.33833333333333332</v>
      </c>
      <c r="G160" s="23">
        <v>0.34333333333333332</v>
      </c>
      <c r="H160" s="23">
        <v>0.315</v>
      </c>
      <c r="I160" s="23">
        <v>0.33802906377863645</v>
      </c>
      <c r="J160" s="23">
        <v>0.32500000000000001</v>
      </c>
      <c r="K160" s="23">
        <v>0.01</v>
      </c>
      <c r="L160" s="23">
        <v>0.32833333333333337</v>
      </c>
      <c r="M160" s="23">
        <v>0.27500000000000002</v>
      </c>
      <c r="N160" s="23">
        <v>0.32833333333333337</v>
      </c>
      <c r="O160" s="23">
        <v>0.33500000000000002</v>
      </c>
      <c r="P160" s="23">
        <v>0.31833333333333336</v>
      </c>
      <c r="Q160" s="23">
        <v>0.39866666666666667</v>
      </c>
      <c r="R160" s="23">
        <v>0.34666666666666668</v>
      </c>
      <c r="S160" s="23">
        <v>0.31833333333333336</v>
      </c>
      <c r="T160" s="23" t="s">
        <v>641</v>
      </c>
      <c r="U160" s="23">
        <v>0.32500000000000001</v>
      </c>
      <c r="V160" s="23">
        <v>0.32500000000000001</v>
      </c>
      <c r="W160" s="23">
        <v>0.32166666666666671</v>
      </c>
      <c r="X160" s="23">
        <v>0.3066666666666667</v>
      </c>
      <c r="Y160" s="23">
        <v>0.33833333333333332</v>
      </c>
      <c r="Z160" s="23">
        <v>0.31666666666666671</v>
      </c>
      <c r="AA160" s="23">
        <v>0.33166666666666672</v>
      </c>
      <c r="AB160" s="148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55"/>
    </row>
    <row r="161" spans="1:65">
      <c r="A161" s="30"/>
      <c r="B161" s="3" t="s">
        <v>265</v>
      </c>
      <c r="C161" s="29"/>
      <c r="D161" s="11">
        <v>0.30499999999999999</v>
      </c>
      <c r="E161" s="11">
        <v>0.36</v>
      </c>
      <c r="F161" s="11">
        <v>0.33500000000000002</v>
      </c>
      <c r="G161" s="11">
        <v>0.34499999999999997</v>
      </c>
      <c r="H161" s="11">
        <v>0.315</v>
      </c>
      <c r="I161" s="11">
        <v>0.33753274912849118</v>
      </c>
      <c r="J161" s="11">
        <v>0.33</v>
      </c>
      <c r="K161" s="11">
        <v>0.01</v>
      </c>
      <c r="L161" s="11">
        <v>0.33</v>
      </c>
      <c r="M161" s="11">
        <v>0.27500000000000002</v>
      </c>
      <c r="N161" s="11">
        <v>0.32500000000000001</v>
      </c>
      <c r="O161" s="11">
        <v>0.33500000000000002</v>
      </c>
      <c r="P161" s="11">
        <v>0.31</v>
      </c>
      <c r="Q161" s="11">
        <v>0.38849999999999996</v>
      </c>
      <c r="R161" s="11">
        <v>0.33</v>
      </c>
      <c r="S161" s="11">
        <v>0.32</v>
      </c>
      <c r="T161" s="11" t="s">
        <v>641</v>
      </c>
      <c r="U161" s="11">
        <v>0.33</v>
      </c>
      <c r="V161" s="11">
        <v>0.32</v>
      </c>
      <c r="W161" s="11">
        <v>0.32500000000000001</v>
      </c>
      <c r="X161" s="11">
        <v>0.29499999999999998</v>
      </c>
      <c r="Y161" s="11">
        <v>0.33500000000000002</v>
      </c>
      <c r="Z161" s="11">
        <v>0.3</v>
      </c>
      <c r="AA161" s="11">
        <v>0.32500000000000001</v>
      </c>
      <c r="AB161" s="148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55"/>
    </row>
    <row r="162" spans="1:65">
      <c r="A162" s="30"/>
      <c r="B162" s="3" t="s">
        <v>266</v>
      </c>
      <c r="C162" s="29"/>
      <c r="D162" s="24">
        <v>1.0488088481701525E-2</v>
      </c>
      <c r="E162" s="24">
        <v>1.7511900715418256E-2</v>
      </c>
      <c r="F162" s="24">
        <v>2.48327740429189E-2</v>
      </c>
      <c r="G162" s="24">
        <v>2.0655911179772883E-2</v>
      </c>
      <c r="H162" s="24">
        <v>5.4772255750516656E-3</v>
      </c>
      <c r="I162" s="24">
        <v>8.95757861956804E-3</v>
      </c>
      <c r="J162" s="24">
        <v>1.3784048752090234E-2</v>
      </c>
      <c r="K162" s="24">
        <v>0</v>
      </c>
      <c r="L162" s="24">
        <v>1.1690451944500132E-2</v>
      </c>
      <c r="M162" s="24">
        <v>2.0736441353327716E-2</v>
      </c>
      <c r="N162" s="24">
        <v>1.1690451944500111E-2</v>
      </c>
      <c r="O162" s="24">
        <v>1.048808848170151E-2</v>
      </c>
      <c r="P162" s="24">
        <v>2.1369760566432812E-2</v>
      </c>
      <c r="Q162" s="24">
        <v>3.1776825937570717E-2</v>
      </c>
      <c r="R162" s="24">
        <v>4.7187568984497025E-2</v>
      </c>
      <c r="S162" s="24">
        <v>2.1369760566432826E-2</v>
      </c>
      <c r="T162" s="24" t="s">
        <v>641</v>
      </c>
      <c r="U162" s="24">
        <v>1.2247448713915901E-2</v>
      </c>
      <c r="V162" s="24">
        <v>2.2583179581272424E-2</v>
      </c>
      <c r="W162" s="24">
        <v>9.8319208025017587E-3</v>
      </c>
      <c r="X162" s="24">
        <v>5.0066622281382804E-2</v>
      </c>
      <c r="Y162" s="24">
        <v>1.4719601443879732E-2</v>
      </c>
      <c r="Z162" s="24">
        <v>4.0824829046386228E-2</v>
      </c>
      <c r="AA162" s="24">
        <v>2.1369760566432805E-2</v>
      </c>
      <c r="AB162" s="204"/>
      <c r="AC162" s="205"/>
      <c r="AD162" s="205"/>
      <c r="AE162" s="205"/>
      <c r="AF162" s="205"/>
      <c r="AG162" s="205"/>
      <c r="AH162" s="205"/>
      <c r="AI162" s="205"/>
      <c r="AJ162" s="205"/>
      <c r="AK162" s="205"/>
      <c r="AL162" s="205"/>
      <c r="AM162" s="205"/>
      <c r="AN162" s="205"/>
      <c r="AO162" s="205"/>
      <c r="AP162" s="205"/>
      <c r="AQ162" s="205"/>
      <c r="AR162" s="205"/>
      <c r="AS162" s="205"/>
      <c r="AT162" s="205"/>
      <c r="AU162" s="205"/>
      <c r="AV162" s="205"/>
      <c r="AW162" s="205"/>
      <c r="AX162" s="205"/>
      <c r="AY162" s="205"/>
      <c r="AZ162" s="205"/>
      <c r="BA162" s="205"/>
      <c r="BB162" s="205"/>
      <c r="BC162" s="205"/>
      <c r="BD162" s="205"/>
      <c r="BE162" s="205"/>
      <c r="BF162" s="205"/>
      <c r="BG162" s="205"/>
      <c r="BH162" s="205"/>
      <c r="BI162" s="205"/>
      <c r="BJ162" s="205"/>
      <c r="BK162" s="205"/>
      <c r="BL162" s="205"/>
      <c r="BM162" s="56"/>
    </row>
    <row r="163" spans="1:65">
      <c r="A163" s="30"/>
      <c r="B163" s="3" t="s">
        <v>86</v>
      </c>
      <c r="C163" s="29"/>
      <c r="D163" s="13">
        <v>3.4387175349841065E-2</v>
      </c>
      <c r="E163" s="13">
        <v>4.9561983156844125E-2</v>
      </c>
      <c r="F163" s="13">
        <v>7.3397361703208569E-2</v>
      </c>
      <c r="G163" s="13">
        <v>6.0162848096425872E-2</v>
      </c>
      <c r="H163" s="13">
        <v>1.7388017698576716E-2</v>
      </c>
      <c r="I163" s="13">
        <v>2.6499433271909567E-2</v>
      </c>
      <c r="J163" s="13">
        <v>4.2412457698739178E-2</v>
      </c>
      <c r="K163" s="13">
        <v>0</v>
      </c>
      <c r="L163" s="13">
        <v>3.5605437394416642E-2</v>
      </c>
      <c r="M163" s="13">
        <v>7.5405241284828048E-2</v>
      </c>
      <c r="N163" s="13">
        <v>3.5605437394416579E-2</v>
      </c>
      <c r="O163" s="13">
        <v>3.1307726811049284E-2</v>
      </c>
      <c r="P163" s="13">
        <v>6.7130137905024534E-2</v>
      </c>
      <c r="Q163" s="13">
        <v>7.9707757368488424E-2</v>
      </c>
      <c r="R163" s="13">
        <v>0.13611798745527987</v>
      </c>
      <c r="S163" s="13">
        <v>6.7130137905024576E-2</v>
      </c>
      <c r="T163" s="13" t="s">
        <v>641</v>
      </c>
      <c r="U163" s="13">
        <v>3.7684457581279696E-2</v>
      </c>
      <c r="V163" s="13">
        <v>6.9486706403915147E-2</v>
      </c>
      <c r="W163" s="13">
        <v>3.0565556898969195E-2</v>
      </c>
      <c r="X163" s="13">
        <v>0.16326072483059609</v>
      </c>
      <c r="Y163" s="13">
        <v>4.350621116417655E-2</v>
      </c>
      <c r="Z163" s="13">
        <v>0.12892051277806177</v>
      </c>
      <c r="AA163" s="13">
        <v>6.4431438893767234E-2</v>
      </c>
      <c r="AB163" s="148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55"/>
    </row>
    <row r="164" spans="1:65">
      <c r="A164" s="30"/>
      <c r="B164" s="3" t="s">
        <v>267</v>
      </c>
      <c r="C164" s="29"/>
      <c r="D164" s="13">
        <v>-6.9553968628139118E-2</v>
      </c>
      <c r="E164" s="13">
        <v>7.7893763119314174E-2</v>
      </c>
      <c r="F164" s="13">
        <v>3.2134122232173601E-2</v>
      </c>
      <c r="G164" s="13">
        <v>4.7387335861220459E-2</v>
      </c>
      <c r="H164" s="13">
        <v>-3.9047541370045291E-2</v>
      </c>
      <c r="I164" s="13">
        <v>3.1205904528452288E-2</v>
      </c>
      <c r="J164" s="13">
        <v>-8.5411141119514644E-3</v>
      </c>
      <c r="K164" s="13">
        <v>-0.96949357274190617</v>
      </c>
      <c r="L164" s="13">
        <v>1.6276949740798852E-3</v>
      </c>
      <c r="M164" s="13">
        <v>-0.16107325040242049</v>
      </c>
      <c r="N164" s="13">
        <v>1.6276949740798852E-3</v>
      </c>
      <c r="O164" s="13">
        <v>2.1965313146142362E-2</v>
      </c>
      <c r="P164" s="13">
        <v>-2.8878732284013942E-2</v>
      </c>
      <c r="Q164" s="13">
        <v>0.21618956668933942</v>
      </c>
      <c r="R164" s="13">
        <v>5.7556144947251697E-2</v>
      </c>
      <c r="S164" s="13">
        <v>-2.8878732284013942E-2</v>
      </c>
      <c r="T164" s="13" t="s">
        <v>641</v>
      </c>
      <c r="U164" s="13">
        <v>-8.5411141119514644E-3</v>
      </c>
      <c r="V164" s="13">
        <v>-8.5411141119514644E-3</v>
      </c>
      <c r="W164" s="13">
        <v>-1.8709923197982703E-2</v>
      </c>
      <c r="X164" s="13">
        <v>-6.4469564085123388E-2</v>
      </c>
      <c r="Y164" s="13">
        <v>3.2134122232173601E-2</v>
      </c>
      <c r="Z164" s="13">
        <v>-3.3963136827029561E-2</v>
      </c>
      <c r="AA164" s="13">
        <v>1.1796504060111124E-2</v>
      </c>
      <c r="AB164" s="148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55"/>
    </row>
    <row r="165" spans="1:65">
      <c r="A165" s="30"/>
      <c r="B165" s="46" t="s">
        <v>268</v>
      </c>
      <c r="C165" s="47"/>
      <c r="D165" s="45">
        <v>1.04</v>
      </c>
      <c r="E165" s="45">
        <v>1.47</v>
      </c>
      <c r="F165" s="45">
        <v>0.69</v>
      </c>
      <c r="G165" s="45">
        <v>0.95</v>
      </c>
      <c r="H165" s="45">
        <v>0.52</v>
      </c>
      <c r="I165" s="45">
        <v>0.67</v>
      </c>
      <c r="J165" s="45">
        <v>0</v>
      </c>
      <c r="K165" s="45">
        <v>16.3</v>
      </c>
      <c r="L165" s="45">
        <v>0.17</v>
      </c>
      <c r="M165" s="45">
        <v>2.59</v>
      </c>
      <c r="N165" s="45">
        <v>0.17</v>
      </c>
      <c r="O165" s="45">
        <v>0.52</v>
      </c>
      <c r="P165" s="45">
        <v>0.35</v>
      </c>
      <c r="Q165" s="45">
        <v>3.81</v>
      </c>
      <c r="R165" s="45">
        <v>1.1200000000000001</v>
      </c>
      <c r="S165" s="45">
        <v>0.35</v>
      </c>
      <c r="T165" s="45">
        <v>3.88</v>
      </c>
      <c r="U165" s="45">
        <v>0</v>
      </c>
      <c r="V165" s="45">
        <v>0</v>
      </c>
      <c r="W165" s="45">
        <v>0.17</v>
      </c>
      <c r="X165" s="45">
        <v>0.95</v>
      </c>
      <c r="Y165" s="45">
        <v>0.69</v>
      </c>
      <c r="Z165" s="45" t="s">
        <v>269</v>
      </c>
      <c r="AA165" s="45">
        <v>0.35</v>
      </c>
      <c r="AB165" s="148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55"/>
    </row>
    <row r="166" spans="1:65">
      <c r="B166" s="31" t="s">
        <v>300</v>
      </c>
      <c r="C166" s="20"/>
      <c r="D166" s="20"/>
      <c r="E166" s="20"/>
      <c r="F166" s="20"/>
      <c r="G166" s="20"/>
      <c r="H166" s="20"/>
      <c r="I166" s="20"/>
      <c r="J166" s="20"/>
      <c r="K166" s="20"/>
      <c r="L166" s="20"/>
      <c r="M166" s="20"/>
      <c r="N166" s="20"/>
      <c r="O166" s="20"/>
      <c r="P166" s="20"/>
      <c r="Q166" s="20"/>
      <c r="R166" s="20"/>
      <c r="S166" s="20"/>
      <c r="T166" s="20"/>
      <c r="U166" s="20"/>
      <c r="V166" s="20"/>
      <c r="W166" s="20"/>
      <c r="X166" s="20"/>
      <c r="Y166" s="20"/>
      <c r="Z166" s="20"/>
      <c r="AA166" s="20"/>
      <c r="BM166" s="55"/>
    </row>
    <row r="167" spans="1:65">
      <c r="BM167" s="55"/>
    </row>
    <row r="168" spans="1:65" ht="15">
      <c r="B168" s="8" t="s">
        <v>521</v>
      </c>
      <c r="BM168" s="28" t="s">
        <v>66</v>
      </c>
    </row>
    <row r="169" spans="1:65" ht="15">
      <c r="A169" s="25" t="s">
        <v>22</v>
      </c>
      <c r="B169" s="18" t="s">
        <v>109</v>
      </c>
      <c r="C169" s="15" t="s">
        <v>110</v>
      </c>
      <c r="D169" s="16" t="s">
        <v>226</v>
      </c>
      <c r="E169" s="17" t="s">
        <v>226</v>
      </c>
      <c r="F169" s="17" t="s">
        <v>226</v>
      </c>
      <c r="G169" s="17" t="s">
        <v>226</v>
      </c>
      <c r="H169" s="17" t="s">
        <v>226</v>
      </c>
      <c r="I169" s="17" t="s">
        <v>226</v>
      </c>
      <c r="J169" s="17" t="s">
        <v>226</v>
      </c>
      <c r="K169" s="17" t="s">
        <v>226</v>
      </c>
      <c r="L169" s="17" t="s">
        <v>226</v>
      </c>
      <c r="M169" s="17" t="s">
        <v>226</v>
      </c>
      <c r="N169" s="17" t="s">
        <v>226</v>
      </c>
      <c r="O169" s="17" t="s">
        <v>226</v>
      </c>
      <c r="P169" s="17" t="s">
        <v>226</v>
      </c>
      <c r="Q169" s="17" t="s">
        <v>226</v>
      </c>
      <c r="R169" s="17" t="s">
        <v>226</v>
      </c>
      <c r="S169" s="17" t="s">
        <v>226</v>
      </c>
      <c r="T169" s="17" t="s">
        <v>226</v>
      </c>
      <c r="U169" s="17" t="s">
        <v>226</v>
      </c>
      <c r="V169" s="17" t="s">
        <v>226</v>
      </c>
      <c r="W169" s="17" t="s">
        <v>226</v>
      </c>
      <c r="X169" s="148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28">
        <v>1</v>
      </c>
    </row>
    <row r="170" spans="1:65">
      <c r="A170" s="30"/>
      <c r="B170" s="19" t="s">
        <v>227</v>
      </c>
      <c r="C170" s="9" t="s">
        <v>227</v>
      </c>
      <c r="D170" s="146" t="s">
        <v>229</v>
      </c>
      <c r="E170" s="147" t="s">
        <v>231</v>
      </c>
      <c r="F170" s="147" t="s">
        <v>232</v>
      </c>
      <c r="G170" s="147" t="s">
        <v>233</v>
      </c>
      <c r="H170" s="147" t="s">
        <v>235</v>
      </c>
      <c r="I170" s="147" t="s">
        <v>236</v>
      </c>
      <c r="J170" s="147" t="s">
        <v>238</v>
      </c>
      <c r="K170" s="147" t="s">
        <v>239</v>
      </c>
      <c r="L170" s="147" t="s">
        <v>240</v>
      </c>
      <c r="M170" s="147" t="s">
        <v>243</v>
      </c>
      <c r="N170" s="147" t="s">
        <v>244</v>
      </c>
      <c r="O170" s="147" t="s">
        <v>247</v>
      </c>
      <c r="P170" s="147" t="s">
        <v>249</v>
      </c>
      <c r="Q170" s="147" t="s">
        <v>250</v>
      </c>
      <c r="R170" s="147" t="s">
        <v>251</v>
      </c>
      <c r="S170" s="147" t="s">
        <v>253</v>
      </c>
      <c r="T170" s="147" t="s">
        <v>254</v>
      </c>
      <c r="U170" s="147" t="s">
        <v>255</v>
      </c>
      <c r="V170" s="147" t="s">
        <v>256</v>
      </c>
      <c r="W170" s="147" t="s">
        <v>257</v>
      </c>
      <c r="X170" s="148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28" t="s">
        <v>3</v>
      </c>
    </row>
    <row r="171" spans="1:65">
      <c r="A171" s="30"/>
      <c r="B171" s="19"/>
      <c r="C171" s="9"/>
      <c r="D171" s="10" t="s">
        <v>273</v>
      </c>
      <c r="E171" s="11" t="s">
        <v>271</v>
      </c>
      <c r="F171" s="11" t="s">
        <v>273</v>
      </c>
      <c r="G171" s="11" t="s">
        <v>271</v>
      </c>
      <c r="H171" s="11" t="s">
        <v>271</v>
      </c>
      <c r="I171" s="11" t="s">
        <v>304</v>
      </c>
      <c r="J171" s="11" t="s">
        <v>273</v>
      </c>
      <c r="K171" s="11" t="s">
        <v>273</v>
      </c>
      <c r="L171" s="11" t="s">
        <v>273</v>
      </c>
      <c r="M171" s="11" t="s">
        <v>273</v>
      </c>
      <c r="N171" s="11" t="s">
        <v>271</v>
      </c>
      <c r="O171" s="11" t="s">
        <v>271</v>
      </c>
      <c r="P171" s="11" t="s">
        <v>271</v>
      </c>
      <c r="Q171" s="11" t="s">
        <v>271</v>
      </c>
      <c r="R171" s="11" t="s">
        <v>273</v>
      </c>
      <c r="S171" s="11" t="s">
        <v>271</v>
      </c>
      <c r="T171" s="11" t="s">
        <v>273</v>
      </c>
      <c r="U171" s="11" t="s">
        <v>271</v>
      </c>
      <c r="V171" s="11" t="s">
        <v>271</v>
      </c>
      <c r="W171" s="11" t="s">
        <v>271</v>
      </c>
      <c r="X171" s="148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28">
        <v>1</v>
      </c>
    </row>
    <row r="172" spans="1:65">
      <c r="A172" s="30"/>
      <c r="B172" s="19"/>
      <c r="C172" s="9"/>
      <c r="D172" s="26" t="s">
        <v>305</v>
      </c>
      <c r="E172" s="26" t="s">
        <v>306</v>
      </c>
      <c r="F172" s="26" t="s">
        <v>307</v>
      </c>
      <c r="G172" s="26" t="s">
        <v>305</v>
      </c>
      <c r="H172" s="26" t="s">
        <v>308</v>
      </c>
      <c r="I172" s="26" t="s">
        <v>306</v>
      </c>
      <c r="J172" s="26" t="s">
        <v>308</v>
      </c>
      <c r="K172" s="26" t="s">
        <v>305</v>
      </c>
      <c r="L172" s="26" t="s">
        <v>306</v>
      </c>
      <c r="M172" s="26" t="s">
        <v>307</v>
      </c>
      <c r="N172" s="26" t="s">
        <v>306</v>
      </c>
      <c r="O172" s="26" t="s">
        <v>305</v>
      </c>
      <c r="P172" s="26" t="s">
        <v>306</v>
      </c>
      <c r="Q172" s="26" t="s">
        <v>306</v>
      </c>
      <c r="R172" s="26" t="s">
        <v>306</v>
      </c>
      <c r="S172" s="26" t="s">
        <v>306</v>
      </c>
      <c r="T172" s="26" t="s">
        <v>306</v>
      </c>
      <c r="U172" s="26" t="s">
        <v>306</v>
      </c>
      <c r="V172" s="26" t="s">
        <v>263</v>
      </c>
      <c r="W172" s="26" t="s">
        <v>306</v>
      </c>
      <c r="X172" s="148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28">
        <v>2</v>
      </c>
    </row>
    <row r="173" spans="1:65">
      <c r="A173" s="30"/>
      <c r="B173" s="18">
        <v>1</v>
      </c>
      <c r="C173" s="14">
        <v>1</v>
      </c>
      <c r="D173" s="207">
        <v>27.39</v>
      </c>
      <c r="E173" s="206">
        <v>34.200000000000003</v>
      </c>
      <c r="F173" s="207">
        <v>29.5</v>
      </c>
      <c r="G173" s="207">
        <v>28.285</v>
      </c>
      <c r="H173" s="207">
        <v>25.558062116165559</v>
      </c>
      <c r="I173" s="206">
        <v>20</v>
      </c>
      <c r="J173" s="207">
        <v>26</v>
      </c>
      <c r="K173" s="207">
        <v>26.6</v>
      </c>
      <c r="L173" s="207">
        <v>26.8</v>
      </c>
      <c r="M173" s="207">
        <v>28.02</v>
      </c>
      <c r="N173" s="207">
        <v>27.5</v>
      </c>
      <c r="O173" s="207">
        <v>26.829000000000001</v>
      </c>
      <c r="P173" s="207">
        <v>29.684420235070501</v>
      </c>
      <c r="Q173" s="207">
        <v>28</v>
      </c>
      <c r="R173" s="207">
        <v>28.85</v>
      </c>
      <c r="S173" s="207">
        <v>29.3</v>
      </c>
      <c r="T173" s="207">
        <v>24.1</v>
      </c>
      <c r="U173" s="207">
        <v>30.800000000000004</v>
      </c>
      <c r="V173" s="207">
        <v>33</v>
      </c>
      <c r="W173" s="207">
        <v>28.1</v>
      </c>
      <c r="X173" s="209"/>
      <c r="Y173" s="210"/>
      <c r="Z173" s="210"/>
      <c r="AA173" s="210"/>
      <c r="AB173" s="210"/>
      <c r="AC173" s="210"/>
      <c r="AD173" s="210"/>
      <c r="AE173" s="210"/>
      <c r="AF173" s="210"/>
      <c r="AG173" s="210"/>
      <c r="AH173" s="210"/>
      <c r="AI173" s="210"/>
      <c r="AJ173" s="210"/>
      <c r="AK173" s="210"/>
      <c r="AL173" s="210"/>
      <c r="AM173" s="210"/>
      <c r="AN173" s="210"/>
      <c r="AO173" s="210"/>
      <c r="AP173" s="210"/>
      <c r="AQ173" s="210"/>
      <c r="AR173" s="210"/>
      <c r="AS173" s="210"/>
      <c r="AT173" s="210"/>
      <c r="AU173" s="210"/>
      <c r="AV173" s="210"/>
      <c r="AW173" s="210"/>
      <c r="AX173" s="210"/>
      <c r="AY173" s="210"/>
      <c r="AZ173" s="210"/>
      <c r="BA173" s="210"/>
      <c r="BB173" s="210"/>
      <c r="BC173" s="210"/>
      <c r="BD173" s="210"/>
      <c r="BE173" s="210"/>
      <c r="BF173" s="210"/>
      <c r="BG173" s="210"/>
      <c r="BH173" s="210"/>
      <c r="BI173" s="210"/>
      <c r="BJ173" s="210"/>
      <c r="BK173" s="210"/>
      <c r="BL173" s="210"/>
      <c r="BM173" s="211">
        <v>1</v>
      </c>
    </row>
    <row r="174" spans="1:65">
      <c r="A174" s="30"/>
      <c r="B174" s="19">
        <v>1</v>
      </c>
      <c r="C174" s="9">
        <v>2</v>
      </c>
      <c r="D174" s="213">
        <v>26.39</v>
      </c>
      <c r="E174" s="212">
        <v>32</v>
      </c>
      <c r="F174" s="213">
        <v>30.3</v>
      </c>
      <c r="G174" s="213">
        <v>28.963999999999999</v>
      </c>
      <c r="H174" s="213">
        <v>25.86874900723037</v>
      </c>
      <c r="I174" s="212">
        <v>20.6</v>
      </c>
      <c r="J174" s="213">
        <v>25</v>
      </c>
      <c r="K174" s="213">
        <v>27</v>
      </c>
      <c r="L174" s="213">
        <v>25.5</v>
      </c>
      <c r="M174" s="213">
        <v>28.22</v>
      </c>
      <c r="N174" s="213">
        <v>28.7</v>
      </c>
      <c r="O174" s="213">
        <v>26.792000000000002</v>
      </c>
      <c r="P174" s="214">
        <v>30.926912676959002</v>
      </c>
      <c r="Q174" s="213">
        <v>27.8</v>
      </c>
      <c r="R174" s="213">
        <v>28.94</v>
      </c>
      <c r="S174" s="213">
        <v>28.4</v>
      </c>
      <c r="T174" s="213">
        <v>25.2</v>
      </c>
      <c r="U174" s="213">
        <v>30.1</v>
      </c>
      <c r="V174" s="213">
        <v>32.4</v>
      </c>
      <c r="W174" s="213">
        <v>28.6</v>
      </c>
      <c r="X174" s="209"/>
      <c r="Y174" s="210"/>
      <c r="Z174" s="210"/>
      <c r="AA174" s="210"/>
      <c r="AB174" s="210"/>
      <c r="AC174" s="210"/>
      <c r="AD174" s="210"/>
      <c r="AE174" s="210"/>
      <c r="AF174" s="210"/>
      <c r="AG174" s="210"/>
      <c r="AH174" s="210"/>
      <c r="AI174" s="210"/>
      <c r="AJ174" s="210"/>
      <c r="AK174" s="210"/>
      <c r="AL174" s="210"/>
      <c r="AM174" s="210"/>
      <c r="AN174" s="210"/>
      <c r="AO174" s="210"/>
      <c r="AP174" s="210"/>
      <c r="AQ174" s="210"/>
      <c r="AR174" s="210"/>
      <c r="AS174" s="210"/>
      <c r="AT174" s="210"/>
      <c r="AU174" s="210"/>
      <c r="AV174" s="210"/>
      <c r="AW174" s="210"/>
      <c r="AX174" s="210"/>
      <c r="AY174" s="210"/>
      <c r="AZ174" s="210"/>
      <c r="BA174" s="210"/>
      <c r="BB174" s="210"/>
      <c r="BC174" s="210"/>
      <c r="BD174" s="210"/>
      <c r="BE174" s="210"/>
      <c r="BF174" s="210"/>
      <c r="BG174" s="210"/>
      <c r="BH174" s="210"/>
      <c r="BI174" s="210"/>
      <c r="BJ174" s="210"/>
      <c r="BK174" s="210"/>
      <c r="BL174" s="210"/>
      <c r="BM174" s="211">
        <v>19</v>
      </c>
    </row>
    <row r="175" spans="1:65">
      <c r="A175" s="30"/>
      <c r="B175" s="19">
        <v>1</v>
      </c>
      <c r="C175" s="9">
        <v>3</v>
      </c>
      <c r="D175" s="213">
        <v>27.32</v>
      </c>
      <c r="E175" s="212">
        <v>33.700000000000003</v>
      </c>
      <c r="F175" s="213">
        <v>30.599999999999998</v>
      </c>
      <c r="G175" s="213">
        <v>28.37</v>
      </c>
      <c r="H175" s="213">
        <v>26.108007814045365</v>
      </c>
      <c r="I175" s="212">
        <v>20.100000000000001</v>
      </c>
      <c r="J175" s="213">
        <v>30</v>
      </c>
      <c r="K175" s="213">
        <v>26.7</v>
      </c>
      <c r="L175" s="213">
        <v>26.2</v>
      </c>
      <c r="M175" s="213">
        <v>27.65</v>
      </c>
      <c r="N175" s="213">
        <v>27.6</v>
      </c>
      <c r="O175" s="213">
        <v>26.702999999999999</v>
      </c>
      <c r="P175" s="213">
        <v>29.703588337532999</v>
      </c>
      <c r="Q175" s="213">
        <v>28.3</v>
      </c>
      <c r="R175" s="213">
        <v>29.37</v>
      </c>
      <c r="S175" s="213">
        <v>28.7</v>
      </c>
      <c r="T175" s="213">
        <v>24.4</v>
      </c>
      <c r="U175" s="213">
        <v>30.2</v>
      </c>
      <c r="V175" s="213">
        <v>33.200000000000003</v>
      </c>
      <c r="W175" s="213">
        <v>27.7</v>
      </c>
      <c r="X175" s="209"/>
      <c r="Y175" s="210"/>
      <c r="Z175" s="210"/>
      <c r="AA175" s="210"/>
      <c r="AB175" s="210"/>
      <c r="AC175" s="210"/>
      <c r="AD175" s="210"/>
      <c r="AE175" s="210"/>
      <c r="AF175" s="210"/>
      <c r="AG175" s="210"/>
      <c r="AH175" s="210"/>
      <c r="AI175" s="210"/>
      <c r="AJ175" s="210"/>
      <c r="AK175" s="210"/>
      <c r="AL175" s="210"/>
      <c r="AM175" s="210"/>
      <c r="AN175" s="210"/>
      <c r="AO175" s="210"/>
      <c r="AP175" s="210"/>
      <c r="AQ175" s="210"/>
      <c r="AR175" s="210"/>
      <c r="AS175" s="210"/>
      <c r="AT175" s="210"/>
      <c r="AU175" s="210"/>
      <c r="AV175" s="210"/>
      <c r="AW175" s="210"/>
      <c r="AX175" s="210"/>
      <c r="AY175" s="210"/>
      <c r="AZ175" s="210"/>
      <c r="BA175" s="210"/>
      <c r="BB175" s="210"/>
      <c r="BC175" s="210"/>
      <c r="BD175" s="210"/>
      <c r="BE175" s="210"/>
      <c r="BF175" s="210"/>
      <c r="BG175" s="210"/>
      <c r="BH175" s="210"/>
      <c r="BI175" s="210"/>
      <c r="BJ175" s="210"/>
      <c r="BK175" s="210"/>
      <c r="BL175" s="210"/>
      <c r="BM175" s="211">
        <v>16</v>
      </c>
    </row>
    <row r="176" spans="1:65">
      <c r="A176" s="30"/>
      <c r="B176" s="19">
        <v>1</v>
      </c>
      <c r="C176" s="9">
        <v>4</v>
      </c>
      <c r="D176" s="213">
        <v>27.48</v>
      </c>
      <c r="E176" s="214">
        <v>28.2</v>
      </c>
      <c r="F176" s="213">
        <v>30.7</v>
      </c>
      <c r="G176" s="213">
        <v>28.507000000000001</v>
      </c>
      <c r="H176" s="213">
        <v>26.070975782894536</v>
      </c>
      <c r="I176" s="212">
        <v>20.2</v>
      </c>
      <c r="J176" s="213">
        <v>26</v>
      </c>
      <c r="K176" s="213">
        <v>25.1</v>
      </c>
      <c r="L176" s="213">
        <v>26</v>
      </c>
      <c r="M176" s="213">
        <v>26.99</v>
      </c>
      <c r="N176" s="213">
        <v>27.6</v>
      </c>
      <c r="O176" s="213">
        <v>26.788</v>
      </c>
      <c r="P176" s="213">
        <v>30.1175627654506</v>
      </c>
      <c r="Q176" s="213">
        <v>27</v>
      </c>
      <c r="R176" s="213">
        <v>29.58</v>
      </c>
      <c r="S176" s="213">
        <v>27.6</v>
      </c>
      <c r="T176" s="213">
        <v>25.3</v>
      </c>
      <c r="U176" s="213">
        <v>29.5</v>
      </c>
      <c r="V176" s="213">
        <v>33</v>
      </c>
      <c r="W176" s="213">
        <v>28.6</v>
      </c>
      <c r="X176" s="209"/>
      <c r="Y176" s="210"/>
      <c r="Z176" s="210"/>
      <c r="AA176" s="210"/>
      <c r="AB176" s="210"/>
      <c r="AC176" s="210"/>
      <c r="AD176" s="210"/>
      <c r="AE176" s="210"/>
      <c r="AF176" s="210"/>
      <c r="AG176" s="210"/>
      <c r="AH176" s="210"/>
      <c r="AI176" s="210"/>
      <c r="AJ176" s="210"/>
      <c r="AK176" s="210"/>
      <c r="AL176" s="210"/>
      <c r="AM176" s="210"/>
      <c r="AN176" s="210"/>
      <c r="AO176" s="210"/>
      <c r="AP176" s="210"/>
      <c r="AQ176" s="210"/>
      <c r="AR176" s="210"/>
      <c r="AS176" s="210"/>
      <c r="AT176" s="210"/>
      <c r="AU176" s="210"/>
      <c r="AV176" s="210"/>
      <c r="AW176" s="210"/>
      <c r="AX176" s="210"/>
      <c r="AY176" s="210"/>
      <c r="AZ176" s="210"/>
      <c r="BA176" s="210"/>
      <c r="BB176" s="210"/>
      <c r="BC176" s="210"/>
      <c r="BD176" s="210"/>
      <c r="BE176" s="210"/>
      <c r="BF176" s="210"/>
      <c r="BG176" s="210"/>
      <c r="BH176" s="210"/>
      <c r="BI176" s="210"/>
      <c r="BJ176" s="210"/>
      <c r="BK176" s="210"/>
      <c r="BL176" s="210"/>
      <c r="BM176" s="211">
        <v>28.08018869895697</v>
      </c>
    </row>
    <row r="177" spans="1:65">
      <c r="A177" s="30"/>
      <c r="B177" s="19">
        <v>1</v>
      </c>
      <c r="C177" s="9">
        <v>5</v>
      </c>
      <c r="D177" s="213">
        <v>27.68</v>
      </c>
      <c r="E177" s="212">
        <v>33.700000000000003</v>
      </c>
      <c r="F177" s="213">
        <v>30.3</v>
      </c>
      <c r="G177" s="213">
        <v>29.245999999999999</v>
      </c>
      <c r="H177" s="213">
        <v>26.318223820941689</v>
      </c>
      <c r="I177" s="212">
        <v>20.399999999999999</v>
      </c>
      <c r="J177" s="213">
        <v>30</v>
      </c>
      <c r="K177" s="213">
        <v>25.8</v>
      </c>
      <c r="L177" s="213">
        <v>25.8</v>
      </c>
      <c r="M177" s="213">
        <v>28.15</v>
      </c>
      <c r="N177" s="213">
        <v>28.7</v>
      </c>
      <c r="O177" s="213">
        <v>26.564</v>
      </c>
      <c r="P177" s="213">
        <v>29.518106994105398</v>
      </c>
      <c r="Q177" s="213">
        <v>27.2</v>
      </c>
      <c r="R177" s="213">
        <v>28.86</v>
      </c>
      <c r="S177" s="213">
        <v>28.5</v>
      </c>
      <c r="T177" s="213">
        <v>25.6</v>
      </c>
      <c r="U177" s="213">
        <v>29.7</v>
      </c>
      <c r="V177" s="213">
        <v>33.799999999999997</v>
      </c>
      <c r="W177" s="213">
        <v>27.6</v>
      </c>
      <c r="X177" s="209"/>
      <c r="Y177" s="210"/>
      <c r="Z177" s="210"/>
      <c r="AA177" s="210"/>
      <c r="AB177" s="210"/>
      <c r="AC177" s="210"/>
      <c r="AD177" s="210"/>
      <c r="AE177" s="210"/>
      <c r="AF177" s="210"/>
      <c r="AG177" s="210"/>
      <c r="AH177" s="210"/>
      <c r="AI177" s="210"/>
      <c r="AJ177" s="210"/>
      <c r="AK177" s="210"/>
      <c r="AL177" s="210"/>
      <c r="AM177" s="210"/>
      <c r="AN177" s="210"/>
      <c r="AO177" s="210"/>
      <c r="AP177" s="210"/>
      <c r="AQ177" s="210"/>
      <c r="AR177" s="210"/>
      <c r="AS177" s="210"/>
      <c r="AT177" s="210"/>
      <c r="AU177" s="210"/>
      <c r="AV177" s="210"/>
      <c r="AW177" s="210"/>
      <c r="AX177" s="210"/>
      <c r="AY177" s="210"/>
      <c r="AZ177" s="210"/>
      <c r="BA177" s="210"/>
      <c r="BB177" s="210"/>
      <c r="BC177" s="210"/>
      <c r="BD177" s="210"/>
      <c r="BE177" s="210"/>
      <c r="BF177" s="210"/>
      <c r="BG177" s="210"/>
      <c r="BH177" s="210"/>
      <c r="BI177" s="210"/>
      <c r="BJ177" s="210"/>
      <c r="BK177" s="210"/>
      <c r="BL177" s="210"/>
      <c r="BM177" s="211">
        <v>79</v>
      </c>
    </row>
    <row r="178" spans="1:65">
      <c r="A178" s="30"/>
      <c r="B178" s="19">
        <v>1</v>
      </c>
      <c r="C178" s="9">
        <v>6</v>
      </c>
      <c r="D178" s="213">
        <v>26.24</v>
      </c>
      <c r="E178" s="212">
        <v>34.9</v>
      </c>
      <c r="F178" s="213">
        <v>29.9</v>
      </c>
      <c r="G178" s="213">
        <v>29.035</v>
      </c>
      <c r="H178" s="213">
        <v>26.283367993344314</v>
      </c>
      <c r="I178" s="212">
        <v>20.2</v>
      </c>
      <c r="J178" s="213">
        <v>30</v>
      </c>
      <c r="K178" s="213">
        <v>25.7</v>
      </c>
      <c r="L178" s="213">
        <v>26.2</v>
      </c>
      <c r="M178" s="213">
        <v>26.85</v>
      </c>
      <c r="N178" s="213">
        <v>28.6</v>
      </c>
      <c r="O178" s="213">
        <v>27.125</v>
      </c>
      <c r="P178" s="213">
        <v>29.455482461782299</v>
      </c>
      <c r="Q178" s="213">
        <v>28.8</v>
      </c>
      <c r="R178" s="213">
        <v>28.29</v>
      </c>
      <c r="S178" s="213">
        <v>28.3</v>
      </c>
      <c r="T178" s="213">
        <v>24.9</v>
      </c>
      <c r="U178" s="213">
        <v>29.6</v>
      </c>
      <c r="V178" s="213">
        <v>32.799999999999997</v>
      </c>
      <c r="W178" s="213">
        <v>26.3</v>
      </c>
      <c r="X178" s="209"/>
      <c r="Y178" s="210"/>
      <c r="Z178" s="210"/>
      <c r="AA178" s="210"/>
      <c r="AB178" s="210"/>
      <c r="AC178" s="210"/>
      <c r="AD178" s="210"/>
      <c r="AE178" s="210"/>
      <c r="AF178" s="210"/>
      <c r="AG178" s="210"/>
      <c r="AH178" s="210"/>
      <c r="AI178" s="210"/>
      <c r="AJ178" s="210"/>
      <c r="AK178" s="210"/>
      <c r="AL178" s="210"/>
      <c r="AM178" s="210"/>
      <c r="AN178" s="210"/>
      <c r="AO178" s="210"/>
      <c r="AP178" s="210"/>
      <c r="AQ178" s="210"/>
      <c r="AR178" s="210"/>
      <c r="AS178" s="210"/>
      <c r="AT178" s="210"/>
      <c r="AU178" s="210"/>
      <c r="AV178" s="210"/>
      <c r="AW178" s="210"/>
      <c r="AX178" s="210"/>
      <c r="AY178" s="210"/>
      <c r="AZ178" s="210"/>
      <c r="BA178" s="210"/>
      <c r="BB178" s="210"/>
      <c r="BC178" s="210"/>
      <c r="BD178" s="210"/>
      <c r="BE178" s="210"/>
      <c r="BF178" s="210"/>
      <c r="BG178" s="210"/>
      <c r="BH178" s="210"/>
      <c r="BI178" s="210"/>
      <c r="BJ178" s="210"/>
      <c r="BK178" s="210"/>
      <c r="BL178" s="210"/>
      <c r="BM178" s="215"/>
    </row>
    <row r="179" spans="1:65">
      <c r="A179" s="30"/>
      <c r="B179" s="20" t="s">
        <v>264</v>
      </c>
      <c r="C179" s="12"/>
      <c r="D179" s="216">
        <v>27.083333333333332</v>
      </c>
      <c r="E179" s="216">
        <v>32.783333333333339</v>
      </c>
      <c r="F179" s="216">
        <v>30.216666666666669</v>
      </c>
      <c r="G179" s="216">
        <v>28.734500000000001</v>
      </c>
      <c r="H179" s="216">
        <v>26.034564422436972</v>
      </c>
      <c r="I179" s="216">
        <v>20.250000000000004</v>
      </c>
      <c r="J179" s="216">
        <v>27.833333333333332</v>
      </c>
      <c r="K179" s="216">
        <v>26.150000000000002</v>
      </c>
      <c r="L179" s="216">
        <v>26.083333333333332</v>
      </c>
      <c r="M179" s="216">
        <v>27.646666666666661</v>
      </c>
      <c r="N179" s="216">
        <v>28.116666666666664</v>
      </c>
      <c r="O179" s="216">
        <v>26.800166666666666</v>
      </c>
      <c r="P179" s="216">
        <v>29.901012245150138</v>
      </c>
      <c r="Q179" s="216">
        <v>27.849999999999998</v>
      </c>
      <c r="R179" s="216">
        <v>28.981666666666669</v>
      </c>
      <c r="S179" s="216">
        <v>28.466666666666669</v>
      </c>
      <c r="T179" s="216">
        <v>24.916666666666668</v>
      </c>
      <c r="U179" s="216">
        <v>29.983333333333334</v>
      </c>
      <c r="V179" s="216">
        <v>33.033333333333339</v>
      </c>
      <c r="W179" s="216">
        <v>27.816666666666666</v>
      </c>
      <c r="X179" s="209"/>
      <c r="Y179" s="210"/>
      <c r="Z179" s="210"/>
      <c r="AA179" s="210"/>
      <c r="AB179" s="210"/>
      <c r="AC179" s="210"/>
      <c r="AD179" s="210"/>
      <c r="AE179" s="210"/>
      <c r="AF179" s="210"/>
      <c r="AG179" s="210"/>
      <c r="AH179" s="210"/>
      <c r="AI179" s="210"/>
      <c r="AJ179" s="210"/>
      <c r="AK179" s="210"/>
      <c r="AL179" s="210"/>
      <c r="AM179" s="210"/>
      <c r="AN179" s="210"/>
      <c r="AO179" s="210"/>
      <c r="AP179" s="210"/>
      <c r="AQ179" s="210"/>
      <c r="AR179" s="210"/>
      <c r="AS179" s="210"/>
      <c r="AT179" s="210"/>
      <c r="AU179" s="210"/>
      <c r="AV179" s="210"/>
      <c r="AW179" s="210"/>
      <c r="AX179" s="210"/>
      <c r="AY179" s="210"/>
      <c r="AZ179" s="210"/>
      <c r="BA179" s="210"/>
      <c r="BB179" s="210"/>
      <c r="BC179" s="210"/>
      <c r="BD179" s="210"/>
      <c r="BE179" s="210"/>
      <c r="BF179" s="210"/>
      <c r="BG179" s="210"/>
      <c r="BH179" s="210"/>
      <c r="BI179" s="210"/>
      <c r="BJ179" s="210"/>
      <c r="BK179" s="210"/>
      <c r="BL179" s="210"/>
      <c r="BM179" s="215"/>
    </row>
    <row r="180" spans="1:65">
      <c r="A180" s="30"/>
      <c r="B180" s="3" t="s">
        <v>265</v>
      </c>
      <c r="C180" s="29"/>
      <c r="D180" s="213">
        <v>27.355</v>
      </c>
      <c r="E180" s="213">
        <v>33.700000000000003</v>
      </c>
      <c r="F180" s="213">
        <v>30.3</v>
      </c>
      <c r="G180" s="213">
        <v>28.735500000000002</v>
      </c>
      <c r="H180" s="213">
        <v>26.08949179846995</v>
      </c>
      <c r="I180" s="213">
        <v>20.2</v>
      </c>
      <c r="J180" s="213">
        <v>28</v>
      </c>
      <c r="K180" s="213">
        <v>26.200000000000003</v>
      </c>
      <c r="L180" s="213">
        <v>26.1</v>
      </c>
      <c r="M180" s="213">
        <v>27.835000000000001</v>
      </c>
      <c r="N180" s="213">
        <v>28.1</v>
      </c>
      <c r="O180" s="213">
        <v>26.79</v>
      </c>
      <c r="P180" s="213">
        <v>29.694004286301748</v>
      </c>
      <c r="Q180" s="213">
        <v>27.9</v>
      </c>
      <c r="R180" s="213">
        <v>28.9</v>
      </c>
      <c r="S180" s="213">
        <v>28.45</v>
      </c>
      <c r="T180" s="213">
        <v>25.049999999999997</v>
      </c>
      <c r="U180" s="213">
        <v>29.9</v>
      </c>
      <c r="V180" s="213">
        <v>33</v>
      </c>
      <c r="W180" s="213">
        <v>27.9</v>
      </c>
      <c r="X180" s="209"/>
      <c r="Y180" s="210"/>
      <c r="Z180" s="210"/>
      <c r="AA180" s="210"/>
      <c r="AB180" s="210"/>
      <c r="AC180" s="210"/>
      <c r="AD180" s="210"/>
      <c r="AE180" s="210"/>
      <c r="AF180" s="210"/>
      <c r="AG180" s="210"/>
      <c r="AH180" s="210"/>
      <c r="AI180" s="210"/>
      <c r="AJ180" s="210"/>
      <c r="AK180" s="210"/>
      <c r="AL180" s="210"/>
      <c r="AM180" s="210"/>
      <c r="AN180" s="210"/>
      <c r="AO180" s="210"/>
      <c r="AP180" s="210"/>
      <c r="AQ180" s="210"/>
      <c r="AR180" s="210"/>
      <c r="AS180" s="210"/>
      <c r="AT180" s="210"/>
      <c r="AU180" s="210"/>
      <c r="AV180" s="210"/>
      <c r="AW180" s="210"/>
      <c r="AX180" s="210"/>
      <c r="AY180" s="210"/>
      <c r="AZ180" s="210"/>
      <c r="BA180" s="210"/>
      <c r="BB180" s="210"/>
      <c r="BC180" s="210"/>
      <c r="BD180" s="210"/>
      <c r="BE180" s="210"/>
      <c r="BF180" s="210"/>
      <c r="BG180" s="210"/>
      <c r="BH180" s="210"/>
      <c r="BI180" s="210"/>
      <c r="BJ180" s="210"/>
      <c r="BK180" s="210"/>
      <c r="BL180" s="210"/>
      <c r="BM180" s="215"/>
    </row>
    <row r="181" spans="1:65">
      <c r="A181" s="30"/>
      <c r="B181" s="3" t="s">
        <v>266</v>
      </c>
      <c r="C181" s="29"/>
      <c r="D181" s="24">
        <v>0.60915241661399255</v>
      </c>
      <c r="E181" s="24">
        <v>2.4408331910777252</v>
      </c>
      <c r="F181" s="24">
        <v>0.44907311951024897</v>
      </c>
      <c r="G181" s="24">
        <v>0.39781138746898553</v>
      </c>
      <c r="H181" s="24">
        <v>0.28412489859205609</v>
      </c>
      <c r="I181" s="24">
        <v>0.21679483388678811</v>
      </c>
      <c r="J181" s="24">
        <v>2.4013884872437168</v>
      </c>
      <c r="K181" s="24">
        <v>0.72869746808946678</v>
      </c>
      <c r="L181" s="24">
        <v>0.44007575105505042</v>
      </c>
      <c r="M181" s="24">
        <v>0.59788516177161144</v>
      </c>
      <c r="N181" s="24">
        <v>0.60470378423379001</v>
      </c>
      <c r="O181" s="24">
        <v>0.18535308647731413</v>
      </c>
      <c r="P181" s="24">
        <v>0.55323906968011605</v>
      </c>
      <c r="Q181" s="24">
        <v>0.67453687816160257</v>
      </c>
      <c r="R181" s="24">
        <v>0.45190338200401486</v>
      </c>
      <c r="S181" s="24">
        <v>0.553774924194538</v>
      </c>
      <c r="T181" s="24">
        <v>0.57067211835402198</v>
      </c>
      <c r="U181" s="24">
        <v>0.48751068364361816</v>
      </c>
      <c r="V181" s="24">
        <v>0.46332134277050807</v>
      </c>
      <c r="W181" s="24">
        <v>0.85654344120229375</v>
      </c>
      <c r="X181" s="148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55"/>
    </row>
    <row r="182" spans="1:65">
      <c r="A182" s="30"/>
      <c r="B182" s="3" t="s">
        <v>86</v>
      </c>
      <c r="C182" s="29"/>
      <c r="D182" s="13">
        <v>2.2491781536516649E-2</v>
      </c>
      <c r="E182" s="13">
        <v>7.4453478121333752E-2</v>
      </c>
      <c r="F182" s="13">
        <v>1.4861768985446739E-2</v>
      </c>
      <c r="G182" s="13">
        <v>1.3844381752561747E-2</v>
      </c>
      <c r="H182" s="13">
        <v>1.091337246830191E-2</v>
      </c>
      <c r="I182" s="13">
        <v>1.070591772280435E-2</v>
      </c>
      <c r="J182" s="13">
        <v>8.6277430679414985E-2</v>
      </c>
      <c r="K182" s="13">
        <v>2.7866059965180372E-2</v>
      </c>
      <c r="L182" s="13">
        <v>1.6871913778468389E-2</v>
      </c>
      <c r="M182" s="13">
        <v>2.1625940261813779E-2</v>
      </c>
      <c r="N182" s="13">
        <v>2.1506951425031062E-2</v>
      </c>
      <c r="O182" s="13">
        <v>6.9161169325059222E-3</v>
      </c>
      <c r="P182" s="13">
        <v>1.8502352533896236E-2</v>
      </c>
      <c r="Q182" s="13">
        <v>2.4220354691619483E-2</v>
      </c>
      <c r="R182" s="13">
        <v>1.5592732716223412E-2</v>
      </c>
      <c r="S182" s="13">
        <v>1.9453451669597353E-2</v>
      </c>
      <c r="T182" s="13">
        <v>2.2903228830261749E-2</v>
      </c>
      <c r="U182" s="13">
        <v>1.6259389115406944E-2</v>
      </c>
      <c r="V182" s="13">
        <v>1.4025873141387729E-2</v>
      </c>
      <c r="W182" s="13">
        <v>3.0792454447056698E-2</v>
      </c>
      <c r="X182" s="148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55"/>
    </row>
    <row r="183" spans="1:65">
      <c r="A183" s="30"/>
      <c r="B183" s="3" t="s">
        <v>267</v>
      </c>
      <c r="C183" s="29"/>
      <c r="D183" s="13">
        <v>-3.5500308645029399E-2</v>
      </c>
      <c r="E183" s="13">
        <v>0.16748978024321692</v>
      </c>
      <c r="F183" s="13">
        <v>7.608488641634592E-2</v>
      </c>
      <c r="G183" s="13">
        <v>2.3301527922685805E-2</v>
      </c>
      <c r="H183" s="13">
        <v>-7.2849377846096242E-2</v>
      </c>
      <c r="I183" s="13">
        <v>-0.27885100000228336</v>
      </c>
      <c r="J183" s="13">
        <v>-8.7910864228917251E-3</v>
      </c>
      <c r="K183" s="13">
        <v>-6.8738451854800542E-2</v>
      </c>
      <c r="L183" s="13">
        <v>-7.1112604941212854E-2</v>
      </c>
      <c r="M183" s="13">
        <v>-1.5438715064846176E-2</v>
      </c>
      <c r="N183" s="13">
        <v>1.299064194360211E-3</v>
      </c>
      <c r="O183" s="13">
        <v>-4.5584523879565353E-2</v>
      </c>
      <c r="P183" s="13">
        <v>6.4843707630098724E-2</v>
      </c>
      <c r="Q183" s="13">
        <v>-8.1975481512887027E-3</v>
      </c>
      <c r="R183" s="13">
        <v>3.2103700490559106E-2</v>
      </c>
      <c r="S183" s="13">
        <v>1.3763367898024681E-2</v>
      </c>
      <c r="T183" s="13">
        <v>-0.11266028395342698</v>
      </c>
      <c r="U183" s="13">
        <v>6.777535061390294E-2</v>
      </c>
      <c r="V183" s="13">
        <v>0.17639285431726281</v>
      </c>
      <c r="W183" s="13">
        <v>-9.3846246944947476E-3</v>
      </c>
      <c r="X183" s="148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55"/>
    </row>
    <row r="184" spans="1:65">
      <c r="A184" s="30"/>
      <c r="B184" s="46" t="s">
        <v>268</v>
      </c>
      <c r="C184" s="47"/>
      <c r="D184" s="45">
        <v>0.36</v>
      </c>
      <c r="E184" s="45">
        <v>2.35</v>
      </c>
      <c r="F184" s="45">
        <v>1.1299999999999999</v>
      </c>
      <c r="G184" s="45">
        <v>0.43</v>
      </c>
      <c r="H184" s="45">
        <v>0.86</v>
      </c>
      <c r="I184" s="45">
        <v>3.62</v>
      </c>
      <c r="J184" s="45">
        <v>0</v>
      </c>
      <c r="K184" s="45">
        <v>0.81</v>
      </c>
      <c r="L184" s="45">
        <v>0.84</v>
      </c>
      <c r="M184" s="45">
        <v>0.09</v>
      </c>
      <c r="N184" s="45">
        <v>0.13</v>
      </c>
      <c r="O184" s="45">
        <v>0.5</v>
      </c>
      <c r="P184" s="45">
        <v>0.98</v>
      </c>
      <c r="Q184" s="45">
        <v>0</v>
      </c>
      <c r="R184" s="45">
        <v>0.54</v>
      </c>
      <c r="S184" s="45">
        <v>0.3</v>
      </c>
      <c r="T184" s="45">
        <v>1.39</v>
      </c>
      <c r="U184" s="45">
        <v>1.02</v>
      </c>
      <c r="V184" s="45">
        <v>2.4700000000000002</v>
      </c>
      <c r="W184" s="45">
        <v>0.01</v>
      </c>
      <c r="X184" s="148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55"/>
    </row>
    <row r="185" spans="1:65">
      <c r="B185" s="31"/>
      <c r="C185" s="20"/>
      <c r="D185" s="20"/>
      <c r="E185" s="20"/>
      <c r="F185" s="20"/>
      <c r="G185" s="20"/>
      <c r="H185" s="20"/>
      <c r="I185" s="20"/>
      <c r="J185" s="20"/>
      <c r="K185" s="20"/>
      <c r="L185" s="20"/>
      <c r="M185" s="20"/>
      <c r="N185" s="20"/>
      <c r="O185" s="20"/>
      <c r="P185" s="20"/>
      <c r="Q185" s="20"/>
      <c r="R185" s="20"/>
      <c r="S185" s="20"/>
      <c r="T185" s="20"/>
      <c r="U185" s="20"/>
      <c r="V185" s="20"/>
      <c r="W185" s="20"/>
      <c r="BM185" s="55"/>
    </row>
    <row r="186" spans="1:65" ht="15">
      <c r="B186" s="8" t="s">
        <v>522</v>
      </c>
      <c r="BM186" s="28" t="s">
        <v>66</v>
      </c>
    </row>
    <row r="187" spans="1:65" ht="15">
      <c r="A187" s="25" t="s">
        <v>25</v>
      </c>
      <c r="B187" s="18" t="s">
        <v>109</v>
      </c>
      <c r="C187" s="15" t="s">
        <v>110</v>
      </c>
      <c r="D187" s="16" t="s">
        <v>226</v>
      </c>
      <c r="E187" s="17" t="s">
        <v>226</v>
      </c>
      <c r="F187" s="17" t="s">
        <v>226</v>
      </c>
      <c r="G187" s="17" t="s">
        <v>226</v>
      </c>
      <c r="H187" s="17" t="s">
        <v>226</v>
      </c>
      <c r="I187" s="17" t="s">
        <v>226</v>
      </c>
      <c r="J187" s="17" t="s">
        <v>226</v>
      </c>
      <c r="K187" s="17" t="s">
        <v>226</v>
      </c>
      <c r="L187" s="17" t="s">
        <v>226</v>
      </c>
      <c r="M187" s="17" t="s">
        <v>226</v>
      </c>
      <c r="N187" s="17" t="s">
        <v>226</v>
      </c>
      <c r="O187" s="17" t="s">
        <v>226</v>
      </c>
      <c r="P187" s="17" t="s">
        <v>226</v>
      </c>
      <c r="Q187" s="17" t="s">
        <v>226</v>
      </c>
      <c r="R187" s="17" t="s">
        <v>226</v>
      </c>
      <c r="S187" s="17" t="s">
        <v>226</v>
      </c>
      <c r="T187" s="17" t="s">
        <v>226</v>
      </c>
      <c r="U187" s="17" t="s">
        <v>226</v>
      </c>
      <c r="V187" s="17" t="s">
        <v>226</v>
      </c>
      <c r="W187" s="17" t="s">
        <v>226</v>
      </c>
      <c r="X187" s="17" t="s">
        <v>226</v>
      </c>
      <c r="Y187" s="17" t="s">
        <v>226</v>
      </c>
      <c r="Z187" s="17" t="s">
        <v>226</v>
      </c>
      <c r="AA187" s="17" t="s">
        <v>226</v>
      </c>
      <c r="AB187" s="17" t="s">
        <v>226</v>
      </c>
      <c r="AC187" s="17" t="s">
        <v>226</v>
      </c>
      <c r="AD187" s="148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28">
        <v>1</v>
      </c>
    </row>
    <row r="188" spans="1:65">
      <c r="A188" s="30"/>
      <c r="B188" s="19" t="s">
        <v>227</v>
      </c>
      <c r="C188" s="9" t="s">
        <v>227</v>
      </c>
      <c r="D188" s="146" t="s">
        <v>229</v>
      </c>
      <c r="E188" s="147" t="s">
        <v>231</v>
      </c>
      <c r="F188" s="147" t="s">
        <v>232</v>
      </c>
      <c r="G188" s="147" t="s">
        <v>233</v>
      </c>
      <c r="H188" s="147" t="s">
        <v>234</v>
      </c>
      <c r="I188" s="147" t="s">
        <v>235</v>
      </c>
      <c r="J188" s="147" t="s">
        <v>236</v>
      </c>
      <c r="K188" s="147" t="s">
        <v>237</v>
      </c>
      <c r="L188" s="147" t="s">
        <v>238</v>
      </c>
      <c r="M188" s="147" t="s">
        <v>239</v>
      </c>
      <c r="N188" s="147" t="s">
        <v>240</v>
      </c>
      <c r="O188" s="147" t="s">
        <v>243</v>
      </c>
      <c r="P188" s="147" t="s">
        <v>244</v>
      </c>
      <c r="Q188" s="147" t="s">
        <v>245</v>
      </c>
      <c r="R188" s="147" t="s">
        <v>246</v>
      </c>
      <c r="S188" s="147" t="s">
        <v>247</v>
      </c>
      <c r="T188" s="147" t="s">
        <v>248</v>
      </c>
      <c r="U188" s="147" t="s">
        <v>249</v>
      </c>
      <c r="V188" s="147" t="s">
        <v>250</v>
      </c>
      <c r="W188" s="147" t="s">
        <v>251</v>
      </c>
      <c r="X188" s="147" t="s">
        <v>252</v>
      </c>
      <c r="Y188" s="147" t="s">
        <v>253</v>
      </c>
      <c r="Z188" s="147" t="s">
        <v>254</v>
      </c>
      <c r="AA188" s="147" t="s">
        <v>255</v>
      </c>
      <c r="AB188" s="147" t="s">
        <v>256</v>
      </c>
      <c r="AC188" s="147" t="s">
        <v>257</v>
      </c>
      <c r="AD188" s="148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28" t="s">
        <v>3</v>
      </c>
    </row>
    <row r="189" spans="1:65">
      <c r="A189" s="30"/>
      <c r="B189" s="19"/>
      <c r="C189" s="9"/>
      <c r="D189" s="10" t="s">
        <v>273</v>
      </c>
      <c r="E189" s="11" t="s">
        <v>271</v>
      </c>
      <c r="F189" s="11" t="s">
        <v>273</v>
      </c>
      <c r="G189" s="11" t="s">
        <v>271</v>
      </c>
      <c r="H189" s="11" t="s">
        <v>271</v>
      </c>
      <c r="I189" s="11" t="s">
        <v>271</v>
      </c>
      <c r="J189" s="11" t="s">
        <v>271</v>
      </c>
      <c r="K189" s="11" t="s">
        <v>304</v>
      </c>
      <c r="L189" s="11" t="s">
        <v>271</v>
      </c>
      <c r="M189" s="11" t="s">
        <v>273</v>
      </c>
      <c r="N189" s="11" t="s">
        <v>273</v>
      </c>
      <c r="O189" s="11" t="s">
        <v>273</v>
      </c>
      <c r="P189" s="11" t="s">
        <v>271</v>
      </c>
      <c r="Q189" s="11" t="s">
        <v>304</v>
      </c>
      <c r="R189" s="11" t="s">
        <v>271</v>
      </c>
      <c r="S189" s="11" t="s">
        <v>271</v>
      </c>
      <c r="T189" s="11" t="s">
        <v>304</v>
      </c>
      <c r="U189" s="11" t="s">
        <v>304</v>
      </c>
      <c r="V189" s="11" t="s">
        <v>271</v>
      </c>
      <c r="W189" s="11" t="s">
        <v>273</v>
      </c>
      <c r="X189" s="11" t="s">
        <v>273</v>
      </c>
      <c r="Y189" s="11" t="s">
        <v>271</v>
      </c>
      <c r="Z189" s="11" t="s">
        <v>273</v>
      </c>
      <c r="AA189" s="11" t="s">
        <v>271</v>
      </c>
      <c r="AB189" s="11" t="s">
        <v>271</v>
      </c>
      <c r="AC189" s="11" t="s">
        <v>271</v>
      </c>
      <c r="AD189" s="148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28">
        <v>1</v>
      </c>
    </row>
    <row r="190" spans="1:65">
      <c r="A190" s="30"/>
      <c r="B190" s="19"/>
      <c r="C190" s="9"/>
      <c r="D190" s="26" t="s">
        <v>305</v>
      </c>
      <c r="E190" s="26" t="s">
        <v>306</v>
      </c>
      <c r="F190" s="26" t="s">
        <v>307</v>
      </c>
      <c r="G190" s="26" t="s">
        <v>305</v>
      </c>
      <c r="H190" s="26" t="s">
        <v>261</v>
      </c>
      <c r="I190" s="26" t="s">
        <v>308</v>
      </c>
      <c r="J190" s="26" t="s">
        <v>306</v>
      </c>
      <c r="K190" s="26" t="s">
        <v>308</v>
      </c>
      <c r="L190" s="26" t="s">
        <v>308</v>
      </c>
      <c r="M190" s="26" t="s">
        <v>305</v>
      </c>
      <c r="N190" s="26" t="s">
        <v>306</v>
      </c>
      <c r="O190" s="26" t="s">
        <v>307</v>
      </c>
      <c r="P190" s="26" t="s">
        <v>306</v>
      </c>
      <c r="Q190" s="26" t="s">
        <v>308</v>
      </c>
      <c r="R190" s="26" t="s">
        <v>306</v>
      </c>
      <c r="S190" s="26" t="s">
        <v>305</v>
      </c>
      <c r="T190" s="26" t="s">
        <v>306</v>
      </c>
      <c r="U190" s="26" t="s">
        <v>306</v>
      </c>
      <c r="V190" s="26" t="s">
        <v>306</v>
      </c>
      <c r="W190" s="26" t="s">
        <v>306</v>
      </c>
      <c r="X190" s="26" t="s">
        <v>306</v>
      </c>
      <c r="Y190" s="26" t="s">
        <v>306</v>
      </c>
      <c r="Z190" s="26" t="s">
        <v>306</v>
      </c>
      <c r="AA190" s="26" t="s">
        <v>306</v>
      </c>
      <c r="AB190" s="26" t="s">
        <v>263</v>
      </c>
      <c r="AC190" s="26" t="s">
        <v>306</v>
      </c>
      <c r="AD190" s="148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28">
        <v>2</v>
      </c>
    </row>
    <row r="191" spans="1:65">
      <c r="A191" s="30"/>
      <c r="B191" s="18">
        <v>1</v>
      </c>
      <c r="C191" s="14">
        <v>1</v>
      </c>
      <c r="D191" s="207">
        <v>12.8</v>
      </c>
      <c r="E191" s="206">
        <v>15.6</v>
      </c>
      <c r="F191" s="207">
        <v>13.1</v>
      </c>
      <c r="G191" s="207">
        <v>12.9</v>
      </c>
      <c r="H191" s="207">
        <v>12.3</v>
      </c>
      <c r="I191" s="207">
        <v>12.698765878409592</v>
      </c>
      <c r="J191" s="206">
        <v>11</v>
      </c>
      <c r="K191" s="208">
        <v>13.44</v>
      </c>
      <c r="L191" s="207">
        <v>12</v>
      </c>
      <c r="M191" s="207">
        <v>12.4</v>
      </c>
      <c r="N191" s="206">
        <v>15.2</v>
      </c>
      <c r="O191" s="207">
        <v>13.9</v>
      </c>
      <c r="P191" s="207">
        <v>13.2</v>
      </c>
      <c r="Q191" s="207">
        <v>11.878500000000001</v>
      </c>
      <c r="R191" s="207">
        <v>13.4</v>
      </c>
      <c r="S191" s="207">
        <v>13.2</v>
      </c>
      <c r="T191" s="206">
        <v>13</v>
      </c>
      <c r="U191" s="207">
        <v>13.127300000000002</v>
      </c>
      <c r="V191" s="207">
        <v>13.1</v>
      </c>
      <c r="W191" s="207">
        <v>12.9</v>
      </c>
      <c r="X191" s="206">
        <v>14.968</v>
      </c>
      <c r="Y191" s="207">
        <v>13.6</v>
      </c>
      <c r="Z191" s="207">
        <v>13.3</v>
      </c>
      <c r="AA191" s="208">
        <v>17.899999999999999</v>
      </c>
      <c r="AB191" s="207">
        <v>12.8</v>
      </c>
      <c r="AC191" s="207">
        <v>13.4</v>
      </c>
      <c r="AD191" s="209"/>
      <c r="AE191" s="210"/>
      <c r="AF191" s="210"/>
      <c r="AG191" s="210"/>
      <c r="AH191" s="210"/>
      <c r="AI191" s="210"/>
      <c r="AJ191" s="210"/>
      <c r="AK191" s="210"/>
      <c r="AL191" s="210"/>
      <c r="AM191" s="210"/>
      <c r="AN191" s="210"/>
      <c r="AO191" s="210"/>
      <c r="AP191" s="210"/>
      <c r="AQ191" s="210"/>
      <c r="AR191" s="210"/>
      <c r="AS191" s="210"/>
      <c r="AT191" s="210"/>
      <c r="AU191" s="210"/>
      <c r="AV191" s="210"/>
      <c r="AW191" s="210"/>
      <c r="AX191" s="210"/>
      <c r="AY191" s="210"/>
      <c r="AZ191" s="210"/>
      <c r="BA191" s="210"/>
      <c r="BB191" s="210"/>
      <c r="BC191" s="210"/>
      <c r="BD191" s="210"/>
      <c r="BE191" s="210"/>
      <c r="BF191" s="210"/>
      <c r="BG191" s="210"/>
      <c r="BH191" s="210"/>
      <c r="BI191" s="210"/>
      <c r="BJ191" s="210"/>
      <c r="BK191" s="210"/>
      <c r="BL191" s="210"/>
      <c r="BM191" s="211">
        <v>1</v>
      </c>
    </row>
    <row r="192" spans="1:65">
      <c r="A192" s="30"/>
      <c r="B192" s="19">
        <v>1</v>
      </c>
      <c r="C192" s="9">
        <v>2</v>
      </c>
      <c r="D192" s="213">
        <v>12.7</v>
      </c>
      <c r="E192" s="212">
        <v>14.4</v>
      </c>
      <c r="F192" s="213">
        <v>12.6</v>
      </c>
      <c r="G192" s="213">
        <v>13.1</v>
      </c>
      <c r="H192" s="213">
        <v>12.5</v>
      </c>
      <c r="I192" s="213">
        <v>12.656762784517714</v>
      </c>
      <c r="J192" s="212">
        <v>11</v>
      </c>
      <c r="K192" s="212">
        <v>15.779999999999998</v>
      </c>
      <c r="L192" s="213">
        <v>12.5</v>
      </c>
      <c r="M192" s="213">
        <v>12.4</v>
      </c>
      <c r="N192" s="212">
        <v>14.4</v>
      </c>
      <c r="O192" s="213">
        <v>14.2</v>
      </c>
      <c r="P192" s="213">
        <v>13.2</v>
      </c>
      <c r="Q192" s="213">
        <v>12.021000000000001</v>
      </c>
      <c r="R192" s="213">
        <v>13.6</v>
      </c>
      <c r="S192" s="213">
        <v>13.1</v>
      </c>
      <c r="T192" s="212">
        <v>13</v>
      </c>
      <c r="U192" s="213">
        <v>13.05575</v>
      </c>
      <c r="V192" s="213">
        <v>13</v>
      </c>
      <c r="W192" s="213">
        <v>13</v>
      </c>
      <c r="X192" s="212">
        <v>15.12</v>
      </c>
      <c r="Y192" s="213">
        <v>13.2</v>
      </c>
      <c r="Z192" s="213">
        <v>13.3</v>
      </c>
      <c r="AA192" s="213">
        <v>14.2</v>
      </c>
      <c r="AB192" s="213">
        <v>12.8</v>
      </c>
      <c r="AC192" s="213">
        <v>13.8</v>
      </c>
      <c r="AD192" s="209"/>
      <c r="AE192" s="210"/>
      <c r="AF192" s="210"/>
      <c r="AG192" s="210"/>
      <c r="AH192" s="210"/>
      <c r="AI192" s="210"/>
      <c r="AJ192" s="210"/>
      <c r="AK192" s="210"/>
      <c r="AL192" s="210"/>
      <c r="AM192" s="210"/>
      <c r="AN192" s="210"/>
      <c r="AO192" s="210"/>
      <c r="AP192" s="210"/>
      <c r="AQ192" s="210"/>
      <c r="AR192" s="210"/>
      <c r="AS192" s="210"/>
      <c r="AT192" s="210"/>
      <c r="AU192" s="210"/>
      <c r="AV192" s="210"/>
      <c r="AW192" s="210"/>
      <c r="AX192" s="210"/>
      <c r="AY192" s="210"/>
      <c r="AZ192" s="210"/>
      <c r="BA192" s="210"/>
      <c r="BB192" s="210"/>
      <c r="BC192" s="210"/>
      <c r="BD192" s="210"/>
      <c r="BE192" s="210"/>
      <c r="BF192" s="210"/>
      <c r="BG192" s="210"/>
      <c r="BH192" s="210"/>
      <c r="BI192" s="210"/>
      <c r="BJ192" s="210"/>
      <c r="BK192" s="210"/>
      <c r="BL192" s="210"/>
      <c r="BM192" s="211">
        <v>20</v>
      </c>
    </row>
    <row r="193" spans="1:65">
      <c r="A193" s="30"/>
      <c r="B193" s="19">
        <v>1</v>
      </c>
      <c r="C193" s="9">
        <v>3</v>
      </c>
      <c r="D193" s="213">
        <v>13</v>
      </c>
      <c r="E193" s="212">
        <v>15</v>
      </c>
      <c r="F193" s="213">
        <v>13.2</v>
      </c>
      <c r="G193" s="213">
        <v>12.8</v>
      </c>
      <c r="H193" s="213">
        <v>12.7</v>
      </c>
      <c r="I193" s="213">
        <v>12.922151999993554</v>
      </c>
      <c r="J193" s="212">
        <v>10.6</v>
      </c>
      <c r="K193" s="212">
        <v>15.469999999999999</v>
      </c>
      <c r="L193" s="213">
        <v>12.4</v>
      </c>
      <c r="M193" s="213">
        <v>12.6</v>
      </c>
      <c r="N193" s="212">
        <v>14.5</v>
      </c>
      <c r="O193" s="213">
        <v>13.5</v>
      </c>
      <c r="P193" s="213">
        <v>13</v>
      </c>
      <c r="Q193" s="213">
        <v>11.842499999999999</v>
      </c>
      <c r="R193" s="213">
        <v>13.9</v>
      </c>
      <c r="S193" s="213">
        <v>12.9</v>
      </c>
      <c r="T193" s="212">
        <v>13</v>
      </c>
      <c r="U193" s="213">
        <v>12.985900000000001</v>
      </c>
      <c r="V193" s="213">
        <v>12.7</v>
      </c>
      <c r="W193" s="213">
        <v>13.2</v>
      </c>
      <c r="X193" s="212">
        <v>15.62</v>
      </c>
      <c r="Y193" s="213">
        <v>13.4</v>
      </c>
      <c r="Z193" s="213">
        <v>12.5</v>
      </c>
      <c r="AA193" s="213">
        <v>13.1</v>
      </c>
      <c r="AB193" s="213">
        <v>13</v>
      </c>
      <c r="AC193" s="213">
        <v>13.2</v>
      </c>
      <c r="AD193" s="209"/>
      <c r="AE193" s="210"/>
      <c r="AF193" s="210"/>
      <c r="AG193" s="210"/>
      <c r="AH193" s="210"/>
      <c r="AI193" s="210"/>
      <c r="AJ193" s="210"/>
      <c r="AK193" s="210"/>
      <c r="AL193" s="210"/>
      <c r="AM193" s="210"/>
      <c r="AN193" s="210"/>
      <c r="AO193" s="210"/>
      <c r="AP193" s="210"/>
      <c r="AQ193" s="210"/>
      <c r="AR193" s="210"/>
      <c r="AS193" s="210"/>
      <c r="AT193" s="210"/>
      <c r="AU193" s="210"/>
      <c r="AV193" s="210"/>
      <c r="AW193" s="210"/>
      <c r="AX193" s="210"/>
      <c r="AY193" s="210"/>
      <c r="AZ193" s="210"/>
      <c r="BA193" s="210"/>
      <c r="BB193" s="210"/>
      <c r="BC193" s="210"/>
      <c r="BD193" s="210"/>
      <c r="BE193" s="210"/>
      <c r="BF193" s="210"/>
      <c r="BG193" s="210"/>
      <c r="BH193" s="210"/>
      <c r="BI193" s="210"/>
      <c r="BJ193" s="210"/>
      <c r="BK193" s="210"/>
      <c r="BL193" s="210"/>
      <c r="BM193" s="211">
        <v>16</v>
      </c>
    </row>
    <row r="194" spans="1:65">
      <c r="A194" s="30"/>
      <c r="B194" s="19">
        <v>1</v>
      </c>
      <c r="C194" s="9">
        <v>4</v>
      </c>
      <c r="D194" s="213">
        <v>13.2</v>
      </c>
      <c r="E194" s="212">
        <v>13</v>
      </c>
      <c r="F194" s="213">
        <v>13</v>
      </c>
      <c r="G194" s="213">
        <v>13.1</v>
      </c>
      <c r="H194" s="213">
        <v>12.8</v>
      </c>
      <c r="I194" s="213">
        <v>12.861931273350052</v>
      </c>
      <c r="J194" s="212">
        <v>11.1</v>
      </c>
      <c r="K194" s="212">
        <v>16.43</v>
      </c>
      <c r="L194" s="213">
        <v>11.9</v>
      </c>
      <c r="M194" s="213">
        <v>12.5</v>
      </c>
      <c r="N194" s="212">
        <v>14.4</v>
      </c>
      <c r="O194" s="213">
        <v>13.4</v>
      </c>
      <c r="P194" s="213">
        <v>12.6</v>
      </c>
      <c r="Q194" s="213">
        <v>12.0105</v>
      </c>
      <c r="R194" s="213">
        <v>13</v>
      </c>
      <c r="S194" s="213">
        <v>12.9</v>
      </c>
      <c r="T194" s="212">
        <v>13</v>
      </c>
      <c r="U194" s="213">
        <v>12.923649999999999</v>
      </c>
      <c r="V194" s="213">
        <v>12.3</v>
      </c>
      <c r="W194" s="213">
        <v>13</v>
      </c>
      <c r="X194" s="212">
        <v>15.438000000000001</v>
      </c>
      <c r="Y194" s="213">
        <v>13.4</v>
      </c>
      <c r="Z194" s="213">
        <v>12.7</v>
      </c>
      <c r="AA194" s="213">
        <v>13.4</v>
      </c>
      <c r="AB194" s="213">
        <v>12.6</v>
      </c>
      <c r="AC194" s="213">
        <v>13.6</v>
      </c>
      <c r="AD194" s="209"/>
      <c r="AE194" s="210"/>
      <c r="AF194" s="210"/>
      <c r="AG194" s="210"/>
      <c r="AH194" s="210"/>
      <c r="AI194" s="210"/>
      <c r="AJ194" s="210"/>
      <c r="AK194" s="210"/>
      <c r="AL194" s="210"/>
      <c r="AM194" s="210"/>
      <c r="AN194" s="210"/>
      <c r="AO194" s="210"/>
      <c r="AP194" s="210"/>
      <c r="AQ194" s="210"/>
      <c r="AR194" s="210"/>
      <c r="AS194" s="210"/>
      <c r="AT194" s="210"/>
      <c r="AU194" s="210"/>
      <c r="AV194" s="210"/>
      <c r="AW194" s="210"/>
      <c r="AX194" s="210"/>
      <c r="AY194" s="210"/>
      <c r="AZ194" s="210"/>
      <c r="BA194" s="210"/>
      <c r="BB194" s="210"/>
      <c r="BC194" s="210"/>
      <c r="BD194" s="210"/>
      <c r="BE194" s="210"/>
      <c r="BF194" s="210"/>
      <c r="BG194" s="210"/>
      <c r="BH194" s="210"/>
      <c r="BI194" s="210"/>
      <c r="BJ194" s="210"/>
      <c r="BK194" s="210"/>
      <c r="BL194" s="210"/>
      <c r="BM194" s="211">
        <v>12.971032414031987</v>
      </c>
    </row>
    <row r="195" spans="1:65">
      <c r="A195" s="30"/>
      <c r="B195" s="19">
        <v>1</v>
      </c>
      <c r="C195" s="9">
        <v>5</v>
      </c>
      <c r="D195" s="213">
        <v>13.3</v>
      </c>
      <c r="E195" s="212">
        <v>15.2</v>
      </c>
      <c r="F195" s="213">
        <v>13.2</v>
      </c>
      <c r="G195" s="213">
        <v>13.2</v>
      </c>
      <c r="H195" s="213">
        <v>12.7</v>
      </c>
      <c r="I195" s="213">
        <v>12.688278167177003</v>
      </c>
      <c r="J195" s="212">
        <v>10.5</v>
      </c>
      <c r="K195" s="212">
        <v>15.759999999999998</v>
      </c>
      <c r="L195" s="213">
        <v>12.4</v>
      </c>
      <c r="M195" s="213">
        <v>12.8</v>
      </c>
      <c r="N195" s="212">
        <v>14.5</v>
      </c>
      <c r="O195" s="213">
        <v>14.1</v>
      </c>
      <c r="P195" s="213">
        <v>12.8</v>
      </c>
      <c r="Q195" s="213">
        <v>11.821000000000002</v>
      </c>
      <c r="R195" s="213">
        <v>14.4</v>
      </c>
      <c r="S195" s="213">
        <v>13</v>
      </c>
      <c r="T195" s="212">
        <v>13</v>
      </c>
      <c r="U195" s="213">
        <v>13.373950000000001</v>
      </c>
      <c r="V195" s="213">
        <v>13.9</v>
      </c>
      <c r="W195" s="213">
        <v>12.6</v>
      </c>
      <c r="X195" s="212">
        <v>15.268000000000001</v>
      </c>
      <c r="Y195" s="213">
        <v>13.6</v>
      </c>
      <c r="Z195" s="213">
        <v>14</v>
      </c>
      <c r="AA195" s="213">
        <v>12.6</v>
      </c>
      <c r="AB195" s="213">
        <v>13.2</v>
      </c>
      <c r="AC195" s="213">
        <v>13.1</v>
      </c>
      <c r="AD195" s="209"/>
      <c r="AE195" s="210"/>
      <c r="AF195" s="210"/>
      <c r="AG195" s="210"/>
      <c r="AH195" s="210"/>
      <c r="AI195" s="210"/>
      <c r="AJ195" s="210"/>
      <c r="AK195" s="210"/>
      <c r="AL195" s="210"/>
      <c r="AM195" s="210"/>
      <c r="AN195" s="210"/>
      <c r="AO195" s="210"/>
      <c r="AP195" s="210"/>
      <c r="AQ195" s="210"/>
      <c r="AR195" s="210"/>
      <c r="AS195" s="210"/>
      <c r="AT195" s="210"/>
      <c r="AU195" s="210"/>
      <c r="AV195" s="210"/>
      <c r="AW195" s="210"/>
      <c r="AX195" s="210"/>
      <c r="AY195" s="210"/>
      <c r="AZ195" s="210"/>
      <c r="BA195" s="210"/>
      <c r="BB195" s="210"/>
      <c r="BC195" s="210"/>
      <c r="BD195" s="210"/>
      <c r="BE195" s="210"/>
      <c r="BF195" s="210"/>
      <c r="BG195" s="210"/>
      <c r="BH195" s="210"/>
      <c r="BI195" s="210"/>
      <c r="BJ195" s="210"/>
      <c r="BK195" s="210"/>
      <c r="BL195" s="210"/>
      <c r="BM195" s="211">
        <v>80</v>
      </c>
    </row>
    <row r="196" spans="1:65">
      <c r="A196" s="30"/>
      <c r="B196" s="19">
        <v>1</v>
      </c>
      <c r="C196" s="9">
        <v>6</v>
      </c>
      <c r="D196" s="213">
        <v>13.4</v>
      </c>
      <c r="E196" s="212">
        <v>15.8</v>
      </c>
      <c r="F196" s="213">
        <v>13.4</v>
      </c>
      <c r="G196" s="213">
        <v>13.3</v>
      </c>
      <c r="H196" s="213">
        <v>12.8</v>
      </c>
      <c r="I196" s="213">
        <v>12.710749580390397</v>
      </c>
      <c r="J196" s="212">
        <v>10.6</v>
      </c>
      <c r="K196" s="212">
        <v>14.86</v>
      </c>
      <c r="L196" s="213">
        <v>12.4</v>
      </c>
      <c r="M196" s="213">
        <v>12.7</v>
      </c>
      <c r="N196" s="212">
        <v>15.1</v>
      </c>
      <c r="O196" s="213">
        <v>14.2</v>
      </c>
      <c r="P196" s="213">
        <v>12.9</v>
      </c>
      <c r="Q196" s="213">
        <v>12.028500000000001</v>
      </c>
      <c r="R196" s="213">
        <v>12.5</v>
      </c>
      <c r="S196" s="213">
        <v>13</v>
      </c>
      <c r="T196" s="212">
        <v>13</v>
      </c>
      <c r="U196" s="213">
        <v>13.1967</v>
      </c>
      <c r="V196" s="213">
        <v>13</v>
      </c>
      <c r="W196" s="213">
        <v>12.6</v>
      </c>
      <c r="X196" s="212">
        <v>16.010000000000002</v>
      </c>
      <c r="Y196" s="213">
        <v>13.4</v>
      </c>
      <c r="Z196" s="213">
        <v>12.8</v>
      </c>
      <c r="AA196" s="213">
        <v>12.3</v>
      </c>
      <c r="AB196" s="213">
        <v>12.6</v>
      </c>
      <c r="AC196" s="213">
        <v>12.4</v>
      </c>
      <c r="AD196" s="209"/>
      <c r="AE196" s="210"/>
      <c r="AF196" s="210"/>
      <c r="AG196" s="210"/>
      <c r="AH196" s="210"/>
      <c r="AI196" s="210"/>
      <c r="AJ196" s="210"/>
      <c r="AK196" s="210"/>
      <c r="AL196" s="210"/>
      <c r="AM196" s="210"/>
      <c r="AN196" s="210"/>
      <c r="AO196" s="210"/>
      <c r="AP196" s="210"/>
      <c r="AQ196" s="210"/>
      <c r="AR196" s="210"/>
      <c r="AS196" s="210"/>
      <c r="AT196" s="210"/>
      <c r="AU196" s="210"/>
      <c r="AV196" s="210"/>
      <c r="AW196" s="210"/>
      <c r="AX196" s="210"/>
      <c r="AY196" s="210"/>
      <c r="AZ196" s="210"/>
      <c r="BA196" s="210"/>
      <c r="BB196" s="210"/>
      <c r="BC196" s="210"/>
      <c r="BD196" s="210"/>
      <c r="BE196" s="210"/>
      <c r="BF196" s="210"/>
      <c r="BG196" s="210"/>
      <c r="BH196" s="210"/>
      <c r="BI196" s="210"/>
      <c r="BJ196" s="210"/>
      <c r="BK196" s="210"/>
      <c r="BL196" s="210"/>
      <c r="BM196" s="215"/>
    </row>
    <row r="197" spans="1:65">
      <c r="A197" s="30"/>
      <c r="B197" s="20" t="s">
        <v>264</v>
      </c>
      <c r="C197" s="12"/>
      <c r="D197" s="216">
        <v>13.066666666666668</v>
      </c>
      <c r="E197" s="216">
        <v>14.833333333333334</v>
      </c>
      <c r="F197" s="216">
        <v>13.083333333333334</v>
      </c>
      <c r="G197" s="216">
        <v>13.066666666666665</v>
      </c>
      <c r="H197" s="216">
        <v>12.633333333333333</v>
      </c>
      <c r="I197" s="216">
        <v>12.756439947306385</v>
      </c>
      <c r="J197" s="216">
        <v>10.799999999999999</v>
      </c>
      <c r="K197" s="216">
        <v>15.29</v>
      </c>
      <c r="L197" s="216">
        <v>12.266666666666666</v>
      </c>
      <c r="M197" s="216">
        <v>12.566666666666668</v>
      </c>
      <c r="N197" s="216">
        <v>14.683333333333332</v>
      </c>
      <c r="O197" s="216">
        <v>13.883333333333333</v>
      </c>
      <c r="P197" s="216">
        <v>12.950000000000001</v>
      </c>
      <c r="Q197" s="216">
        <v>11.933666666666667</v>
      </c>
      <c r="R197" s="216">
        <v>13.466666666666667</v>
      </c>
      <c r="S197" s="216">
        <v>13.016666666666666</v>
      </c>
      <c r="T197" s="216">
        <v>13</v>
      </c>
      <c r="U197" s="216">
        <v>13.110541666666668</v>
      </c>
      <c r="V197" s="216">
        <v>13</v>
      </c>
      <c r="W197" s="216">
        <v>12.883333333333331</v>
      </c>
      <c r="X197" s="216">
        <v>15.404000000000002</v>
      </c>
      <c r="Y197" s="216">
        <v>13.433333333333332</v>
      </c>
      <c r="Z197" s="216">
        <v>13.1</v>
      </c>
      <c r="AA197" s="216">
        <v>13.916666666666664</v>
      </c>
      <c r="AB197" s="216">
        <v>12.833333333333334</v>
      </c>
      <c r="AC197" s="216">
        <v>13.250000000000002</v>
      </c>
      <c r="AD197" s="209"/>
      <c r="AE197" s="210"/>
      <c r="AF197" s="210"/>
      <c r="AG197" s="210"/>
      <c r="AH197" s="210"/>
      <c r="AI197" s="210"/>
      <c r="AJ197" s="210"/>
      <c r="AK197" s="210"/>
      <c r="AL197" s="210"/>
      <c r="AM197" s="210"/>
      <c r="AN197" s="210"/>
      <c r="AO197" s="210"/>
      <c r="AP197" s="210"/>
      <c r="AQ197" s="210"/>
      <c r="AR197" s="210"/>
      <c r="AS197" s="210"/>
      <c r="AT197" s="210"/>
      <c r="AU197" s="210"/>
      <c r="AV197" s="210"/>
      <c r="AW197" s="210"/>
      <c r="AX197" s="210"/>
      <c r="AY197" s="210"/>
      <c r="AZ197" s="210"/>
      <c r="BA197" s="210"/>
      <c r="BB197" s="210"/>
      <c r="BC197" s="210"/>
      <c r="BD197" s="210"/>
      <c r="BE197" s="210"/>
      <c r="BF197" s="210"/>
      <c r="BG197" s="210"/>
      <c r="BH197" s="210"/>
      <c r="BI197" s="210"/>
      <c r="BJ197" s="210"/>
      <c r="BK197" s="210"/>
      <c r="BL197" s="210"/>
      <c r="BM197" s="215"/>
    </row>
    <row r="198" spans="1:65">
      <c r="A198" s="30"/>
      <c r="B198" s="3" t="s">
        <v>265</v>
      </c>
      <c r="C198" s="29"/>
      <c r="D198" s="213">
        <v>13.1</v>
      </c>
      <c r="E198" s="213">
        <v>15.1</v>
      </c>
      <c r="F198" s="213">
        <v>13.149999999999999</v>
      </c>
      <c r="G198" s="213">
        <v>13.1</v>
      </c>
      <c r="H198" s="213">
        <v>12.7</v>
      </c>
      <c r="I198" s="213">
        <v>12.704757729399994</v>
      </c>
      <c r="J198" s="213">
        <v>10.8</v>
      </c>
      <c r="K198" s="213">
        <v>15.614999999999998</v>
      </c>
      <c r="L198" s="213">
        <v>12.4</v>
      </c>
      <c r="M198" s="213">
        <v>12.55</v>
      </c>
      <c r="N198" s="213">
        <v>14.5</v>
      </c>
      <c r="O198" s="213">
        <v>14</v>
      </c>
      <c r="P198" s="213">
        <v>12.95</v>
      </c>
      <c r="Q198" s="213">
        <v>11.944500000000001</v>
      </c>
      <c r="R198" s="213">
        <v>13.5</v>
      </c>
      <c r="S198" s="213">
        <v>13</v>
      </c>
      <c r="T198" s="213">
        <v>13</v>
      </c>
      <c r="U198" s="213">
        <v>13.091525000000001</v>
      </c>
      <c r="V198" s="213">
        <v>13</v>
      </c>
      <c r="W198" s="213">
        <v>12.95</v>
      </c>
      <c r="X198" s="213">
        <v>15.353000000000002</v>
      </c>
      <c r="Y198" s="213">
        <v>13.4</v>
      </c>
      <c r="Z198" s="213">
        <v>13.05</v>
      </c>
      <c r="AA198" s="213">
        <v>13.25</v>
      </c>
      <c r="AB198" s="213">
        <v>12.8</v>
      </c>
      <c r="AC198" s="213">
        <v>13.3</v>
      </c>
      <c r="AD198" s="209"/>
      <c r="AE198" s="210"/>
      <c r="AF198" s="210"/>
      <c r="AG198" s="210"/>
      <c r="AH198" s="210"/>
      <c r="AI198" s="210"/>
      <c r="AJ198" s="210"/>
      <c r="AK198" s="210"/>
      <c r="AL198" s="210"/>
      <c r="AM198" s="210"/>
      <c r="AN198" s="210"/>
      <c r="AO198" s="210"/>
      <c r="AP198" s="210"/>
      <c r="AQ198" s="210"/>
      <c r="AR198" s="210"/>
      <c r="AS198" s="210"/>
      <c r="AT198" s="210"/>
      <c r="AU198" s="210"/>
      <c r="AV198" s="210"/>
      <c r="AW198" s="210"/>
      <c r="AX198" s="210"/>
      <c r="AY198" s="210"/>
      <c r="AZ198" s="210"/>
      <c r="BA198" s="210"/>
      <c r="BB198" s="210"/>
      <c r="BC198" s="210"/>
      <c r="BD198" s="210"/>
      <c r="BE198" s="210"/>
      <c r="BF198" s="210"/>
      <c r="BG198" s="210"/>
      <c r="BH198" s="210"/>
      <c r="BI198" s="210"/>
      <c r="BJ198" s="210"/>
      <c r="BK198" s="210"/>
      <c r="BL198" s="210"/>
      <c r="BM198" s="215"/>
    </row>
    <row r="199" spans="1:65">
      <c r="A199" s="30"/>
      <c r="B199" s="3" t="s">
        <v>266</v>
      </c>
      <c r="C199" s="29"/>
      <c r="D199" s="24">
        <v>0.28047578623950192</v>
      </c>
      <c r="E199" s="24">
        <v>1.0230672835481871</v>
      </c>
      <c r="F199" s="24">
        <v>0.27141603981096385</v>
      </c>
      <c r="G199" s="24">
        <v>0.18618986725025233</v>
      </c>
      <c r="H199" s="24">
        <v>0.19663841605003493</v>
      </c>
      <c r="I199" s="24">
        <v>0.10824451688679804</v>
      </c>
      <c r="J199" s="24">
        <v>0.26076809620810598</v>
      </c>
      <c r="K199" s="24">
        <v>1.0392689738465204</v>
      </c>
      <c r="L199" s="24">
        <v>0.2503331114069145</v>
      </c>
      <c r="M199" s="24">
        <v>0.16329931618554513</v>
      </c>
      <c r="N199" s="24">
        <v>0.36560452221856665</v>
      </c>
      <c r="O199" s="24">
        <v>0.35449494589721076</v>
      </c>
      <c r="P199" s="24">
        <v>0.23452078799117118</v>
      </c>
      <c r="Q199" s="24">
        <v>9.651148463611306E-2</v>
      </c>
      <c r="R199" s="24">
        <v>0.66833125519211423</v>
      </c>
      <c r="S199" s="24">
        <v>0.11690451944500081</v>
      </c>
      <c r="T199" s="24">
        <v>0</v>
      </c>
      <c r="U199" s="24">
        <v>0.16158850026120924</v>
      </c>
      <c r="V199" s="24">
        <v>0.52915026221291805</v>
      </c>
      <c r="W199" s="24">
        <v>0.24013884872437169</v>
      </c>
      <c r="X199" s="24">
        <v>0.37531213676085717</v>
      </c>
      <c r="Y199" s="24">
        <v>0.15055453054181619</v>
      </c>
      <c r="Z199" s="24">
        <v>0.5477225575051663</v>
      </c>
      <c r="AA199" s="24">
        <v>2.0605015570648662</v>
      </c>
      <c r="AB199" s="24">
        <v>0.23380903889000229</v>
      </c>
      <c r="AC199" s="24">
        <v>0.4888762624632127</v>
      </c>
      <c r="AD199" s="148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55"/>
    </row>
    <row r="200" spans="1:65">
      <c r="A200" s="30"/>
      <c r="B200" s="3" t="s">
        <v>86</v>
      </c>
      <c r="C200" s="29"/>
      <c r="D200" s="13">
        <v>2.1464983640778205E-2</v>
      </c>
      <c r="E200" s="13">
        <v>6.8970828104372162E-2</v>
      </c>
      <c r="F200" s="13">
        <v>2.0745175017398511E-2</v>
      </c>
      <c r="G200" s="13">
        <v>1.4249224534458088E-2</v>
      </c>
      <c r="H200" s="13">
        <v>1.556504612533258E-2</v>
      </c>
      <c r="I200" s="13">
        <v>8.4854800660629972E-3</v>
      </c>
      <c r="J200" s="13">
        <v>2.4145194093343147E-2</v>
      </c>
      <c r="K200" s="13">
        <v>6.797050188662658E-2</v>
      </c>
      <c r="L200" s="13">
        <v>2.0407590603824553E-2</v>
      </c>
      <c r="M200" s="13">
        <v>1.2994640545268842E-2</v>
      </c>
      <c r="N200" s="13">
        <v>2.4899286416701479E-2</v>
      </c>
      <c r="O200" s="13">
        <v>2.5533849644456957E-2</v>
      </c>
      <c r="P200" s="13">
        <v>1.8109713358391597E-2</v>
      </c>
      <c r="Q200" s="13">
        <v>8.0873286754096028E-3</v>
      </c>
      <c r="R200" s="13">
        <v>4.962855855386987E-2</v>
      </c>
      <c r="S200" s="13">
        <v>8.9811410585147883E-3</v>
      </c>
      <c r="T200" s="13">
        <v>0</v>
      </c>
      <c r="U200" s="13">
        <v>1.232508193555765E-2</v>
      </c>
      <c r="V200" s="13">
        <v>4.0703866324070623E-2</v>
      </c>
      <c r="W200" s="13">
        <v>1.863949666683351E-2</v>
      </c>
      <c r="X200" s="13">
        <v>2.43645895066773E-2</v>
      </c>
      <c r="Y200" s="13">
        <v>1.120753329095406E-2</v>
      </c>
      <c r="Z200" s="13">
        <v>4.181088225230277E-2</v>
      </c>
      <c r="AA200" s="13">
        <v>0.14805999212442156</v>
      </c>
      <c r="AB200" s="13">
        <v>1.8218886147272906E-2</v>
      </c>
      <c r="AC200" s="13">
        <v>3.6896321695336805E-2</v>
      </c>
      <c r="AD200" s="148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55"/>
    </row>
    <row r="201" spans="1:65">
      <c r="A201" s="30"/>
      <c r="B201" s="3" t="s">
        <v>267</v>
      </c>
      <c r="C201" s="29"/>
      <c r="D201" s="13">
        <v>7.3729098488124478E-3</v>
      </c>
      <c r="E201" s="13">
        <v>0.14357383898653442</v>
      </c>
      <c r="F201" s="13">
        <v>8.6578242746400136E-3</v>
      </c>
      <c r="G201" s="13">
        <v>7.3729098488122258E-3</v>
      </c>
      <c r="H201" s="13">
        <v>-2.6034865222704484E-2</v>
      </c>
      <c r="I201" s="13">
        <v>-1.6543977370178875E-2</v>
      </c>
      <c r="J201" s="13">
        <v>-0.16737545206373683</v>
      </c>
      <c r="K201" s="13">
        <v>0.17878049425420972</v>
      </c>
      <c r="L201" s="13">
        <v>-5.4302982590910931E-2</v>
      </c>
      <c r="M201" s="13">
        <v>-3.1174522926014525E-2</v>
      </c>
      <c r="N201" s="13">
        <v>0.1320096091540861</v>
      </c>
      <c r="O201" s="13">
        <v>7.0333716714362948E-2</v>
      </c>
      <c r="P201" s="13">
        <v>-1.6214911319806236E-3</v>
      </c>
      <c r="Q201" s="13">
        <v>-7.9975572818945628E-2</v>
      </c>
      <c r="R201" s="13">
        <v>3.8210856068673804E-2</v>
      </c>
      <c r="S201" s="13">
        <v>3.5181665713295285E-3</v>
      </c>
      <c r="T201" s="13">
        <v>2.2332521455019627E-3</v>
      </c>
      <c r="U201" s="13">
        <v>1.075544707480347E-2</v>
      </c>
      <c r="V201" s="13">
        <v>2.2332521455019627E-3</v>
      </c>
      <c r="W201" s="13">
        <v>-6.7611488352911087E-3</v>
      </c>
      <c r="X201" s="13">
        <v>0.1875693089268704</v>
      </c>
      <c r="Y201" s="13">
        <v>3.5641027217018673E-2</v>
      </c>
      <c r="Z201" s="13">
        <v>9.9427387004673573E-3</v>
      </c>
      <c r="AA201" s="13">
        <v>7.290354556601808E-2</v>
      </c>
      <c r="AB201" s="13">
        <v>-1.0615892112773584E-2</v>
      </c>
      <c r="AC201" s="13">
        <v>2.1506968532915671E-2</v>
      </c>
      <c r="AD201" s="148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55"/>
    </row>
    <row r="202" spans="1:65">
      <c r="A202" s="30"/>
      <c r="B202" s="46" t="s">
        <v>268</v>
      </c>
      <c r="C202" s="47"/>
      <c r="D202" s="45">
        <v>0</v>
      </c>
      <c r="E202" s="45">
        <v>3.25</v>
      </c>
      <c r="F202" s="45">
        <v>0.03</v>
      </c>
      <c r="G202" s="45">
        <v>0</v>
      </c>
      <c r="H202" s="45">
        <v>0.8</v>
      </c>
      <c r="I202" s="45">
        <v>0.56999999999999995</v>
      </c>
      <c r="J202" s="45">
        <v>4.17</v>
      </c>
      <c r="K202" s="45">
        <v>4.09</v>
      </c>
      <c r="L202" s="45">
        <v>1.47</v>
      </c>
      <c r="M202" s="45">
        <v>0.92</v>
      </c>
      <c r="N202" s="45">
        <v>2.97</v>
      </c>
      <c r="O202" s="45">
        <v>1.5</v>
      </c>
      <c r="P202" s="45">
        <v>0.21</v>
      </c>
      <c r="Q202" s="45">
        <v>2.08</v>
      </c>
      <c r="R202" s="45">
        <v>0.74</v>
      </c>
      <c r="S202" s="45">
        <v>0.09</v>
      </c>
      <c r="T202" s="45" t="s">
        <v>269</v>
      </c>
      <c r="U202" s="45">
        <v>0.08</v>
      </c>
      <c r="V202" s="45">
        <v>0.12</v>
      </c>
      <c r="W202" s="45">
        <v>0.34</v>
      </c>
      <c r="X202" s="45">
        <v>4.3</v>
      </c>
      <c r="Y202" s="45">
        <v>0.67</v>
      </c>
      <c r="Z202" s="45">
        <v>0.06</v>
      </c>
      <c r="AA202" s="45">
        <v>1.56</v>
      </c>
      <c r="AB202" s="45">
        <v>0.43</v>
      </c>
      <c r="AC202" s="45">
        <v>0.34</v>
      </c>
      <c r="AD202" s="148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55"/>
    </row>
    <row r="203" spans="1:65">
      <c r="B203" s="31" t="s">
        <v>289</v>
      </c>
      <c r="C203" s="20"/>
      <c r="D203" s="20"/>
      <c r="E203" s="20"/>
      <c r="F203" s="20"/>
      <c r="G203" s="20"/>
      <c r="H203" s="20"/>
      <c r="I203" s="20"/>
      <c r="J203" s="20"/>
      <c r="K203" s="20"/>
      <c r="L203" s="20"/>
      <c r="M203" s="20"/>
      <c r="N203" s="20"/>
      <c r="O203" s="20"/>
      <c r="P203" s="20"/>
      <c r="Q203" s="20"/>
      <c r="R203" s="20"/>
      <c r="S203" s="20"/>
      <c r="T203" s="20"/>
      <c r="U203" s="20"/>
      <c r="V203" s="20"/>
      <c r="W203" s="20"/>
      <c r="X203" s="20"/>
      <c r="Y203" s="20"/>
      <c r="Z203" s="20"/>
      <c r="AA203" s="20"/>
      <c r="AB203" s="20"/>
      <c r="AC203" s="20"/>
      <c r="BM203" s="55"/>
    </row>
    <row r="204" spans="1:65">
      <c r="BM204" s="55"/>
    </row>
    <row r="205" spans="1:65" ht="15">
      <c r="B205" s="8" t="s">
        <v>523</v>
      </c>
      <c r="BM205" s="28" t="s">
        <v>66</v>
      </c>
    </row>
    <row r="206" spans="1:65" ht="15">
      <c r="A206" s="25" t="s">
        <v>51</v>
      </c>
      <c r="B206" s="18" t="s">
        <v>109</v>
      </c>
      <c r="C206" s="15" t="s">
        <v>110</v>
      </c>
      <c r="D206" s="16" t="s">
        <v>226</v>
      </c>
      <c r="E206" s="17" t="s">
        <v>226</v>
      </c>
      <c r="F206" s="17" t="s">
        <v>226</v>
      </c>
      <c r="G206" s="17" t="s">
        <v>226</v>
      </c>
      <c r="H206" s="17" t="s">
        <v>226</v>
      </c>
      <c r="I206" s="17" t="s">
        <v>226</v>
      </c>
      <c r="J206" s="17" t="s">
        <v>226</v>
      </c>
      <c r="K206" s="17" t="s">
        <v>226</v>
      </c>
      <c r="L206" s="17" t="s">
        <v>226</v>
      </c>
      <c r="M206" s="17" t="s">
        <v>226</v>
      </c>
      <c r="N206" s="17" t="s">
        <v>226</v>
      </c>
      <c r="O206" s="17" t="s">
        <v>226</v>
      </c>
      <c r="P206" s="17" t="s">
        <v>226</v>
      </c>
      <c r="Q206" s="17" t="s">
        <v>226</v>
      </c>
      <c r="R206" s="17" t="s">
        <v>226</v>
      </c>
      <c r="S206" s="17" t="s">
        <v>226</v>
      </c>
      <c r="T206" s="17" t="s">
        <v>226</v>
      </c>
      <c r="U206" s="17" t="s">
        <v>226</v>
      </c>
      <c r="V206" s="17" t="s">
        <v>226</v>
      </c>
      <c r="W206" s="17" t="s">
        <v>226</v>
      </c>
      <c r="X206" s="17" t="s">
        <v>226</v>
      </c>
      <c r="Y206" s="17" t="s">
        <v>226</v>
      </c>
      <c r="Z206" s="17" t="s">
        <v>226</v>
      </c>
      <c r="AA206" s="17" t="s">
        <v>226</v>
      </c>
      <c r="AB206" s="148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28">
        <v>1</v>
      </c>
    </row>
    <row r="207" spans="1:65">
      <c r="A207" s="30"/>
      <c r="B207" s="19" t="s">
        <v>227</v>
      </c>
      <c r="C207" s="9" t="s">
        <v>227</v>
      </c>
      <c r="D207" s="146" t="s">
        <v>229</v>
      </c>
      <c r="E207" s="147" t="s">
        <v>231</v>
      </c>
      <c r="F207" s="147" t="s">
        <v>232</v>
      </c>
      <c r="G207" s="147" t="s">
        <v>233</v>
      </c>
      <c r="H207" s="147" t="s">
        <v>234</v>
      </c>
      <c r="I207" s="147" t="s">
        <v>235</v>
      </c>
      <c r="J207" s="147" t="s">
        <v>236</v>
      </c>
      <c r="K207" s="147" t="s">
        <v>237</v>
      </c>
      <c r="L207" s="147" t="s">
        <v>238</v>
      </c>
      <c r="M207" s="147" t="s">
        <v>239</v>
      </c>
      <c r="N207" s="147" t="s">
        <v>240</v>
      </c>
      <c r="O207" s="147" t="s">
        <v>243</v>
      </c>
      <c r="P207" s="147" t="s">
        <v>244</v>
      </c>
      <c r="Q207" s="147" t="s">
        <v>246</v>
      </c>
      <c r="R207" s="147" t="s">
        <v>247</v>
      </c>
      <c r="S207" s="147" t="s">
        <v>248</v>
      </c>
      <c r="T207" s="147" t="s">
        <v>249</v>
      </c>
      <c r="U207" s="147" t="s">
        <v>250</v>
      </c>
      <c r="V207" s="147" t="s">
        <v>251</v>
      </c>
      <c r="W207" s="147" t="s">
        <v>253</v>
      </c>
      <c r="X207" s="147" t="s">
        <v>254</v>
      </c>
      <c r="Y207" s="147" t="s">
        <v>255</v>
      </c>
      <c r="Z207" s="147" t="s">
        <v>256</v>
      </c>
      <c r="AA207" s="147" t="s">
        <v>257</v>
      </c>
      <c r="AB207" s="148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28" t="s">
        <v>3</v>
      </c>
    </row>
    <row r="208" spans="1:65">
      <c r="A208" s="30"/>
      <c r="B208" s="19"/>
      <c r="C208" s="9"/>
      <c r="D208" s="10" t="s">
        <v>273</v>
      </c>
      <c r="E208" s="11" t="s">
        <v>271</v>
      </c>
      <c r="F208" s="11" t="s">
        <v>273</v>
      </c>
      <c r="G208" s="11" t="s">
        <v>271</v>
      </c>
      <c r="H208" s="11" t="s">
        <v>271</v>
      </c>
      <c r="I208" s="11" t="s">
        <v>271</v>
      </c>
      <c r="J208" s="11" t="s">
        <v>304</v>
      </c>
      <c r="K208" s="11" t="s">
        <v>304</v>
      </c>
      <c r="L208" s="11" t="s">
        <v>271</v>
      </c>
      <c r="M208" s="11" t="s">
        <v>273</v>
      </c>
      <c r="N208" s="11" t="s">
        <v>273</v>
      </c>
      <c r="O208" s="11" t="s">
        <v>273</v>
      </c>
      <c r="P208" s="11" t="s">
        <v>271</v>
      </c>
      <c r="Q208" s="11" t="s">
        <v>271</v>
      </c>
      <c r="R208" s="11" t="s">
        <v>304</v>
      </c>
      <c r="S208" s="11" t="s">
        <v>304</v>
      </c>
      <c r="T208" s="11" t="s">
        <v>304</v>
      </c>
      <c r="U208" s="11" t="s">
        <v>271</v>
      </c>
      <c r="V208" s="11" t="s">
        <v>273</v>
      </c>
      <c r="W208" s="11" t="s">
        <v>271</v>
      </c>
      <c r="X208" s="11" t="s">
        <v>273</v>
      </c>
      <c r="Y208" s="11" t="s">
        <v>271</v>
      </c>
      <c r="Z208" s="11" t="s">
        <v>304</v>
      </c>
      <c r="AA208" s="11" t="s">
        <v>271</v>
      </c>
      <c r="AB208" s="148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28">
        <v>1</v>
      </c>
    </row>
    <row r="209" spans="1:65">
      <c r="A209" s="30"/>
      <c r="B209" s="19"/>
      <c r="C209" s="9"/>
      <c r="D209" s="26" t="s">
        <v>305</v>
      </c>
      <c r="E209" s="26" t="s">
        <v>306</v>
      </c>
      <c r="F209" s="26" t="s">
        <v>307</v>
      </c>
      <c r="G209" s="26" t="s">
        <v>305</v>
      </c>
      <c r="H209" s="26" t="s">
        <v>261</v>
      </c>
      <c r="I209" s="26" t="s">
        <v>308</v>
      </c>
      <c r="J209" s="26" t="s">
        <v>306</v>
      </c>
      <c r="K209" s="26" t="s">
        <v>308</v>
      </c>
      <c r="L209" s="26" t="s">
        <v>308</v>
      </c>
      <c r="M209" s="26" t="s">
        <v>305</v>
      </c>
      <c r="N209" s="26" t="s">
        <v>306</v>
      </c>
      <c r="O209" s="26" t="s">
        <v>307</v>
      </c>
      <c r="P209" s="26" t="s">
        <v>306</v>
      </c>
      <c r="Q209" s="26" t="s">
        <v>306</v>
      </c>
      <c r="R209" s="26" t="s">
        <v>305</v>
      </c>
      <c r="S209" s="26" t="s">
        <v>306</v>
      </c>
      <c r="T209" s="26" t="s">
        <v>306</v>
      </c>
      <c r="U209" s="26" t="s">
        <v>306</v>
      </c>
      <c r="V209" s="26" t="s">
        <v>306</v>
      </c>
      <c r="W209" s="26" t="s">
        <v>306</v>
      </c>
      <c r="X209" s="26" t="s">
        <v>306</v>
      </c>
      <c r="Y209" s="26" t="s">
        <v>306</v>
      </c>
      <c r="Z209" s="26" t="s">
        <v>263</v>
      </c>
      <c r="AA209" s="26" t="s">
        <v>306</v>
      </c>
      <c r="AB209" s="148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28">
        <v>2</v>
      </c>
    </row>
    <row r="210" spans="1:65">
      <c r="A210" s="30"/>
      <c r="B210" s="18">
        <v>1</v>
      </c>
      <c r="C210" s="14">
        <v>1</v>
      </c>
      <c r="D210" s="207">
        <v>25</v>
      </c>
      <c r="E210" s="207">
        <v>25</v>
      </c>
      <c r="F210" s="206">
        <v>29</v>
      </c>
      <c r="G210" s="207">
        <v>23</v>
      </c>
      <c r="H210" s="207">
        <v>24.7</v>
      </c>
      <c r="I210" s="207">
        <v>25.150242017778886</v>
      </c>
      <c r="J210" s="206">
        <v>32</v>
      </c>
      <c r="K210" s="207">
        <v>22.25</v>
      </c>
      <c r="L210" s="207">
        <v>23</v>
      </c>
      <c r="M210" s="207">
        <v>24</v>
      </c>
      <c r="N210" s="207">
        <v>26.7</v>
      </c>
      <c r="O210" s="207">
        <v>26</v>
      </c>
      <c r="P210" s="207">
        <v>24</v>
      </c>
      <c r="Q210" s="207">
        <v>23.2</v>
      </c>
      <c r="R210" s="207">
        <v>25</v>
      </c>
      <c r="S210" s="207">
        <v>24</v>
      </c>
      <c r="T210" s="207">
        <v>27.81</v>
      </c>
      <c r="U210" s="207">
        <v>24</v>
      </c>
      <c r="V210" s="207">
        <v>24</v>
      </c>
      <c r="W210" s="207">
        <v>24</v>
      </c>
      <c r="X210" s="207">
        <v>24</v>
      </c>
      <c r="Y210" s="207">
        <v>23</v>
      </c>
      <c r="Z210" s="206">
        <v>20</v>
      </c>
      <c r="AA210" s="208">
        <v>24.8</v>
      </c>
      <c r="AB210" s="209"/>
      <c r="AC210" s="210"/>
      <c r="AD210" s="210"/>
      <c r="AE210" s="210"/>
      <c r="AF210" s="210"/>
      <c r="AG210" s="210"/>
      <c r="AH210" s="210"/>
      <c r="AI210" s="210"/>
      <c r="AJ210" s="210"/>
      <c r="AK210" s="210"/>
      <c r="AL210" s="210"/>
      <c r="AM210" s="210"/>
      <c r="AN210" s="210"/>
      <c r="AO210" s="210"/>
      <c r="AP210" s="210"/>
      <c r="AQ210" s="210"/>
      <c r="AR210" s="210"/>
      <c r="AS210" s="210"/>
      <c r="AT210" s="210"/>
      <c r="AU210" s="210"/>
      <c r="AV210" s="210"/>
      <c r="AW210" s="210"/>
      <c r="AX210" s="210"/>
      <c r="AY210" s="210"/>
      <c r="AZ210" s="210"/>
      <c r="BA210" s="210"/>
      <c r="BB210" s="210"/>
      <c r="BC210" s="210"/>
      <c r="BD210" s="210"/>
      <c r="BE210" s="210"/>
      <c r="BF210" s="210"/>
      <c r="BG210" s="210"/>
      <c r="BH210" s="210"/>
      <c r="BI210" s="210"/>
      <c r="BJ210" s="210"/>
      <c r="BK210" s="210"/>
      <c r="BL210" s="210"/>
      <c r="BM210" s="211">
        <v>1</v>
      </c>
    </row>
    <row r="211" spans="1:65">
      <c r="A211" s="30"/>
      <c r="B211" s="19">
        <v>1</v>
      </c>
      <c r="C211" s="9">
        <v>2</v>
      </c>
      <c r="D211" s="213">
        <v>25</v>
      </c>
      <c r="E211" s="213">
        <v>25</v>
      </c>
      <c r="F211" s="212">
        <v>30</v>
      </c>
      <c r="G211" s="213">
        <v>23</v>
      </c>
      <c r="H211" s="213">
        <v>24.6</v>
      </c>
      <c r="I211" s="213">
        <v>25.462763591690589</v>
      </c>
      <c r="J211" s="212">
        <v>31</v>
      </c>
      <c r="K211" s="213">
        <v>24.19</v>
      </c>
      <c r="L211" s="213">
        <v>24</v>
      </c>
      <c r="M211" s="213">
        <v>23</v>
      </c>
      <c r="N211" s="213">
        <v>26.4</v>
      </c>
      <c r="O211" s="213">
        <v>26</v>
      </c>
      <c r="P211" s="213">
        <v>25</v>
      </c>
      <c r="Q211" s="213">
        <v>22.5</v>
      </c>
      <c r="R211" s="213">
        <v>25</v>
      </c>
      <c r="S211" s="213">
        <v>25</v>
      </c>
      <c r="T211" s="213">
        <v>27.66</v>
      </c>
      <c r="U211" s="213">
        <v>24</v>
      </c>
      <c r="V211" s="213">
        <v>24</v>
      </c>
      <c r="W211" s="213">
        <v>24</v>
      </c>
      <c r="X211" s="213">
        <v>24</v>
      </c>
      <c r="Y211" s="213">
        <v>23</v>
      </c>
      <c r="Z211" s="212">
        <v>20</v>
      </c>
      <c r="AA211" s="213">
        <v>28.1</v>
      </c>
      <c r="AB211" s="209"/>
      <c r="AC211" s="210"/>
      <c r="AD211" s="210"/>
      <c r="AE211" s="210"/>
      <c r="AF211" s="210"/>
      <c r="AG211" s="210"/>
      <c r="AH211" s="210"/>
      <c r="AI211" s="210"/>
      <c r="AJ211" s="210"/>
      <c r="AK211" s="210"/>
      <c r="AL211" s="210"/>
      <c r="AM211" s="210"/>
      <c r="AN211" s="210"/>
      <c r="AO211" s="210"/>
      <c r="AP211" s="210"/>
      <c r="AQ211" s="210"/>
      <c r="AR211" s="210"/>
      <c r="AS211" s="210"/>
      <c r="AT211" s="210"/>
      <c r="AU211" s="210"/>
      <c r="AV211" s="210"/>
      <c r="AW211" s="210"/>
      <c r="AX211" s="210"/>
      <c r="AY211" s="210"/>
      <c r="AZ211" s="210"/>
      <c r="BA211" s="210"/>
      <c r="BB211" s="210"/>
      <c r="BC211" s="210"/>
      <c r="BD211" s="210"/>
      <c r="BE211" s="210"/>
      <c r="BF211" s="210"/>
      <c r="BG211" s="210"/>
      <c r="BH211" s="210"/>
      <c r="BI211" s="210"/>
      <c r="BJ211" s="210"/>
      <c r="BK211" s="210"/>
      <c r="BL211" s="210"/>
      <c r="BM211" s="211">
        <v>21</v>
      </c>
    </row>
    <row r="212" spans="1:65">
      <c r="A212" s="30"/>
      <c r="B212" s="19">
        <v>1</v>
      </c>
      <c r="C212" s="9">
        <v>3</v>
      </c>
      <c r="D212" s="213">
        <v>25</v>
      </c>
      <c r="E212" s="213">
        <v>25</v>
      </c>
      <c r="F212" s="212">
        <v>30</v>
      </c>
      <c r="G212" s="213">
        <v>21</v>
      </c>
      <c r="H212" s="213">
        <v>25</v>
      </c>
      <c r="I212" s="213">
        <v>25.676085117992027</v>
      </c>
      <c r="J212" s="212">
        <v>31</v>
      </c>
      <c r="K212" s="213">
        <v>23.3</v>
      </c>
      <c r="L212" s="213">
        <v>25</v>
      </c>
      <c r="M212" s="213">
        <v>25</v>
      </c>
      <c r="N212" s="213">
        <v>26.1</v>
      </c>
      <c r="O212" s="213">
        <v>27</v>
      </c>
      <c r="P212" s="213">
        <v>24</v>
      </c>
      <c r="Q212" s="213">
        <v>22.4</v>
      </c>
      <c r="R212" s="213">
        <v>25</v>
      </c>
      <c r="S212" s="213">
        <v>27</v>
      </c>
      <c r="T212" s="213">
        <v>25.49</v>
      </c>
      <c r="U212" s="213">
        <v>24</v>
      </c>
      <c r="V212" s="213">
        <v>25</v>
      </c>
      <c r="W212" s="213">
        <v>25</v>
      </c>
      <c r="X212" s="213">
        <v>23</v>
      </c>
      <c r="Y212" s="213">
        <v>23</v>
      </c>
      <c r="Z212" s="212">
        <v>20</v>
      </c>
      <c r="AA212" s="213">
        <v>28.3</v>
      </c>
      <c r="AB212" s="209"/>
      <c r="AC212" s="210"/>
      <c r="AD212" s="210"/>
      <c r="AE212" s="210"/>
      <c r="AF212" s="210"/>
      <c r="AG212" s="210"/>
      <c r="AH212" s="210"/>
      <c r="AI212" s="210"/>
      <c r="AJ212" s="210"/>
      <c r="AK212" s="210"/>
      <c r="AL212" s="210"/>
      <c r="AM212" s="210"/>
      <c r="AN212" s="210"/>
      <c r="AO212" s="210"/>
      <c r="AP212" s="210"/>
      <c r="AQ212" s="210"/>
      <c r="AR212" s="210"/>
      <c r="AS212" s="210"/>
      <c r="AT212" s="210"/>
      <c r="AU212" s="210"/>
      <c r="AV212" s="210"/>
      <c r="AW212" s="210"/>
      <c r="AX212" s="210"/>
      <c r="AY212" s="210"/>
      <c r="AZ212" s="210"/>
      <c r="BA212" s="210"/>
      <c r="BB212" s="210"/>
      <c r="BC212" s="210"/>
      <c r="BD212" s="210"/>
      <c r="BE212" s="210"/>
      <c r="BF212" s="210"/>
      <c r="BG212" s="210"/>
      <c r="BH212" s="210"/>
      <c r="BI212" s="210"/>
      <c r="BJ212" s="210"/>
      <c r="BK212" s="210"/>
      <c r="BL212" s="210"/>
      <c r="BM212" s="211">
        <v>16</v>
      </c>
    </row>
    <row r="213" spans="1:65">
      <c r="A213" s="30"/>
      <c r="B213" s="19">
        <v>1</v>
      </c>
      <c r="C213" s="9">
        <v>4</v>
      </c>
      <c r="D213" s="213">
        <v>25</v>
      </c>
      <c r="E213" s="213">
        <v>24</v>
      </c>
      <c r="F213" s="212">
        <v>29</v>
      </c>
      <c r="G213" s="213">
        <v>22</v>
      </c>
      <c r="H213" s="213">
        <v>24.9</v>
      </c>
      <c r="I213" s="213">
        <v>25.397673181810035</v>
      </c>
      <c r="J213" s="212">
        <v>31</v>
      </c>
      <c r="K213" s="213">
        <v>23.81</v>
      </c>
      <c r="L213" s="213">
        <v>24</v>
      </c>
      <c r="M213" s="213">
        <v>23</v>
      </c>
      <c r="N213" s="213">
        <v>26</v>
      </c>
      <c r="O213" s="213">
        <v>26</v>
      </c>
      <c r="P213" s="213">
        <v>25</v>
      </c>
      <c r="Q213" s="213">
        <v>22.9</v>
      </c>
      <c r="R213" s="213">
        <v>25</v>
      </c>
      <c r="S213" s="213">
        <v>25</v>
      </c>
      <c r="T213" s="213">
        <v>27.8</v>
      </c>
      <c r="U213" s="213">
        <v>24</v>
      </c>
      <c r="V213" s="213">
        <v>25</v>
      </c>
      <c r="W213" s="213">
        <v>24</v>
      </c>
      <c r="X213" s="213">
        <v>25</v>
      </c>
      <c r="Y213" s="213">
        <v>23</v>
      </c>
      <c r="Z213" s="212">
        <v>20</v>
      </c>
      <c r="AA213" s="213">
        <v>28.4</v>
      </c>
      <c r="AB213" s="209"/>
      <c r="AC213" s="210"/>
      <c r="AD213" s="210"/>
      <c r="AE213" s="210"/>
      <c r="AF213" s="210"/>
      <c r="AG213" s="210"/>
      <c r="AH213" s="210"/>
      <c r="AI213" s="210"/>
      <c r="AJ213" s="210"/>
      <c r="AK213" s="210"/>
      <c r="AL213" s="210"/>
      <c r="AM213" s="210"/>
      <c r="AN213" s="210"/>
      <c r="AO213" s="210"/>
      <c r="AP213" s="210"/>
      <c r="AQ213" s="210"/>
      <c r="AR213" s="210"/>
      <c r="AS213" s="210"/>
      <c r="AT213" s="210"/>
      <c r="AU213" s="210"/>
      <c r="AV213" s="210"/>
      <c r="AW213" s="210"/>
      <c r="AX213" s="210"/>
      <c r="AY213" s="210"/>
      <c r="AZ213" s="210"/>
      <c r="BA213" s="210"/>
      <c r="BB213" s="210"/>
      <c r="BC213" s="210"/>
      <c r="BD213" s="210"/>
      <c r="BE213" s="210"/>
      <c r="BF213" s="210"/>
      <c r="BG213" s="210"/>
      <c r="BH213" s="210"/>
      <c r="BI213" s="210"/>
      <c r="BJ213" s="210"/>
      <c r="BK213" s="210"/>
      <c r="BL213" s="210"/>
      <c r="BM213" s="211">
        <v>24.720474834449586</v>
      </c>
    </row>
    <row r="214" spans="1:65">
      <c r="A214" s="30"/>
      <c r="B214" s="19">
        <v>1</v>
      </c>
      <c r="C214" s="9">
        <v>5</v>
      </c>
      <c r="D214" s="213">
        <v>25</v>
      </c>
      <c r="E214" s="213">
        <v>25</v>
      </c>
      <c r="F214" s="212">
        <v>30</v>
      </c>
      <c r="G214" s="213">
        <v>22</v>
      </c>
      <c r="H214" s="213">
        <v>25.2</v>
      </c>
      <c r="I214" s="213">
        <v>25.121205863211692</v>
      </c>
      <c r="J214" s="212">
        <v>31</v>
      </c>
      <c r="K214" s="213">
        <v>23.44</v>
      </c>
      <c r="L214" s="213">
        <v>26</v>
      </c>
      <c r="M214" s="213">
        <v>25</v>
      </c>
      <c r="N214" s="213">
        <v>25.7</v>
      </c>
      <c r="O214" s="213">
        <v>27</v>
      </c>
      <c r="P214" s="213">
        <v>25</v>
      </c>
      <c r="Q214" s="213">
        <v>22.7</v>
      </c>
      <c r="R214" s="213">
        <v>25</v>
      </c>
      <c r="S214" s="213">
        <v>25</v>
      </c>
      <c r="T214" s="213">
        <v>26.12</v>
      </c>
      <c r="U214" s="213">
        <v>23</v>
      </c>
      <c r="V214" s="213">
        <v>24</v>
      </c>
      <c r="W214" s="213">
        <v>24</v>
      </c>
      <c r="X214" s="213">
        <v>25</v>
      </c>
      <c r="Y214" s="213">
        <v>23</v>
      </c>
      <c r="Z214" s="212">
        <v>20</v>
      </c>
      <c r="AA214" s="213">
        <v>28.1</v>
      </c>
      <c r="AB214" s="209"/>
      <c r="AC214" s="210"/>
      <c r="AD214" s="210"/>
      <c r="AE214" s="210"/>
      <c r="AF214" s="210"/>
      <c r="AG214" s="210"/>
      <c r="AH214" s="210"/>
      <c r="AI214" s="210"/>
      <c r="AJ214" s="210"/>
      <c r="AK214" s="210"/>
      <c r="AL214" s="210"/>
      <c r="AM214" s="210"/>
      <c r="AN214" s="210"/>
      <c r="AO214" s="210"/>
      <c r="AP214" s="210"/>
      <c r="AQ214" s="210"/>
      <c r="AR214" s="210"/>
      <c r="AS214" s="210"/>
      <c r="AT214" s="210"/>
      <c r="AU214" s="210"/>
      <c r="AV214" s="210"/>
      <c r="AW214" s="210"/>
      <c r="AX214" s="210"/>
      <c r="AY214" s="210"/>
      <c r="AZ214" s="210"/>
      <c r="BA214" s="210"/>
      <c r="BB214" s="210"/>
      <c r="BC214" s="210"/>
      <c r="BD214" s="210"/>
      <c r="BE214" s="210"/>
      <c r="BF214" s="210"/>
      <c r="BG214" s="210"/>
      <c r="BH214" s="210"/>
      <c r="BI214" s="210"/>
      <c r="BJ214" s="210"/>
      <c r="BK214" s="210"/>
      <c r="BL214" s="210"/>
      <c r="BM214" s="211">
        <v>81</v>
      </c>
    </row>
    <row r="215" spans="1:65">
      <c r="A215" s="30"/>
      <c r="B215" s="19">
        <v>1</v>
      </c>
      <c r="C215" s="9">
        <v>6</v>
      </c>
      <c r="D215" s="213">
        <v>26</v>
      </c>
      <c r="E215" s="213">
        <v>25</v>
      </c>
      <c r="F215" s="212">
        <v>29</v>
      </c>
      <c r="G215" s="213">
        <v>22</v>
      </c>
      <c r="H215" s="213">
        <v>25.4</v>
      </c>
      <c r="I215" s="213">
        <v>25.371859368165207</v>
      </c>
      <c r="J215" s="212">
        <v>31</v>
      </c>
      <c r="K215" s="213">
        <v>23.02</v>
      </c>
      <c r="L215" s="213">
        <v>26</v>
      </c>
      <c r="M215" s="213">
        <v>24</v>
      </c>
      <c r="N215" s="213">
        <v>26.7</v>
      </c>
      <c r="O215" s="213">
        <v>27</v>
      </c>
      <c r="P215" s="213">
        <v>25</v>
      </c>
      <c r="Q215" s="213">
        <v>22.7</v>
      </c>
      <c r="R215" s="213">
        <v>25</v>
      </c>
      <c r="S215" s="213">
        <v>25</v>
      </c>
      <c r="T215" s="213">
        <v>25.75</v>
      </c>
      <c r="U215" s="213">
        <v>24</v>
      </c>
      <c r="V215" s="213">
        <v>24</v>
      </c>
      <c r="W215" s="213">
        <v>24</v>
      </c>
      <c r="X215" s="213">
        <v>25</v>
      </c>
      <c r="Y215" s="213">
        <v>23</v>
      </c>
      <c r="Z215" s="212">
        <v>20</v>
      </c>
      <c r="AA215" s="213">
        <v>26.4</v>
      </c>
      <c r="AB215" s="209"/>
      <c r="AC215" s="210"/>
      <c r="AD215" s="210"/>
      <c r="AE215" s="210"/>
      <c r="AF215" s="210"/>
      <c r="AG215" s="210"/>
      <c r="AH215" s="210"/>
      <c r="AI215" s="210"/>
      <c r="AJ215" s="210"/>
      <c r="AK215" s="210"/>
      <c r="AL215" s="210"/>
      <c r="AM215" s="210"/>
      <c r="AN215" s="210"/>
      <c r="AO215" s="210"/>
      <c r="AP215" s="210"/>
      <c r="AQ215" s="210"/>
      <c r="AR215" s="210"/>
      <c r="AS215" s="210"/>
      <c r="AT215" s="210"/>
      <c r="AU215" s="210"/>
      <c r="AV215" s="210"/>
      <c r="AW215" s="210"/>
      <c r="AX215" s="210"/>
      <c r="AY215" s="210"/>
      <c r="AZ215" s="210"/>
      <c r="BA215" s="210"/>
      <c r="BB215" s="210"/>
      <c r="BC215" s="210"/>
      <c r="BD215" s="210"/>
      <c r="BE215" s="210"/>
      <c r="BF215" s="210"/>
      <c r="BG215" s="210"/>
      <c r="BH215" s="210"/>
      <c r="BI215" s="210"/>
      <c r="BJ215" s="210"/>
      <c r="BK215" s="210"/>
      <c r="BL215" s="210"/>
      <c r="BM215" s="215"/>
    </row>
    <row r="216" spans="1:65">
      <c r="A216" s="30"/>
      <c r="B216" s="20" t="s">
        <v>264</v>
      </c>
      <c r="C216" s="12"/>
      <c r="D216" s="216">
        <v>25.166666666666668</v>
      </c>
      <c r="E216" s="216">
        <v>24.833333333333332</v>
      </c>
      <c r="F216" s="216">
        <v>29.5</v>
      </c>
      <c r="G216" s="216">
        <v>22.166666666666668</v>
      </c>
      <c r="H216" s="216">
        <v>24.966666666666665</v>
      </c>
      <c r="I216" s="216">
        <v>25.363304856774743</v>
      </c>
      <c r="J216" s="216">
        <v>31.166666666666668</v>
      </c>
      <c r="K216" s="216">
        <v>23.334999999999997</v>
      </c>
      <c r="L216" s="216">
        <v>24.666666666666668</v>
      </c>
      <c r="M216" s="216">
        <v>24</v>
      </c>
      <c r="N216" s="216">
        <v>26.266666666666662</v>
      </c>
      <c r="O216" s="216">
        <v>26.5</v>
      </c>
      <c r="P216" s="216">
        <v>24.666666666666668</v>
      </c>
      <c r="Q216" s="216">
        <v>22.733333333333334</v>
      </c>
      <c r="R216" s="216">
        <v>25</v>
      </c>
      <c r="S216" s="216">
        <v>25.166666666666668</v>
      </c>
      <c r="T216" s="216">
        <v>26.771666666666665</v>
      </c>
      <c r="U216" s="216">
        <v>23.833333333333332</v>
      </c>
      <c r="V216" s="216">
        <v>24.333333333333332</v>
      </c>
      <c r="W216" s="216">
        <v>24.166666666666668</v>
      </c>
      <c r="X216" s="216">
        <v>24.333333333333332</v>
      </c>
      <c r="Y216" s="216">
        <v>23</v>
      </c>
      <c r="Z216" s="216">
        <v>20</v>
      </c>
      <c r="AA216" s="216">
        <v>27.349999999999998</v>
      </c>
      <c r="AB216" s="209"/>
      <c r="AC216" s="210"/>
      <c r="AD216" s="210"/>
      <c r="AE216" s="210"/>
      <c r="AF216" s="210"/>
      <c r="AG216" s="210"/>
      <c r="AH216" s="210"/>
      <c r="AI216" s="210"/>
      <c r="AJ216" s="210"/>
      <c r="AK216" s="210"/>
      <c r="AL216" s="210"/>
      <c r="AM216" s="210"/>
      <c r="AN216" s="210"/>
      <c r="AO216" s="210"/>
      <c r="AP216" s="210"/>
      <c r="AQ216" s="210"/>
      <c r="AR216" s="210"/>
      <c r="AS216" s="210"/>
      <c r="AT216" s="210"/>
      <c r="AU216" s="210"/>
      <c r="AV216" s="210"/>
      <c r="AW216" s="210"/>
      <c r="AX216" s="210"/>
      <c r="AY216" s="210"/>
      <c r="AZ216" s="210"/>
      <c r="BA216" s="210"/>
      <c r="BB216" s="210"/>
      <c r="BC216" s="210"/>
      <c r="BD216" s="210"/>
      <c r="BE216" s="210"/>
      <c r="BF216" s="210"/>
      <c r="BG216" s="210"/>
      <c r="BH216" s="210"/>
      <c r="BI216" s="210"/>
      <c r="BJ216" s="210"/>
      <c r="BK216" s="210"/>
      <c r="BL216" s="210"/>
      <c r="BM216" s="215"/>
    </row>
    <row r="217" spans="1:65">
      <c r="A217" s="30"/>
      <c r="B217" s="3" t="s">
        <v>265</v>
      </c>
      <c r="C217" s="29"/>
      <c r="D217" s="213">
        <v>25</v>
      </c>
      <c r="E217" s="213">
        <v>25</v>
      </c>
      <c r="F217" s="213">
        <v>29.5</v>
      </c>
      <c r="G217" s="213">
        <v>22</v>
      </c>
      <c r="H217" s="213">
        <v>24.95</v>
      </c>
      <c r="I217" s="213">
        <v>25.384766274987619</v>
      </c>
      <c r="J217" s="213">
        <v>31</v>
      </c>
      <c r="K217" s="213">
        <v>23.37</v>
      </c>
      <c r="L217" s="213">
        <v>24.5</v>
      </c>
      <c r="M217" s="213">
        <v>24</v>
      </c>
      <c r="N217" s="213">
        <v>26.25</v>
      </c>
      <c r="O217" s="213">
        <v>26.5</v>
      </c>
      <c r="P217" s="213">
        <v>25</v>
      </c>
      <c r="Q217" s="213">
        <v>22.7</v>
      </c>
      <c r="R217" s="213">
        <v>25</v>
      </c>
      <c r="S217" s="213">
        <v>25</v>
      </c>
      <c r="T217" s="213">
        <v>26.89</v>
      </c>
      <c r="U217" s="213">
        <v>24</v>
      </c>
      <c r="V217" s="213">
        <v>24</v>
      </c>
      <c r="W217" s="213">
        <v>24</v>
      </c>
      <c r="X217" s="213">
        <v>24.5</v>
      </c>
      <c r="Y217" s="213">
        <v>23</v>
      </c>
      <c r="Z217" s="213">
        <v>20</v>
      </c>
      <c r="AA217" s="213">
        <v>28.1</v>
      </c>
      <c r="AB217" s="209"/>
      <c r="AC217" s="210"/>
      <c r="AD217" s="210"/>
      <c r="AE217" s="210"/>
      <c r="AF217" s="210"/>
      <c r="AG217" s="210"/>
      <c r="AH217" s="210"/>
      <c r="AI217" s="210"/>
      <c r="AJ217" s="210"/>
      <c r="AK217" s="210"/>
      <c r="AL217" s="210"/>
      <c r="AM217" s="210"/>
      <c r="AN217" s="210"/>
      <c r="AO217" s="210"/>
      <c r="AP217" s="210"/>
      <c r="AQ217" s="210"/>
      <c r="AR217" s="210"/>
      <c r="AS217" s="210"/>
      <c r="AT217" s="210"/>
      <c r="AU217" s="210"/>
      <c r="AV217" s="210"/>
      <c r="AW217" s="210"/>
      <c r="AX217" s="210"/>
      <c r="AY217" s="210"/>
      <c r="AZ217" s="210"/>
      <c r="BA217" s="210"/>
      <c r="BB217" s="210"/>
      <c r="BC217" s="210"/>
      <c r="BD217" s="210"/>
      <c r="BE217" s="210"/>
      <c r="BF217" s="210"/>
      <c r="BG217" s="210"/>
      <c r="BH217" s="210"/>
      <c r="BI217" s="210"/>
      <c r="BJ217" s="210"/>
      <c r="BK217" s="210"/>
      <c r="BL217" s="210"/>
      <c r="BM217" s="215"/>
    </row>
    <row r="218" spans="1:65">
      <c r="A218" s="30"/>
      <c r="B218" s="3" t="s">
        <v>266</v>
      </c>
      <c r="C218" s="29"/>
      <c r="D218" s="24">
        <v>0.40824829046386302</v>
      </c>
      <c r="E218" s="24">
        <v>0.40824829046386296</v>
      </c>
      <c r="F218" s="24">
        <v>0.54772255750516607</v>
      </c>
      <c r="G218" s="24">
        <v>0.752772652709081</v>
      </c>
      <c r="H218" s="24">
        <v>0.30110906108363172</v>
      </c>
      <c r="I218" s="24">
        <v>0.20639069224860437</v>
      </c>
      <c r="J218" s="24">
        <v>0.40824829046386296</v>
      </c>
      <c r="K218" s="24">
        <v>0.67012685366279745</v>
      </c>
      <c r="L218" s="24">
        <v>1.2110601416389968</v>
      </c>
      <c r="M218" s="24">
        <v>0.89442719099991586</v>
      </c>
      <c r="N218" s="24">
        <v>0.40331955899344429</v>
      </c>
      <c r="O218" s="24">
        <v>0.54772255750516607</v>
      </c>
      <c r="P218" s="24">
        <v>0.5163977794943222</v>
      </c>
      <c r="Q218" s="24">
        <v>0.28751811537130434</v>
      </c>
      <c r="R218" s="24">
        <v>0</v>
      </c>
      <c r="S218" s="24">
        <v>0.98319208025017513</v>
      </c>
      <c r="T218" s="24">
        <v>1.0987159171809002</v>
      </c>
      <c r="U218" s="24">
        <v>0.40824829046386302</v>
      </c>
      <c r="V218" s="24">
        <v>0.5163977794943222</v>
      </c>
      <c r="W218" s="24">
        <v>0.40824829046386296</v>
      </c>
      <c r="X218" s="24">
        <v>0.81649658092772603</v>
      </c>
      <c r="Y218" s="24">
        <v>0</v>
      </c>
      <c r="Z218" s="24">
        <v>0</v>
      </c>
      <c r="AA218" s="24">
        <v>1.4515508947329405</v>
      </c>
      <c r="AB218" s="148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55"/>
    </row>
    <row r="219" spans="1:65">
      <c r="A219" s="30"/>
      <c r="B219" s="3" t="s">
        <v>86</v>
      </c>
      <c r="C219" s="29"/>
      <c r="D219" s="13">
        <v>1.6221786376047535E-2</v>
      </c>
      <c r="E219" s="13">
        <v>1.6439528475054886E-2</v>
      </c>
      <c r="F219" s="13">
        <v>1.8566866356107325E-2</v>
      </c>
      <c r="G219" s="13">
        <v>3.3959668543266812E-2</v>
      </c>
      <c r="H219" s="13">
        <v>1.2060443034057346E-2</v>
      </c>
      <c r="I219" s="13">
        <v>8.1373737931267967E-3</v>
      </c>
      <c r="J219" s="13">
        <v>1.3098875629856566E-2</v>
      </c>
      <c r="K219" s="13">
        <v>2.8717671037617208E-2</v>
      </c>
      <c r="L219" s="13">
        <v>4.9097032769148514E-2</v>
      </c>
      <c r="M219" s="13">
        <v>3.7267799624996496E-2</v>
      </c>
      <c r="N219" s="13">
        <v>1.5354805545435699E-2</v>
      </c>
      <c r="O219" s="13">
        <v>2.0668775754911928E-2</v>
      </c>
      <c r="P219" s="13">
        <v>2.0935045114634683E-2</v>
      </c>
      <c r="Q219" s="13">
        <v>1.264742442982277E-2</v>
      </c>
      <c r="R219" s="13">
        <v>0</v>
      </c>
      <c r="S219" s="13">
        <v>3.9067234976828145E-2</v>
      </c>
      <c r="T219" s="13">
        <v>4.1040250906340045E-2</v>
      </c>
      <c r="U219" s="13">
        <v>1.7129298900581666E-2</v>
      </c>
      <c r="V219" s="13">
        <v>2.1221826554561188E-2</v>
      </c>
      <c r="W219" s="13">
        <v>1.6893032708849502E-2</v>
      </c>
      <c r="X219" s="13">
        <v>3.355465401072847E-2</v>
      </c>
      <c r="Y219" s="13">
        <v>0</v>
      </c>
      <c r="Z219" s="13">
        <v>0</v>
      </c>
      <c r="AA219" s="13">
        <v>5.3073158856780281E-2</v>
      </c>
      <c r="AB219" s="148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55"/>
    </row>
    <row r="220" spans="1:65">
      <c r="A220" s="30"/>
      <c r="B220" s="3" t="s">
        <v>267</v>
      </c>
      <c r="C220" s="29"/>
      <c r="D220" s="13">
        <v>1.8049484696599949E-2</v>
      </c>
      <c r="E220" s="13">
        <v>4.5653855615455097E-3</v>
      </c>
      <c r="F220" s="13">
        <v>0.19334277345230588</v>
      </c>
      <c r="G220" s="13">
        <v>-0.10330740751888878</v>
      </c>
      <c r="H220" s="13">
        <v>9.959025215567241E-3</v>
      </c>
      <c r="I220" s="13">
        <v>2.6003951244064849E-2</v>
      </c>
      <c r="J220" s="13">
        <v>0.26076326912757741</v>
      </c>
      <c r="K220" s="13">
        <v>-5.6045640050523593E-2</v>
      </c>
      <c r="L220" s="13">
        <v>-2.1766640059814879E-3</v>
      </c>
      <c r="M220" s="13">
        <v>-2.9144862276090144E-2</v>
      </c>
      <c r="N220" s="13">
        <v>6.2547011842278843E-2</v>
      </c>
      <c r="O220" s="13">
        <v>7.198588123681704E-2</v>
      </c>
      <c r="P220" s="13">
        <v>-2.1766640059814879E-3</v>
      </c>
      <c r="Q220" s="13">
        <v>-8.0384438989296481E-2</v>
      </c>
      <c r="R220" s="13">
        <v>1.1307435129072729E-2</v>
      </c>
      <c r="S220" s="13">
        <v>1.8049484696599949E-2</v>
      </c>
      <c r="T220" s="13">
        <v>8.2975422031886348E-2</v>
      </c>
      <c r="U220" s="13">
        <v>-3.5886911843617364E-2</v>
      </c>
      <c r="V220" s="13">
        <v>-1.5660763141035927E-2</v>
      </c>
      <c r="W220" s="13">
        <v>-2.2402812708562925E-2</v>
      </c>
      <c r="X220" s="13">
        <v>-1.5660763141035927E-2</v>
      </c>
      <c r="Y220" s="13">
        <v>-6.9597159681253129E-2</v>
      </c>
      <c r="Z220" s="13">
        <v>-0.19095405189674186</v>
      </c>
      <c r="AA220" s="13">
        <v>0.10637033403120544</v>
      </c>
      <c r="AB220" s="148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55"/>
    </row>
    <row r="221" spans="1:65">
      <c r="A221" s="30"/>
      <c r="B221" s="46" t="s">
        <v>268</v>
      </c>
      <c r="C221" s="47"/>
      <c r="D221" s="45">
        <v>0.27</v>
      </c>
      <c r="E221" s="45">
        <v>0</v>
      </c>
      <c r="F221" s="45">
        <v>3.78</v>
      </c>
      <c r="G221" s="45">
        <v>2.16</v>
      </c>
      <c r="H221" s="45">
        <v>0.11</v>
      </c>
      <c r="I221" s="45">
        <v>0.43</v>
      </c>
      <c r="J221" s="45">
        <v>5.12</v>
      </c>
      <c r="K221" s="45">
        <v>1.21</v>
      </c>
      <c r="L221" s="45">
        <v>0.13</v>
      </c>
      <c r="M221" s="45">
        <v>0.67</v>
      </c>
      <c r="N221" s="45">
        <v>1.1599999999999999</v>
      </c>
      <c r="O221" s="45">
        <v>1.35</v>
      </c>
      <c r="P221" s="45">
        <v>0.13</v>
      </c>
      <c r="Q221" s="45">
        <v>1.7</v>
      </c>
      <c r="R221" s="45">
        <v>0.13</v>
      </c>
      <c r="S221" s="45">
        <v>0.27</v>
      </c>
      <c r="T221" s="45">
        <v>1.57</v>
      </c>
      <c r="U221" s="45">
        <v>0.81</v>
      </c>
      <c r="V221" s="45">
        <v>0.4</v>
      </c>
      <c r="W221" s="45">
        <v>0.54</v>
      </c>
      <c r="X221" s="45">
        <v>0.4</v>
      </c>
      <c r="Y221" s="45">
        <v>1.48</v>
      </c>
      <c r="Z221" s="45" t="s">
        <v>269</v>
      </c>
      <c r="AA221" s="45">
        <v>2.04</v>
      </c>
      <c r="AB221" s="148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55"/>
    </row>
    <row r="222" spans="1:65">
      <c r="B222" s="31" t="s">
        <v>292</v>
      </c>
      <c r="C222" s="20"/>
      <c r="D222" s="20"/>
      <c r="E222" s="20"/>
      <c r="F222" s="20"/>
      <c r="G222" s="20"/>
      <c r="H222" s="20"/>
      <c r="I222" s="20"/>
      <c r="J222" s="20"/>
      <c r="K222" s="20"/>
      <c r="L222" s="20"/>
      <c r="M222" s="20"/>
      <c r="N222" s="20"/>
      <c r="O222" s="20"/>
      <c r="P222" s="20"/>
      <c r="Q222" s="20"/>
      <c r="R222" s="20"/>
      <c r="S222" s="20"/>
      <c r="T222" s="20"/>
      <c r="U222" s="20"/>
      <c r="V222" s="20"/>
      <c r="W222" s="20"/>
      <c r="X222" s="20"/>
      <c r="Y222" s="20"/>
      <c r="Z222" s="20"/>
      <c r="AA222" s="20"/>
      <c r="BM222" s="55"/>
    </row>
    <row r="223" spans="1:65">
      <c r="BM223" s="55"/>
    </row>
    <row r="224" spans="1:65" ht="15">
      <c r="B224" s="8" t="s">
        <v>524</v>
      </c>
      <c r="BM224" s="28" t="s">
        <v>66</v>
      </c>
    </row>
    <row r="225" spans="1:65" ht="15">
      <c r="A225" s="25" t="s">
        <v>28</v>
      </c>
      <c r="B225" s="18" t="s">
        <v>109</v>
      </c>
      <c r="C225" s="15" t="s">
        <v>110</v>
      </c>
      <c r="D225" s="16" t="s">
        <v>226</v>
      </c>
      <c r="E225" s="17" t="s">
        <v>226</v>
      </c>
      <c r="F225" s="17" t="s">
        <v>226</v>
      </c>
      <c r="G225" s="17" t="s">
        <v>226</v>
      </c>
      <c r="H225" s="17" t="s">
        <v>226</v>
      </c>
      <c r="I225" s="17" t="s">
        <v>226</v>
      </c>
      <c r="J225" s="17" t="s">
        <v>226</v>
      </c>
      <c r="K225" s="17" t="s">
        <v>226</v>
      </c>
      <c r="L225" s="17" t="s">
        <v>226</v>
      </c>
      <c r="M225" s="17" t="s">
        <v>226</v>
      </c>
      <c r="N225" s="17" t="s">
        <v>226</v>
      </c>
      <c r="O225" s="17" t="s">
        <v>226</v>
      </c>
      <c r="P225" s="17" t="s">
        <v>226</v>
      </c>
      <c r="Q225" s="17" t="s">
        <v>226</v>
      </c>
      <c r="R225" s="17" t="s">
        <v>226</v>
      </c>
      <c r="S225" s="17" t="s">
        <v>226</v>
      </c>
      <c r="T225" s="17" t="s">
        <v>226</v>
      </c>
      <c r="U225" s="17" t="s">
        <v>226</v>
      </c>
      <c r="V225" s="17" t="s">
        <v>226</v>
      </c>
      <c r="W225" s="17" t="s">
        <v>226</v>
      </c>
      <c r="X225" s="148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28">
        <v>1</v>
      </c>
    </row>
    <row r="226" spans="1:65">
      <c r="A226" s="30"/>
      <c r="B226" s="19" t="s">
        <v>227</v>
      </c>
      <c r="C226" s="9" t="s">
        <v>227</v>
      </c>
      <c r="D226" s="146" t="s">
        <v>229</v>
      </c>
      <c r="E226" s="147" t="s">
        <v>231</v>
      </c>
      <c r="F226" s="147" t="s">
        <v>232</v>
      </c>
      <c r="G226" s="147" t="s">
        <v>233</v>
      </c>
      <c r="H226" s="147" t="s">
        <v>235</v>
      </c>
      <c r="I226" s="147" t="s">
        <v>236</v>
      </c>
      <c r="J226" s="147" t="s">
        <v>238</v>
      </c>
      <c r="K226" s="147" t="s">
        <v>239</v>
      </c>
      <c r="L226" s="147" t="s">
        <v>240</v>
      </c>
      <c r="M226" s="147" t="s">
        <v>243</v>
      </c>
      <c r="N226" s="147" t="s">
        <v>244</v>
      </c>
      <c r="O226" s="147" t="s">
        <v>247</v>
      </c>
      <c r="P226" s="147" t="s">
        <v>249</v>
      </c>
      <c r="Q226" s="147" t="s">
        <v>250</v>
      </c>
      <c r="R226" s="147" t="s">
        <v>251</v>
      </c>
      <c r="S226" s="147" t="s">
        <v>253</v>
      </c>
      <c r="T226" s="147" t="s">
        <v>254</v>
      </c>
      <c r="U226" s="147" t="s">
        <v>255</v>
      </c>
      <c r="V226" s="147" t="s">
        <v>256</v>
      </c>
      <c r="W226" s="147" t="s">
        <v>257</v>
      </c>
      <c r="X226" s="148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28" t="s">
        <v>3</v>
      </c>
    </row>
    <row r="227" spans="1:65">
      <c r="A227" s="30"/>
      <c r="B227" s="19"/>
      <c r="C227" s="9"/>
      <c r="D227" s="10" t="s">
        <v>273</v>
      </c>
      <c r="E227" s="11" t="s">
        <v>271</v>
      </c>
      <c r="F227" s="11" t="s">
        <v>273</v>
      </c>
      <c r="G227" s="11" t="s">
        <v>271</v>
      </c>
      <c r="H227" s="11" t="s">
        <v>271</v>
      </c>
      <c r="I227" s="11" t="s">
        <v>271</v>
      </c>
      <c r="J227" s="11" t="s">
        <v>271</v>
      </c>
      <c r="K227" s="11" t="s">
        <v>273</v>
      </c>
      <c r="L227" s="11" t="s">
        <v>273</v>
      </c>
      <c r="M227" s="11" t="s">
        <v>273</v>
      </c>
      <c r="N227" s="11" t="s">
        <v>271</v>
      </c>
      <c r="O227" s="11" t="s">
        <v>271</v>
      </c>
      <c r="P227" s="11" t="s">
        <v>271</v>
      </c>
      <c r="Q227" s="11" t="s">
        <v>271</v>
      </c>
      <c r="R227" s="11" t="s">
        <v>273</v>
      </c>
      <c r="S227" s="11" t="s">
        <v>271</v>
      </c>
      <c r="T227" s="11" t="s">
        <v>273</v>
      </c>
      <c r="U227" s="11" t="s">
        <v>271</v>
      </c>
      <c r="V227" s="11" t="s">
        <v>271</v>
      </c>
      <c r="W227" s="11" t="s">
        <v>271</v>
      </c>
      <c r="X227" s="148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28">
        <v>2</v>
      </c>
    </row>
    <row r="228" spans="1:65">
      <c r="A228" s="30"/>
      <c r="B228" s="19"/>
      <c r="C228" s="9"/>
      <c r="D228" s="26" t="s">
        <v>305</v>
      </c>
      <c r="E228" s="26" t="s">
        <v>306</v>
      </c>
      <c r="F228" s="26" t="s">
        <v>307</v>
      </c>
      <c r="G228" s="26" t="s">
        <v>305</v>
      </c>
      <c r="H228" s="26" t="s">
        <v>308</v>
      </c>
      <c r="I228" s="26" t="s">
        <v>306</v>
      </c>
      <c r="J228" s="26" t="s">
        <v>308</v>
      </c>
      <c r="K228" s="26" t="s">
        <v>305</v>
      </c>
      <c r="L228" s="26" t="s">
        <v>306</v>
      </c>
      <c r="M228" s="26" t="s">
        <v>307</v>
      </c>
      <c r="N228" s="26" t="s">
        <v>306</v>
      </c>
      <c r="O228" s="26" t="s">
        <v>305</v>
      </c>
      <c r="P228" s="26" t="s">
        <v>306</v>
      </c>
      <c r="Q228" s="26" t="s">
        <v>306</v>
      </c>
      <c r="R228" s="26" t="s">
        <v>306</v>
      </c>
      <c r="S228" s="26" t="s">
        <v>306</v>
      </c>
      <c r="T228" s="26" t="s">
        <v>306</v>
      </c>
      <c r="U228" s="26" t="s">
        <v>306</v>
      </c>
      <c r="V228" s="26" t="s">
        <v>263</v>
      </c>
      <c r="W228" s="26" t="s">
        <v>306</v>
      </c>
      <c r="X228" s="148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28">
        <v>2</v>
      </c>
    </row>
    <row r="229" spans="1:65">
      <c r="A229" s="30"/>
      <c r="B229" s="18">
        <v>1</v>
      </c>
      <c r="C229" s="14">
        <v>1</v>
      </c>
      <c r="D229" s="22">
        <v>2.0499999999999998</v>
      </c>
      <c r="E229" s="22">
        <v>2.27</v>
      </c>
      <c r="F229" s="150">
        <v>1.9</v>
      </c>
      <c r="G229" s="22">
        <v>2.33</v>
      </c>
      <c r="H229" s="22">
        <v>2.0542235904795989</v>
      </c>
      <c r="I229" s="143">
        <v>1.45</v>
      </c>
      <c r="J229" s="22">
        <v>2.17</v>
      </c>
      <c r="K229" s="22">
        <v>2.72</v>
      </c>
      <c r="L229" s="22">
        <v>2.52</v>
      </c>
      <c r="M229" s="22">
        <v>2.06</v>
      </c>
      <c r="N229" s="22">
        <v>1.76</v>
      </c>
      <c r="O229" s="22">
        <v>2.29</v>
      </c>
      <c r="P229" s="22">
        <v>2.3501703191309664</v>
      </c>
      <c r="Q229" s="22">
        <v>1.9800000000000002</v>
      </c>
      <c r="R229" s="22">
        <v>2.23</v>
      </c>
      <c r="S229" s="22">
        <v>2.06</v>
      </c>
      <c r="T229" s="22">
        <v>1.59</v>
      </c>
      <c r="U229" s="22">
        <v>2.19</v>
      </c>
      <c r="V229" s="22">
        <v>1.8</v>
      </c>
      <c r="W229" s="22">
        <v>2.13</v>
      </c>
      <c r="X229" s="148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28">
        <v>1</v>
      </c>
    </row>
    <row r="230" spans="1:65">
      <c r="A230" s="30"/>
      <c r="B230" s="19">
        <v>1</v>
      </c>
      <c r="C230" s="9">
        <v>2</v>
      </c>
      <c r="D230" s="11">
        <v>2.06</v>
      </c>
      <c r="E230" s="11">
        <v>2.15</v>
      </c>
      <c r="F230" s="11">
        <v>2.04</v>
      </c>
      <c r="G230" s="11">
        <v>2.38</v>
      </c>
      <c r="H230" s="11">
        <v>2.0878386880902191</v>
      </c>
      <c r="I230" s="144">
        <v>1.44</v>
      </c>
      <c r="J230" s="11">
        <v>2.15</v>
      </c>
      <c r="K230" s="11">
        <v>2.67</v>
      </c>
      <c r="L230" s="11">
        <v>2.48</v>
      </c>
      <c r="M230" s="11">
        <v>2.0699999999999998</v>
      </c>
      <c r="N230" s="11">
        <v>1.88</v>
      </c>
      <c r="O230" s="11">
        <v>2.2799999999999998</v>
      </c>
      <c r="P230" s="11">
        <v>2.2725001242749863</v>
      </c>
      <c r="Q230" s="11">
        <v>2</v>
      </c>
      <c r="R230" s="11">
        <v>2.23</v>
      </c>
      <c r="S230" s="11">
        <v>2.04</v>
      </c>
      <c r="T230" s="11">
        <v>1.64</v>
      </c>
      <c r="U230" s="11">
        <v>2.09</v>
      </c>
      <c r="V230" s="11">
        <v>1.8</v>
      </c>
      <c r="W230" s="11">
        <v>2.12</v>
      </c>
      <c r="X230" s="148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28">
        <v>22</v>
      </c>
    </row>
    <row r="231" spans="1:65">
      <c r="A231" s="30"/>
      <c r="B231" s="19">
        <v>1</v>
      </c>
      <c r="C231" s="9">
        <v>3</v>
      </c>
      <c r="D231" s="11">
        <v>2.04</v>
      </c>
      <c r="E231" s="11">
        <v>2.3199999999999998</v>
      </c>
      <c r="F231" s="11">
        <v>2.0299999999999998</v>
      </c>
      <c r="G231" s="11">
        <v>2.35</v>
      </c>
      <c r="H231" s="11">
        <v>2.0702488837070869</v>
      </c>
      <c r="I231" s="144">
        <v>1.43</v>
      </c>
      <c r="J231" s="11">
        <v>2.1800000000000002</v>
      </c>
      <c r="K231" s="11">
        <v>2.71</v>
      </c>
      <c r="L231" s="11">
        <v>2.4300000000000002</v>
      </c>
      <c r="M231" s="11">
        <v>2.04</v>
      </c>
      <c r="N231" s="11">
        <v>1.79</v>
      </c>
      <c r="O231" s="11">
        <v>2.29</v>
      </c>
      <c r="P231" s="11">
        <v>2.3099722100168414</v>
      </c>
      <c r="Q231" s="11">
        <v>2.0299999999999998</v>
      </c>
      <c r="R231" s="11">
        <v>2.2999999999999998</v>
      </c>
      <c r="S231" s="11">
        <v>2.0299999999999998</v>
      </c>
      <c r="T231" s="11">
        <v>1.55</v>
      </c>
      <c r="U231" s="11">
        <v>2.13</v>
      </c>
      <c r="V231" s="11">
        <v>1.8</v>
      </c>
      <c r="W231" s="11">
        <v>2.08</v>
      </c>
      <c r="X231" s="148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28">
        <v>16</v>
      </c>
    </row>
    <row r="232" spans="1:65">
      <c r="A232" s="30"/>
      <c r="B232" s="19">
        <v>1</v>
      </c>
      <c r="C232" s="9">
        <v>4</v>
      </c>
      <c r="D232" s="11">
        <v>2.11</v>
      </c>
      <c r="E232" s="149">
        <v>1.89</v>
      </c>
      <c r="F232" s="11">
        <v>2.08</v>
      </c>
      <c r="G232" s="11">
        <v>2.38</v>
      </c>
      <c r="H232" s="11">
        <v>2.0911247333033405</v>
      </c>
      <c r="I232" s="144">
        <v>1.46</v>
      </c>
      <c r="J232" s="11">
        <v>2.12</v>
      </c>
      <c r="K232" s="11">
        <v>2.78</v>
      </c>
      <c r="L232" s="11">
        <v>2.38</v>
      </c>
      <c r="M232" s="11">
        <v>2.02</v>
      </c>
      <c r="N232" s="11">
        <v>1.9800000000000002</v>
      </c>
      <c r="O232" s="11">
        <v>2.27</v>
      </c>
      <c r="P232" s="11">
        <v>2.3346263950036499</v>
      </c>
      <c r="Q232" s="11">
        <v>1.96</v>
      </c>
      <c r="R232" s="11">
        <v>2.34</v>
      </c>
      <c r="S232" s="11">
        <v>1.9699999999999998</v>
      </c>
      <c r="T232" s="11">
        <v>1.68</v>
      </c>
      <c r="U232" s="11">
        <v>2.0499999999999998</v>
      </c>
      <c r="V232" s="11">
        <v>1.8</v>
      </c>
      <c r="W232" s="11">
        <v>2.2000000000000002</v>
      </c>
      <c r="X232" s="148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28">
        <v>2.1362043946651617</v>
      </c>
    </row>
    <row r="233" spans="1:65">
      <c r="A233" s="30"/>
      <c r="B233" s="19">
        <v>1</v>
      </c>
      <c r="C233" s="9">
        <v>5</v>
      </c>
      <c r="D233" s="11">
        <v>2.08</v>
      </c>
      <c r="E233" s="11">
        <v>2.27</v>
      </c>
      <c r="F233" s="11">
        <v>2.09</v>
      </c>
      <c r="G233" s="11">
        <v>2.37</v>
      </c>
      <c r="H233" s="11">
        <v>2.1076580928676107</v>
      </c>
      <c r="I233" s="144">
        <v>1.44</v>
      </c>
      <c r="J233" s="11">
        <v>2.23</v>
      </c>
      <c r="K233" s="11">
        <v>2.66</v>
      </c>
      <c r="L233" s="11">
        <v>2.36</v>
      </c>
      <c r="M233" s="11">
        <v>2.02</v>
      </c>
      <c r="N233" s="11">
        <v>1.99</v>
      </c>
      <c r="O233" s="11">
        <v>2.29</v>
      </c>
      <c r="P233" s="11">
        <v>2.2868059662572673</v>
      </c>
      <c r="Q233" s="11">
        <v>1.9800000000000002</v>
      </c>
      <c r="R233" s="11">
        <v>2.23</v>
      </c>
      <c r="S233" s="11">
        <v>1.9800000000000002</v>
      </c>
      <c r="T233" s="11">
        <v>1.68</v>
      </c>
      <c r="U233" s="11">
        <v>2.0699999999999998</v>
      </c>
      <c r="V233" s="11">
        <v>1.8</v>
      </c>
      <c r="W233" s="11">
        <v>2.08</v>
      </c>
      <c r="X233" s="148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28">
        <v>82</v>
      </c>
    </row>
    <row r="234" spans="1:65">
      <c r="A234" s="30"/>
      <c r="B234" s="19">
        <v>1</v>
      </c>
      <c r="C234" s="9">
        <v>6</v>
      </c>
      <c r="D234" s="11">
        <v>2.1</v>
      </c>
      <c r="E234" s="11">
        <v>2.35</v>
      </c>
      <c r="F234" s="11">
        <v>2.0299999999999998</v>
      </c>
      <c r="G234" s="11">
        <v>2.4300000000000002</v>
      </c>
      <c r="H234" s="11">
        <v>2.0823173122844159</v>
      </c>
      <c r="I234" s="144">
        <v>1.41</v>
      </c>
      <c r="J234" s="11">
        <v>2.17</v>
      </c>
      <c r="K234" s="11">
        <v>2.72</v>
      </c>
      <c r="L234" s="11">
        <v>2.44</v>
      </c>
      <c r="M234" s="11">
        <v>2.0099999999999998</v>
      </c>
      <c r="N234" s="11">
        <v>1.99</v>
      </c>
      <c r="O234" s="11">
        <v>2.27</v>
      </c>
      <c r="P234" s="11">
        <v>2.2238146764124895</v>
      </c>
      <c r="Q234" s="11">
        <v>2.06</v>
      </c>
      <c r="R234" s="11">
        <v>2.1800000000000002</v>
      </c>
      <c r="S234" s="11">
        <v>2</v>
      </c>
      <c r="T234" s="11">
        <v>1.67</v>
      </c>
      <c r="U234" s="11">
        <v>2.1</v>
      </c>
      <c r="V234" s="11">
        <v>1.8</v>
      </c>
      <c r="W234" s="11">
        <v>1.9800000000000002</v>
      </c>
      <c r="X234" s="148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55"/>
    </row>
    <row r="235" spans="1:65">
      <c r="A235" s="30"/>
      <c r="B235" s="20" t="s">
        <v>264</v>
      </c>
      <c r="C235" s="12"/>
      <c r="D235" s="23">
        <v>2.0733333333333333</v>
      </c>
      <c r="E235" s="23">
        <v>2.2083333333333335</v>
      </c>
      <c r="F235" s="23">
        <v>2.0283333333333333</v>
      </c>
      <c r="G235" s="23">
        <v>2.3733333333333335</v>
      </c>
      <c r="H235" s="23">
        <v>2.0822352167887122</v>
      </c>
      <c r="I235" s="23">
        <v>1.4383333333333332</v>
      </c>
      <c r="J235" s="23">
        <v>2.1700000000000004</v>
      </c>
      <c r="K235" s="23">
        <v>2.7100000000000004</v>
      </c>
      <c r="L235" s="23">
        <v>2.4349999999999996</v>
      </c>
      <c r="M235" s="23">
        <v>2.0366666666666666</v>
      </c>
      <c r="N235" s="23">
        <v>1.8983333333333334</v>
      </c>
      <c r="O235" s="23">
        <v>2.2816666666666667</v>
      </c>
      <c r="P235" s="23">
        <v>2.2963149485160335</v>
      </c>
      <c r="Q235" s="23">
        <v>2.0016666666666665</v>
      </c>
      <c r="R235" s="23">
        <v>2.2516666666666665</v>
      </c>
      <c r="S235" s="23">
        <v>2.0133333333333332</v>
      </c>
      <c r="T235" s="23">
        <v>1.635</v>
      </c>
      <c r="U235" s="23">
        <v>2.105</v>
      </c>
      <c r="V235" s="23">
        <v>1.8</v>
      </c>
      <c r="W235" s="23">
        <v>2.0983333333333336</v>
      </c>
      <c r="X235" s="148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55"/>
    </row>
    <row r="236" spans="1:65">
      <c r="A236" s="30"/>
      <c r="B236" s="3" t="s">
        <v>265</v>
      </c>
      <c r="C236" s="29"/>
      <c r="D236" s="11">
        <v>2.0700000000000003</v>
      </c>
      <c r="E236" s="11">
        <v>2.27</v>
      </c>
      <c r="F236" s="11">
        <v>2.0350000000000001</v>
      </c>
      <c r="G236" s="11">
        <v>2.375</v>
      </c>
      <c r="H236" s="11">
        <v>2.0850780001873175</v>
      </c>
      <c r="I236" s="11">
        <v>1.44</v>
      </c>
      <c r="J236" s="11">
        <v>2.17</v>
      </c>
      <c r="K236" s="11">
        <v>2.7149999999999999</v>
      </c>
      <c r="L236" s="11">
        <v>2.4350000000000001</v>
      </c>
      <c r="M236" s="11">
        <v>2.0300000000000002</v>
      </c>
      <c r="N236" s="11">
        <v>1.9300000000000002</v>
      </c>
      <c r="O236" s="11">
        <v>2.2850000000000001</v>
      </c>
      <c r="P236" s="11">
        <v>2.2983890881370543</v>
      </c>
      <c r="Q236" s="11">
        <v>1.9900000000000002</v>
      </c>
      <c r="R236" s="11">
        <v>2.23</v>
      </c>
      <c r="S236" s="11">
        <v>2.0149999999999997</v>
      </c>
      <c r="T236" s="11">
        <v>1.6549999999999998</v>
      </c>
      <c r="U236" s="11">
        <v>2.0949999999999998</v>
      </c>
      <c r="V236" s="11">
        <v>1.8</v>
      </c>
      <c r="W236" s="11">
        <v>2.1</v>
      </c>
      <c r="X236" s="148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55"/>
    </row>
    <row r="237" spans="1:65">
      <c r="A237" s="30"/>
      <c r="B237" s="3" t="s">
        <v>266</v>
      </c>
      <c r="C237" s="29"/>
      <c r="D237" s="24">
        <v>2.8047578623950173E-2</v>
      </c>
      <c r="E237" s="24">
        <v>0.17022534084755617</v>
      </c>
      <c r="F237" s="24">
        <v>6.7946057035465052E-2</v>
      </c>
      <c r="G237" s="24">
        <v>3.3862466931200798E-2</v>
      </c>
      <c r="H237" s="24">
        <v>1.8357969122477464E-2</v>
      </c>
      <c r="I237" s="24">
        <v>1.7224014243685099E-2</v>
      </c>
      <c r="J237" s="24">
        <v>3.6331804249169881E-2</v>
      </c>
      <c r="K237" s="24">
        <v>4.2895221179054366E-2</v>
      </c>
      <c r="L237" s="24">
        <v>5.9916608715781014E-2</v>
      </c>
      <c r="M237" s="24">
        <v>2.4221202832779943E-2</v>
      </c>
      <c r="N237" s="24">
        <v>0.10457851914550459</v>
      </c>
      <c r="O237" s="24">
        <v>9.8319208025017674E-3</v>
      </c>
      <c r="P237" s="24">
        <v>4.5757064416468284E-2</v>
      </c>
      <c r="Q237" s="24">
        <v>3.7103458958251623E-2</v>
      </c>
      <c r="R237" s="24">
        <v>5.7763887219149775E-2</v>
      </c>
      <c r="S237" s="24">
        <v>3.5590260840104394E-2</v>
      </c>
      <c r="T237" s="24">
        <v>5.3944415837044651E-2</v>
      </c>
      <c r="U237" s="24">
        <v>4.9699094559156748E-2</v>
      </c>
      <c r="V237" s="24">
        <v>0</v>
      </c>
      <c r="W237" s="24">
        <v>7.2778201864752493E-2</v>
      </c>
      <c r="X237" s="148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55"/>
    </row>
    <row r="238" spans="1:65">
      <c r="A238" s="30"/>
      <c r="B238" s="3" t="s">
        <v>86</v>
      </c>
      <c r="C238" s="29"/>
      <c r="D238" s="13">
        <v>1.3527771040490438E-2</v>
      </c>
      <c r="E238" s="13">
        <v>7.7083173213987694E-2</v>
      </c>
      <c r="F238" s="13">
        <v>3.349846690326954E-2</v>
      </c>
      <c r="G238" s="13">
        <v>1.4267893369887975E-2</v>
      </c>
      <c r="H238" s="13">
        <v>8.8164723055590682E-3</v>
      </c>
      <c r="I238" s="13">
        <v>1.1974980934195897E-2</v>
      </c>
      <c r="J238" s="13">
        <v>1.6742766935101325E-2</v>
      </c>
      <c r="K238" s="13">
        <v>1.582849490002006E-2</v>
      </c>
      <c r="L238" s="13">
        <v>2.460641015021808E-2</v>
      </c>
      <c r="M238" s="13">
        <v>1.189257094899179E-2</v>
      </c>
      <c r="N238" s="13">
        <v>5.508965012054675E-2</v>
      </c>
      <c r="O238" s="13">
        <v>4.3090960420022351E-3</v>
      </c>
      <c r="P238" s="13">
        <v>1.9926301680019218E-2</v>
      </c>
      <c r="Q238" s="13">
        <v>1.8536282576978331E-2</v>
      </c>
      <c r="R238" s="13">
        <v>2.5653835922642389E-2</v>
      </c>
      <c r="S238" s="13">
        <v>1.7677281874224036E-2</v>
      </c>
      <c r="T238" s="13">
        <v>3.2993526505837707E-2</v>
      </c>
      <c r="U238" s="13">
        <v>2.3610021168245485E-2</v>
      </c>
      <c r="V238" s="13">
        <v>0</v>
      </c>
      <c r="W238" s="13">
        <v>3.4683813438325252E-2</v>
      </c>
      <c r="X238" s="148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55"/>
    </row>
    <row r="239" spans="1:65">
      <c r="A239" s="30"/>
      <c r="B239" s="3" t="s">
        <v>267</v>
      </c>
      <c r="C239" s="29"/>
      <c r="D239" s="13">
        <v>-2.9431201194435874E-2</v>
      </c>
      <c r="E239" s="13">
        <v>3.3764998727791484E-2</v>
      </c>
      <c r="F239" s="13">
        <v>-5.0496601168511512E-2</v>
      </c>
      <c r="G239" s="13">
        <v>0.11100479863273605</v>
      </c>
      <c r="H239" s="13">
        <v>-2.5264051516432184E-2</v>
      </c>
      <c r="I239" s="13">
        <v>-0.32668740082861591</v>
      </c>
      <c r="J239" s="13">
        <v>1.5820398749875286E-2</v>
      </c>
      <c r="K239" s="13">
        <v>0.26860519843878428</v>
      </c>
      <c r="L239" s="13">
        <v>0.13987219859720978</v>
      </c>
      <c r="M239" s="13">
        <v>-4.6595601173312406E-2</v>
      </c>
      <c r="N239" s="13">
        <v>-0.11135220109361921</v>
      </c>
      <c r="O239" s="13">
        <v>6.8093798685544549E-2</v>
      </c>
      <c r="P239" s="13">
        <v>7.4950952376431346E-2</v>
      </c>
      <c r="Q239" s="13">
        <v>-6.2979801153149162E-2</v>
      </c>
      <c r="R239" s="13">
        <v>5.4050198702827235E-2</v>
      </c>
      <c r="S239" s="13">
        <v>-5.7518401159870169E-2</v>
      </c>
      <c r="T239" s="13">
        <v>-0.23462380094191437</v>
      </c>
      <c r="U239" s="13">
        <v>-1.4607401212678783E-2</v>
      </c>
      <c r="V239" s="13">
        <v>-0.15738400103696992</v>
      </c>
      <c r="W239" s="13">
        <v>-1.7728201208838001E-2</v>
      </c>
      <c r="X239" s="148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55"/>
    </row>
    <row r="240" spans="1:65">
      <c r="A240" s="30"/>
      <c r="B240" s="46" t="s">
        <v>268</v>
      </c>
      <c r="C240" s="47"/>
      <c r="D240" s="45">
        <v>0.08</v>
      </c>
      <c r="E240" s="45">
        <v>0.56999999999999995</v>
      </c>
      <c r="F240" s="45">
        <v>0.3</v>
      </c>
      <c r="G240" s="45">
        <v>1.37</v>
      </c>
      <c r="H240" s="45">
        <v>0.04</v>
      </c>
      <c r="I240" s="45">
        <v>3.15</v>
      </c>
      <c r="J240" s="45">
        <v>0.38</v>
      </c>
      <c r="K240" s="45">
        <v>2.99</v>
      </c>
      <c r="L240" s="45">
        <v>1.66</v>
      </c>
      <c r="M240" s="45">
        <v>0.26</v>
      </c>
      <c r="N240" s="45">
        <v>0.93</v>
      </c>
      <c r="O240" s="45">
        <v>0.92</v>
      </c>
      <c r="P240" s="45">
        <v>0.99</v>
      </c>
      <c r="Q240" s="45">
        <v>0.43</v>
      </c>
      <c r="R240" s="45">
        <v>0.78</v>
      </c>
      <c r="S240" s="45">
        <v>0.37</v>
      </c>
      <c r="T240" s="45">
        <v>2.2000000000000002</v>
      </c>
      <c r="U240" s="45">
        <v>7.0000000000000007E-2</v>
      </c>
      <c r="V240" s="45">
        <v>1.4</v>
      </c>
      <c r="W240" s="45">
        <v>0.04</v>
      </c>
      <c r="X240" s="148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55"/>
    </row>
    <row r="241" spans="1:65">
      <c r="B241" s="31"/>
      <c r="C241" s="20"/>
      <c r="D241" s="20"/>
      <c r="E241" s="20"/>
      <c r="F241" s="20"/>
      <c r="G241" s="20"/>
      <c r="H241" s="20"/>
      <c r="I241" s="20"/>
      <c r="J241" s="20"/>
      <c r="K241" s="20"/>
      <c r="L241" s="20"/>
      <c r="M241" s="20"/>
      <c r="N241" s="20"/>
      <c r="O241" s="20"/>
      <c r="P241" s="20"/>
      <c r="Q241" s="20"/>
      <c r="R241" s="20"/>
      <c r="S241" s="20"/>
      <c r="T241" s="20"/>
      <c r="U241" s="20"/>
      <c r="V241" s="20"/>
      <c r="W241" s="20"/>
      <c r="BM241" s="55"/>
    </row>
    <row r="242" spans="1:65" ht="15">
      <c r="B242" s="8" t="s">
        <v>525</v>
      </c>
      <c r="BM242" s="28" t="s">
        <v>66</v>
      </c>
    </row>
    <row r="243" spans="1:65" ht="15">
      <c r="A243" s="25" t="s">
        <v>0</v>
      </c>
      <c r="B243" s="18" t="s">
        <v>109</v>
      </c>
      <c r="C243" s="15" t="s">
        <v>110</v>
      </c>
      <c r="D243" s="16" t="s">
        <v>226</v>
      </c>
      <c r="E243" s="17" t="s">
        <v>226</v>
      </c>
      <c r="F243" s="17" t="s">
        <v>226</v>
      </c>
      <c r="G243" s="17" t="s">
        <v>226</v>
      </c>
      <c r="H243" s="17" t="s">
        <v>226</v>
      </c>
      <c r="I243" s="17" t="s">
        <v>226</v>
      </c>
      <c r="J243" s="17" t="s">
        <v>226</v>
      </c>
      <c r="K243" s="17" t="s">
        <v>226</v>
      </c>
      <c r="L243" s="17" t="s">
        <v>226</v>
      </c>
      <c r="M243" s="17" t="s">
        <v>226</v>
      </c>
      <c r="N243" s="17" t="s">
        <v>226</v>
      </c>
      <c r="O243" s="17" t="s">
        <v>226</v>
      </c>
      <c r="P243" s="17" t="s">
        <v>226</v>
      </c>
      <c r="Q243" s="17" t="s">
        <v>226</v>
      </c>
      <c r="R243" s="17" t="s">
        <v>226</v>
      </c>
      <c r="S243" s="17" t="s">
        <v>226</v>
      </c>
      <c r="T243" s="17" t="s">
        <v>226</v>
      </c>
      <c r="U243" s="17" t="s">
        <v>226</v>
      </c>
      <c r="V243" s="17" t="s">
        <v>226</v>
      </c>
      <c r="W243" s="17" t="s">
        <v>226</v>
      </c>
      <c r="X243" s="17" t="s">
        <v>226</v>
      </c>
      <c r="Y243" s="17" t="s">
        <v>226</v>
      </c>
      <c r="Z243" s="17" t="s">
        <v>226</v>
      </c>
      <c r="AA243" s="17" t="s">
        <v>226</v>
      </c>
      <c r="AB243" s="17" t="s">
        <v>226</v>
      </c>
      <c r="AC243" s="17" t="s">
        <v>226</v>
      </c>
      <c r="AD243" s="148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28">
        <v>1</v>
      </c>
    </row>
    <row r="244" spans="1:65">
      <c r="A244" s="30"/>
      <c r="B244" s="19" t="s">
        <v>227</v>
      </c>
      <c r="C244" s="9" t="s">
        <v>227</v>
      </c>
      <c r="D244" s="146" t="s">
        <v>229</v>
      </c>
      <c r="E244" s="147" t="s">
        <v>231</v>
      </c>
      <c r="F244" s="147" t="s">
        <v>232</v>
      </c>
      <c r="G244" s="147" t="s">
        <v>233</v>
      </c>
      <c r="H244" s="147" t="s">
        <v>234</v>
      </c>
      <c r="I244" s="147" t="s">
        <v>235</v>
      </c>
      <c r="J244" s="147" t="s">
        <v>236</v>
      </c>
      <c r="K244" s="147" t="s">
        <v>237</v>
      </c>
      <c r="L244" s="147" t="s">
        <v>238</v>
      </c>
      <c r="M244" s="147" t="s">
        <v>239</v>
      </c>
      <c r="N244" s="147" t="s">
        <v>240</v>
      </c>
      <c r="O244" s="147" t="s">
        <v>243</v>
      </c>
      <c r="P244" s="147" t="s">
        <v>244</v>
      </c>
      <c r="Q244" s="147" t="s">
        <v>245</v>
      </c>
      <c r="R244" s="147" t="s">
        <v>246</v>
      </c>
      <c r="S244" s="147" t="s">
        <v>247</v>
      </c>
      <c r="T244" s="147" t="s">
        <v>248</v>
      </c>
      <c r="U244" s="147" t="s">
        <v>249</v>
      </c>
      <c r="V244" s="147" t="s">
        <v>250</v>
      </c>
      <c r="W244" s="147" t="s">
        <v>251</v>
      </c>
      <c r="X244" s="147" t="s">
        <v>252</v>
      </c>
      <c r="Y244" s="147" t="s">
        <v>253</v>
      </c>
      <c r="Z244" s="147" t="s">
        <v>254</v>
      </c>
      <c r="AA244" s="147" t="s">
        <v>255</v>
      </c>
      <c r="AB244" s="147" t="s">
        <v>256</v>
      </c>
      <c r="AC244" s="147" t="s">
        <v>257</v>
      </c>
      <c r="AD244" s="148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28" t="s">
        <v>3</v>
      </c>
    </row>
    <row r="245" spans="1:65">
      <c r="A245" s="30"/>
      <c r="B245" s="19"/>
      <c r="C245" s="9"/>
      <c r="D245" s="10" t="s">
        <v>273</v>
      </c>
      <c r="E245" s="11" t="s">
        <v>271</v>
      </c>
      <c r="F245" s="11" t="s">
        <v>273</v>
      </c>
      <c r="G245" s="11" t="s">
        <v>271</v>
      </c>
      <c r="H245" s="11" t="s">
        <v>271</v>
      </c>
      <c r="I245" s="11" t="s">
        <v>271</v>
      </c>
      <c r="J245" s="11" t="s">
        <v>271</v>
      </c>
      <c r="K245" s="11" t="s">
        <v>304</v>
      </c>
      <c r="L245" s="11" t="s">
        <v>273</v>
      </c>
      <c r="M245" s="11" t="s">
        <v>273</v>
      </c>
      <c r="N245" s="11" t="s">
        <v>273</v>
      </c>
      <c r="O245" s="11" t="s">
        <v>273</v>
      </c>
      <c r="P245" s="11" t="s">
        <v>271</v>
      </c>
      <c r="Q245" s="11" t="s">
        <v>304</v>
      </c>
      <c r="R245" s="11" t="s">
        <v>271</v>
      </c>
      <c r="S245" s="11" t="s">
        <v>271</v>
      </c>
      <c r="T245" s="11" t="s">
        <v>304</v>
      </c>
      <c r="U245" s="11" t="s">
        <v>304</v>
      </c>
      <c r="V245" s="11" t="s">
        <v>271</v>
      </c>
      <c r="W245" s="11" t="s">
        <v>273</v>
      </c>
      <c r="X245" s="11" t="s">
        <v>273</v>
      </c>
      <c r="Y245" s="11" t="s">
        <v>271</v>
      </c>
      <c r="Z245" s="11" t="s">
        <v>273</v>
      </c>
      <c r="AA245" s="11" t="s">
        <v>271</v>
      </c>
      <c r="AB245" s="11" t="s">
        <v>271</v>
      </c>
      <c r="AC245" s="11" t="s">
        <v>271</v>
      </c>
      <c r="AD245" s="148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28">
        <v>0</v>
      </c>
    </row>
    <row r="246" spans="1:65">
      <c r="A246" s="30"/>
      <c r="B246" s="19"/>
      <c r="C246" s="9"/>
      <c r="D246" s="26" t="s">
        <v>305</v>
      </c>
      <c r="E246" s="26" t="s">
        <v>306</v>
      </c>
      <c r="F246" s="26" t="s">
        <v>307</v>
      </c>
      <c r="G246" s="26" t="s">
        <v>305</v>
      </c>
      <c r="H246" s="26" t="s">
        <v>261</v>
      </c>
      <c r="I246" s="26" t="s">
        <v>308</v>
      </c>
      <c r="J246" s="26" t="s">
        <v>306</v>
      </c>
      <c r="K246" s="26" t="s">
        <v>308</v>
      </c>
      <c r="L246" s="26" t="s">
        <v>308</v>
      </c>
      <c r="M246" s="26" t="s">
        <v>305</v>
      </c>
      <c r="N246" s="26" t="s">
        <v>306</v>
      </c>
      <c r="O246" s="26" t="s">
        <v>307</v>
      </c>
      <c r="P246" s="26" t="s">
        <v>306</v>
      </c>
      <c r="Q246" s="26" t="s">
        <v>308</v>
      </c>
      <c r="R246" s="26" t="s">
        <v>306</v>
      </c>
      <c r="S246" s="26" t="s">
        <v>305</v>
      </c>
      <c r="T246" s="26" t="s">
        <v>306</v>
      </c>
      <c r="U246" s="26" t="s">
        <v>306</v>
      </c>
      <c r="V246" s="26" t="s">
        <v>306</v>
      </c>
      <c r="W246" s="26" t="s">
        <v>306</v>
      </c>
      <c r="X246" s="26" t="s">
        <v>306</v>
      </c>
      <c r="Y246" s="26" t="s">
        <v>306</v>
      </c>
      <c r="Z246" s="26" t="s">
        <v>306</v>
      </c>
      <c r="AA246" s="26" t="s">
        <v>306</v>
      </c>
      <c r="AB246" s="26" t="s">
        <v>263</v>
      </c>
      <c r="AC246" s="26" t="s">
        <v>306</v>
      </c>
      <c r="AD246" s="148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28">
        <v>0</v>
      </c>
    </row>
    <row r="247" spans="1:65">
      <c r="A247" s="30"/>
      <c r="B247" s="18">
        <v>1</v>
      </c>
      <c r="C247" s="14">
        <v>1</v>
      </c>
      <c r="D247" s="217">
        <v>114</v>
      </c>
      <c r="E247" s="219">
        <v>123.5</v>
      </c>
      <c r="F247" s="217">
        <v>108</v>
      </c>
      <c r="G247" s="217">
        <v>110.1</v>
      </c>
      <c r="H247" s="219">
        <v>105.94</v>
      </c>
      <c r="I247" s="217">
        <v>113.73718004823257</v>
      </c>
      <c r="J247" s="219">
        <v>96.1</v>
      </c>
      <c r="K247" s="217">
        <v>114.56</v>
      </c>
      <c r="L247" s="217">
        <v>113</v>
      </c>
      <c r="M247" s="219">
        <v>106</v>
      </c>
      <c r="N247" s="217">
        <v>120</v>
      </c>
      <c r="O247" s="217">
        <v>118.8</v>
      </c>
      <c r="P247" s="217">
        <v>115.5</v>
      </c>
      <c r="Q247" s="217">
        <v>114.675</v>
      </c>
      <c r="R247" s="218">
        <v>119.18</v>
      </c>
      <c r="S247" s="217">
        <v>112.9</v>
      </c>
      <c r="T247" s="217">
        <v>115</v>
      </c>
      <c r="U247" s="217">
        <v>116.15</v>
      </c>
      <c r="V247" s="217">
        <v>114.5</v>
      </c>
      <c r="W247" s="217">
        <v>113.1</v>
      </c>
      <c r="X247" s="217">
        <v>111.3685</v>
      </c>
      <c r="Y247" s="217">
        <v>119.5</v>
      </c>
      <c r="Z247" s="217">
        <v>112</v>
      </c>
      <c r="AA247" s="217">
        <v>114</v>
      </c>
      <c r="AB247" s="217">
        <v>111</v>
      </c>
      <c r="AC247" s="217">
        <v>118</v>
      </c>
      <c r="AD247" s="220"/>
      <c r="AE247" s="221"/>
      <c r="AF247" s="221"/>
      <c r="AG247" s="221"/>
      <c r="AH247" s="221"/>
      <c r="AI247" s="221"/>
      <c r="AJ247" s="221"/>
      <c r="AK247" s="221"/>
      <c r="AL247" s="221"/>
      <c r="AM247" s="221"/>
      <c r="AN247" s="221"/>
      <c r="AO247" s="221"/>
      <c r="AP247" s="221"/>
      <c r="AQ247" s="221"/>
      <c r="AR247" s="221"/>
      <c r="AS247" s="221"/>
      <c r="AT247" s="221"/>
      <c r="AU247" s="221"/>
      <c r="AV247" s="221"/>
      <c r="AW247" s="221"/>
      <c r="AX247" s="221"/>
      <c r="AY247" s="221"/>
      <c r="AZ247" s="221"/>
      <c r="BA247" s="221"/>
      <c r="BB247" s="221"/>
      <c r="BC247" s="221"/>
      <c r="BD247" s="221"/>
      <c r="BE247" s="221"/>
      <c r="BF247" s="221"/>
      <c r="BG247" s="221"/>
      <c r="BH247" s="221"/>
      <c r="BI247" s="221"/>
      <c r="BJ247" s="221"/>
      <c r="BK247" s="221"/>
      <c r="BL247" s="221"/>
      <c r="BM247" s="222">
        <v>1</v>
      </c>
    </row>
    <row r="248" spans="1:65">
      <c r="A248" s="30"/>
      <c r="B248" s="19">
        <v>1</v>
      </c>
      <c r="C248" s="9">
        <v>2</v>
      </c>
      <c r="D248" s="223">
        <v>111</v>
      </c>
      <c r="E248" s="225">
        <v>121</v>
      </c>
      <c r="F248" s="223">
        <v>108</v>
      </c>
      <c r="G248" s="223">
        <v>113.8</v>
      </c>
      <c r="H248" s="225">
        <v>105.6</v>
      </c>
      <c r="I248" s="223">
        <v>113.89950835644058</v>
      </c>
      <c r="J248" s="225">
        <v>95.2</v>
      </c>
      <c r="K248" s="223">
        <v>114.88</v>
      </c>
      <c r="L248" s="223">
        <v>116</v>
      </c>
      <c r="M248" s="225">
        <v>104</v>
      </c>
      <c r="N248" s="223">
        <v>119</v>
      </c>
      <c r="O248" s="223">
        <v>118</v>
      </c>
      <c r="P248" s="224">
        <v>124</v>
      </c>
      <c r="Q248" s="223">
        <v>117.345</v>
      </c>
      <c r="R248" s="223">
        <v>114.29</v>
      </c>
      <c r="S248" s="223">
        <v>112.8</v>
      </c>
      <c r="T248" s="223">
        <v>117</v>
      </c>
      <c r="U248" s="223">
        <v>118.85</v>
      </c>
      <c r="V248" s="223">
        <v>114</v>
      </c>
      <c r="W248" s="223">
        <v>116.2</v>
      </c>
      <c r="X248" s="223">
        <v>112.499</v>
      </c>
      <c r="Y248" s="223">
        <v>119</v>
      </c>
      <c r="Z248" s="223">
        <v>115</v>
      </c>
      <c r="AA248" s="223">
        <v>112</v>
      </c>
      <c r="AB248" s="223">
        <v>119</v>
      </c>
      <c r="AC248" s="223">
        <v>118</v>
      </c>
      <c r="AD248" s="220"/>
      <c r="AE248" s="221"/>
      <c r="AF248" s="221"/>
      <c r="AG248" s="221"/>
      <c r="AH248" s="221"/>
      <c r="AI248" s="221"/>
      <c r="AJ248" s="221"/>
      <c r="AK248" s="221"/>
      <c r="AL248" s="221"/>
      <c r="AM248" s="221"/>
      <c r="AN248" s="221"/>
      <c r="AO248" s="221"/>
      <c r="AP248" s="221"/>
      <c r="AQ248" s="221"/>
      <c r="AR248" s="221"/>
      <c r="AS248" s="221"/>
      <c r="AT248" s="221"/>
      <c r="AU248" s="221"/>
      <c r="AV248" s="221"/>
      <c r="AW248" s="221"/>
      <c r="AX248" s="221"/>
      <c r="AY248" s="221"/>
      <c r="AZ248" s="221"/>
      <c r="BA248" s="221"/>
      <c r="BB248" s="221"/>
      <c r="BC248" s="221"/>
      <c r="BD248" s="221"/>
      <c r="BE248" s="221"/>
      <c r="BF248" s="221"/>
      <c r="BG248" s="221"/>
      <c r="BH248" s="221"/>
      <c r="BI248" s="221"/>
      <c r="BJ248" s="221"/>
      <c r="BK248" s="221"/>
      <c r="BL248" s="221"/>
      <c r="BM248" s="222">
        <v>23</v>
      </c>
    </row>
    <row r="249" spans="1:65">
      <c r="A249" s="30"/>
      <c r="B249" s="19">
        <v>1</v>
      </c>
      <c r="C249" s="9">
        <v>3</v>
      </c>
      <c r="D249" s="223">
        <v>111</v>
      </c>
      <c r="E249" s="225">
        <v>122</v>
      </c>
      <c r="F249" s="223">
        <v>109</v>
      </c>
      <c r="G249" s="223">
        <v>107.4</v>
      </c>
      <c r="H249" s="225">
        <v>105.33</v>
      </c>
      <c r="I249" s="223">
        <v>116.83402578645101</v>
      </c>
      <c r="J249" s="225">
        <v>95.4</v>
      </c>
      <c r="K249" s="223">
        <v>115.37</v>
      </c>
      <c r="L249" s="223">
        <v>112</v>
      </c>
      <c r="M249" s="225">
        <v>106</v>
      </c>
      <c r="N249" s="223">
        <v>117</v>
      </c>
      <c r="O249" s="223">
        <v>116.7</v>
      </c>
      <c r="P249" s="223">
        <v>116</v>
      </c>
      <c r="Q249" s="223">
        <v>116.44499999999999</v>
      </c>
      <c r="R249" s="223">
        <v>113.59</v>
      </c>
      <c r="S249" s="223">
        <v>110.4</v>
      </c>
      <c r="T249" s="223">
        <v>115</v>
      </c>
      <c r="U249" s="223">
        <v>114.14</v>
      </c>
      <c r="V249" s="223">
        <v>114</v>
      </c>
      <c r="W249" s="223">
        <v>116.9</v>
      </c>
      <c r="X249" s="223">
        <v>111.8575</v>
      </c>
      <c r="Y249" s="223">
        <v>120.5</v>
      </c>
      <c r="Z249" s="223">
        <v>122</v>
      </c>
      <c r="AA249" s="223">
        <v>115.5</v>
      </c>
      <c r="AB249" s="223">
        <v>114</v>
      </c>
      <c r="AC249" s="223">
        <v>114</v>
      </c>
      <c r="AD249" s="220"/>
      <c r="AE249" s="221"/>
      <c r="AF249" s="221"/>
      <c r="AG249" s="221"/>
      <c r="AH249" s="221"/>
      <c r="AI249" s="221"/>
      <c r="AJ249" s="221"/>
      <c r="AK249" s="221"/>
      <c r="AL249" s="221"/>
      <c r="AM249" s="221"/>
      <c r="AN249" s="221"/>
      <c r="AO249" s="221"/>
      <c r="AP249" s="221"/>
      <c r="AQ249" s="221"/>
      <c r="AR249" s="221"/>
      <c r="AS249" s="221"/>
      <c r="AT249" s="221"/>
      <c r="AU249" s="221"/>
      <c r="AV249" s="221"/>
      <c r="AW249" s="221"/>
      <c r="AX249" s="221"/>
      <c r="AY249" s="221"/>
      <c r="AZ249" s="221"/>
      <c r="BA249" s="221"/>
      <c r="BB249" s="221"/>
      <c r="BC249" s="221"/>
      <c r="BD249" s="221"/>
      <c r="BE249" s="221"/>
      <c r="BF249" s="221"/>
      <c r="BG249" s="221"/>
      <c r="BH249" s="221"/>
      <c r="BI249" s="221"/>
      <c r="BJ249" s="221"/>
      <c r="BK249" s="221"/>
      <c r="BL249" s="221"/>
      <c r="BM249" s="222">
        <v>16</v>
      </c>
    </row>
    <row r="250" spans="1:65">
      <c r="A250" s="30"/>
      <c r="B250" s="19">
        <v>1</v>
      </c>
      <c r="C250" s="9">
        <v>4</v>
      </c>
      <c r="D250" s="223">
        <v>111</v>
      </c>
      <c r="E250" s="224">
        <v>117</v>
      </c>
      <c r="F250" s="223">
        <v>108</v>
      </c>
      <c r="G250" s="223">
        <v>107.1</v>
      </c>
      <c r="H250" s="224">
        <v>112.08</v>
      </c>
      <c r="I250" s="223">
        <v>114.43959200928512</v>
      </c>
      <c r="J250" s="225">
        <v>96.2</v>
      </c>
      <c r="K250" s="223">
        <v>114.35</v>
      </c>
      <c r="L250" s="223">
        <v>115</v>
      </c>
      <c r="M250" s="225">
        <v>107</v>
      </c>
      <c r="N250" s="223">
        <v>119</v>
      </c>
      <c r="O250" s="223">
        <v>116.3</v>
      </c>
      <c r="P250" s="223">
        <v>115.5</v>
      </c>
      <c r="Q250" s="223">
        <v>118.09</v>
      </c>
      <c r="R250" s="223">
        <v>115.68</v>
      </c>
      <c r="S250" s="223">
        <v>112</v>
      </c>
      <c r="T250" s="223">
        <v>114</v>
      </c>
      <c r="U250" s="223">
        <v>115.29</v>
      </c>
      <c r="V250" s="223">
        <v>112</v>
      </c>
      <c r="W250" s="223">
        <v>115.9</v>
      </c>
      <c r="X250" s="223">
        <v>113.2115</v>
      </c>
      <c r="Y250" s="223">
        <v>117</v>
      </c>
      <c r="Z250" s="223">
        <v>114</v>
      </c>
      <c r="AA250" s="223">
        <v>111</v>
      </c>
      <c r="AB250" s="223">
        <v>110</v>
      </c>
      <c r="AC250" s="223">
        <v>117</v>
      </c>
      <c r="AD250" s="220"/>
      <c r="AE250" s="221"/>
      <c r="AF250" s="221"/>
      <c r="AG250" s="221"/>
      <c r="AH250" s="221"/>
      <c r="AI250" s="221"/>
      <c r="AJ250" s="221"/>
      <c r="AK250" s="221"/>
      <c r="AL250" s="221"/>
      <c r="AM250" s="221"/>
      <c r="AN250" s="221"/>
      <c r="AO250" s="221"/>
      <c r="AP250" s="221"/>
      <c r="AQ250" s="221"/>
      <c r="AR250" s="221"/>
      <c r="AS250" s="221"/>
      <c r="AT250" s="221"/>
      <c r="AU250" s="221"/>
      <c r="AV250" s="221"/>
      <c r="AW250" s="221"/>
      <c r="AX250" s="221"/>
      <c r="AY250" s="221"/>
      <c r="AZ250" s="221"/>
      <c r="BA250" s="221"/>
      <c r="BB250" s="221"/>
      <c r="BC250" s="221"/>
      <c r="BD250" s="221"/>
      <c r="BE250" s="221"/>
      <c r="BF250" s="221"/>
      <c r="BG250" s="221"/>
      <c r="BH250" s="221"/>
      <c r="BI250" s="221"/>
      <c r="BJ250" s="221"/>
      <c r="BK250" s="221"/>
      <c r="BL250" s="221"/>
      <c r="BM250" s="222">
        <v>114.38657282247135</v>
      </c>
    </row>
    <row r="251" spans="1:65">
      <c r="A251" s="30"/>
      <c r="B251" s="19">
        <v>1</v>
      </c>
      <c r="C251" s="9">
        <v>5</v>
      </c>
      <c r="D251" s="223">
        <v>112</v>
      </c>
      <c r="E251" s="225">
        <v>122</v>
      </c>
      <c r="F251" s="223">
        <v>107</v>
      </c>
      <c r="G251" s="223">
        <v>112.4</v>
      </c>
      <c r="H251" s="225">
        <v>105.64</v>
      </c>
      <c r="I251" s="223">
        <v>113.98489829193281</v>
      </c>
      <c r="J251" s="225">
        <v>95.2</v>
      </c>
      <c r="K251" s="223">
        <v>113.6</v>
      </c>
      <c r="L251" s="223">
        <v>119</v>
      </c>
      <c r="M251" s="225">
        <v>102</v>
      </c>
      <c r="N251" s="223">
        <v>117</v>
      </c>
      <c r="O251" s="223">
        <v>119.7</v>
      </c>
      <c r="P251" s="223">
        <v>117.5</v>
      </c>
      <c r="Q251" s="223">
        <v>117.145</v>
      </c>
      <c r="R251" s="223">
        <v>114.19</v>
      </c>
      <c r="S251" s="223">
        <v>110.3</v>
      </c>
      <c r="T251" s="223">
        <v>115</v>
      </c>
      <c r="U251" s="223">
        <v>117.02</v>
      </c>
      <c r="V251" s="223">
        <v>115.5</v>
      </c>
      <c r="W251" s="223">
        <v>111.4</v>
      </c>
      <c r="X251" s="223">
        <v>111.967</v>
      </c>
      <c r="Y251" s="223">
        <v>118</v>
      </c>
      <c r="Z251" s="223">
        <v>118</v>
      </c>
      <c r="AA251" s="223">
        <v>111</v>
      </c>
      <c r="AB251" s="223">
        <v>113</v>
      </c>
      <c r="AC251" s="223">
        <v>113</v>
      </c>
      <c r="AD251" s="220"/>
      <c r="AE251" s="221"/>
      <c r="AF251" s="221"/>
      <c r="AG251" s="221"/>
      <c r="AH251" s="221"/>
      <c r="AI251" s="221"/>
      <c r="AJ251" s="221"/>
      <c r="AK251" s="221"/>
      <c r="AL251" s="221"/>
      <c r="AM251" s="221"/>
      <c r="AN251" s="221"/>
      <c r="AO251" s="221"/>
      <c r="AP251" s="221"/>
      <c r="AQ251" s="221"/>
      <c r="AR251" s="221"/>
      <c r="AS251" s="221"/>
      <c r="AT251" s="221"/>
      <c r="AU251" s="221"/>
      <c r="AV251" s="221"/>
      <c r="AW251" s="221"/>
      <c r="AX251" s="221"/>
      <c r="AY251" s="221"/>
      <c r="AZ251" s="221"/>
      <c r="BA251" s="221"/>
      <c r="BB251" s="221"/>
      <c r="BC251" s="221"/>
      <c r="BD251" s="221"/>
      <c r="BE251" s="221"/>
      <c r="BF251" s="221"/>
      <c r="BG251" s="221"/>
      <c r="BH251" s="221"/>
      <c r="BI251" s="221"/>
      <c r="BJ251" s="221"/>
      <c r="BK251" s="221"/>
      <c r="BL251" s="221"/>
      <c r="BM251" s="222">
        <v>83</v>
      </c>
    </row>
    <row r="252" spans="1:65">
      <c r="A252" s="30"/>
      <c r="B252" s="19">
        <v>1</v>
      </c>
      <c r="C252" s="9">
        <v>6</v>
      </c>
      <c r="D252" s="223">
        <v>114</v>
      </c>
      <c r="E252" s="225">
        <v>123.5</v>
      </c>
      <c r="F252" s="223">
        <v>109</v>
      </c>
      <c r="G252" s="223">
        <v>110.4</v>
      </c>
      <c r="H252" s="225">
        <v>107.53</v>
      </c>
      <c r="I252" s="223">
        <v>113.79990807387618</v>
      </c>
      <c r="J252" s="225">
        <v>95.5</v>
      </c>
      <c r="K252" s="223">
        <v>114.96</v>
      </c>
      <c r="L252" s="223">
        <v>117</v>
      </c>
      <c r="M252" s="225">
        <v>107</v>
      </c>
      <c r="N252" s="223">
        <v>117</v>
      </c>
      <c r="O252" s="223">
        <v>118.7</v>
      </c>
      <c r="P252" s="223">
        <v>116.5</v>
      </c>
      <c r="Q252" s="223">
        <v>118.26</v>
      </c>
      <c r="R252" s="223">
        <v>112.94</v>
      </c>
      <c r="S252" s="223">
        <v>112.1</v>
      </c>
      <c r="T252" s="223">
        <v>116</v>
      </c>
      <c r="U252" s="223">
        <v>115.06</v>
      </c>
      <c r="V252" s="223">
        <v>116</v>
      </c>
      <c r="W252" s="223">
        <v>112.1</v>
      </c>
      <c r="X252" s="223">
        <v>111.211</v>
      </c>
      <c r="Y252" s="223">
        <v>118.5</v>
      </c>
      <c r="Z252" s="223">
        <v>110</v>
      </c>
      <c r="AA252" s="223">
        <v>111.5</v>
      </c>
      <c r="AB252" s="223">
        <v>110</v>
      </c>
      <c r="AC252" s="223">
        <v>110</v>
      </c>
      <c r="AD252" s="220"/>
      <c r="AE252" s="221"/>
      <c r="AF252" s="221"/>
      <c r="AG252" s="221"/>
      <c r="AH252" s="221"/>
      <c r="AI252" s="221"/>
      <c r="AJ252" s="221"/>
      <c r="AK252" s="221"/>
      <c r="AL252" s="221"/>
      <c r="AM252" s="221"/>
      <c r="AN252" s="221"/>
      <c r="AO252" s="221"/>
      <c r="AP252" s="221"/>
      <c r="AQ252" s="221"/>
      <c r="AR252" s="221"/>
      <c r="AS252" s="221"/>
      <c r="AT252" s="221"/>
      <c r="AU252" s="221"/>
      <c r="AV252" s="221"/>
      <c r="AW252" s="221"/>
      <c r="AX252" s="221"/>
      <c r="AY252" s="221"/>
      <c r="AZ252" s="221"/>
      <c r="BA252" s="221"/>
      <c r="BB252" s="221"/>
      <c r="BC252" s="221"/>
      <c r="BD252" s="221"/>
      <c r="BE252" s="221"/>
      <c r="BF252" s="221"/>
      <c r="BG252" s="221"/>
      <c r="BH252" s="221"/>
      <c r="BI252" s="221"/>
      <c r="BJ252" s="221"/>
      <c r="BK252" s="221"/>
      <c r="BL252" s="221"/>
      <c r="BM252" s="226"/>
    </row>
    <row r="253" spans="1:65">
      <c r="A253" s="30"/>
      <c r="B253" s="20" t="s">
        <v>264</v>
      </c>
      <c r="C253" s="12"/>
      <c r="D253" s="227">
        <v>112.16666666666667</v>
      </c>
      <c r="E253" s="227">
        <v>121.5</v>
      </c>
      <c r="F253" s="227">
        <v>108.16666666666667</v>
      </c>
      <c r="G253" s="227">
        <v>110.19999999999999</v>
      </c>
      <c r="H253" s="227">
        <v>107.02</v>
      </c>
      <c r="I253" s="227">
        <v>114.44918542770306</v>
      </c>
      <c r="J253" s="227">
        <v>95.600000000000009</v>
      </c>
      <c r="K253" s="227">
        <v>114.62</v>
      </c>
      <c r="L253" s="227">
        <v>115.33333333333333</v>
      </c>
      <c r="M253" s="227">
        <v>105.33333333333333</v>
      </c>
      <c r="N253" s="227">
        <v>118.16666666666667</v>
      </c>
      <c r="O253" s="227">
        <v>118.03333333333335</v>
      </c>
      <c r="P253" s="227">
        <v>117.5</v>
      </c>
      <c r="Q253" s="227">
        <v>116.99333333333333</v>
      </c>
      <c r="R253" s="227">
        <v>114.97833333333335</v>
      </c>
      <c r="S253" s="227">
        <v>111.75</v>
      </c>
      <c r="T253" s="227">
        <v>115.33333333333333</v>
      </c>
      <c r="U253" s="227">
        <v>116.08499999999999</v>
      </c>
      <c r="V253" s="227">
        <v>114.33333333333333</v>
      </c>
      <c r="W253" s="227">
        <v>114.26666666666667</v>
      </c>
      <c r="X253" s="227">
        <v>112.01908333333334</v>
      </c>
      <c r="Y253" s="227">
        <v>118.75</v>
      </c>
      <c r="Z253" s="227">
        <v>115.16666666666667</v>
      </c>
      <c r="AA253" s="227">
        <v>112.5</v>
      </c>
      <c r="AB253" s="227">
        <v>112.83333333333333</v>
      </c>
      <c r="AC253" s="227">
        <v>115</v>
      </c>
      <c r="AD253" s="220"/>
      <c r="AE253" s="221"/>
      <c r="AF253" s="221"/>
      <c r="AG253" s="221"/>
      <c r="AH253" s="221"/>
      <c r="AI253" s="221"/>
      <c r="AJ253" s="221"/>
      <c r="AK253" s="221"/>
      <c r="AL253" s="221"/>
      <c r="AM253" s="221"/>
      <c r="AN253" s="221"/>
      <c r="AO253" s="221"/>
      <c r="AP253" s="221"/>
      <c r="AQ253" s="221"/>
      <c r="AR253" s="221"/>
      <c r="AS253" s="221"/>
      <c r="AT253" s="221"/>
      <c r="AU253" s="221"/>
      <c r="AV253" s="221"/>
      <c r="AW253" s="221"/>
      <c r="AX253" s="221"/>
      <c r="AY253" s="221"/>
      <c r="AZ253" s="221"/>
      <c r="BA253" s="221"/>
      <c r="BB253" s="221"/>
      <c r="BC253" s="221"/>
      <c r="BD253" s="221"/>
      <c r="BE253" s="221"/>
      <c r="BF253" s="221"/>
      <c r="BG253" s="221"/>
      <c r="BH253" s="221"/>
      <c r="BI253" s="221"/>
      <c r="BJ253" s="221"/>
      <c r="BK253" s="221"/>
      <c r="BL253" s="221"/>
      <c r="BM253" s="226"/>
    </row>
    <row r="254" spans="1:65">
      <c r="A254" s="30"/>
      <c r="B254" s="3" t="s">
        <v>265</v>
      </c>
      <c r="C254" s="29"/>
      <c r="D254" s="223">
        <v>111.5</v>
      </c>
      <c r="E254" s="223">
        <v>122</v>
      </c>
      <c r="F254" s="223">
        <v>108</v>
      </c>
      <c r="G254" s="223">
        <v>110.25</v>
      </c>
      <c r="H254" s="223">
        <v>105.78999999999999</v>
      </c>
      <c r="I254" s="223">
        <v>113.94220332418669</v>
      </c>
      <c r="J254" s="223">
        <v>95.45</v>
      </c>
      <c r="K254" s="223">
        <v>114.72</v>
      </c>
      <c r="L254" s="223">
        <v>115.5</v>
      </c>
      <c r="M254" s="223">
        <v>106</v>
      </c>
      <c r="N254" s="223">
        <v>118</v>
      </c>
      <c r="O254" s="223">
        <v>118.35</v>
      </c>
      <c r="P254" s="223">
        <v>116.25</v>
      </c>
      <c r="Q254" s="223">
        <v>117.245</v>
      </c>
      <c r="R254" s="223">
        <v>114.24000000000001</v>
      </c>
      <c r="S254" s="223">
        <v>112.05</v>
      </c>
      <c r="T254" s="223">
        <v>115</v>
      </c>
      <c r="U254" s="223">
        <v>115.72</v>
      </c>
      <c r="V254" s="223">
        <v>114.25</v>
      </c>
      <c r="W254" s="223">
        <v>114.5</v>
      </c>
      <c r="X254" s="223">
        <v>111.91225</v>
      </c>
      <c r="Y254" s="223">
        <v>118.75</v>
      </c>
      <c r="Z254" s="223">
        <v>114.5</v>
      </c>
      <c r="AA254" s="223">
        <v>111.75</v>
      </c>
      <c r="AB254" s="223">
        <v>112</v>
      </c>
      <c r="AC254" s="223">
        <v>115.5</v>
      </c>
      <c r="AD254" s="220"/>
      <c r="AE254" s="221"/>
      <c r="AF254" s="221"/>
      <c r="AG254" s="221"/>
      <c r="AH254" s="221"/>
      <c r="AI254" s="221"/>
      <c r="AJ254" s="221"/>
      <c r="AK254" s="221"/>
      <c r="AL254" s="221"/>
      <c r="AM254" s="221"/>
      <c r="AN254" s="221"/>
      <c r="AO254" s="221"/>
      <c r="AP254" s="221"/>
      <c r="AQ254" s="221"/>
      <c r="AR254" s="221"/>
      <c r="AS254" s="221"/>
      <c r="AT254" s="221"/>
      <c r="AU254" s="221"/>
      <c r="AV254" s="221"/>
      <c r="AW254" s="221"/>
      <c r="AX254" s="221"/>
      <c r="AY254" s="221"/>
      <c r="AZ254" s="221"/>
      <c r="BA254" s="221"/>
      <c r="BB254" s="221"/>
      <c r="BC254" s="221"/>
      <c r="BD254" s="221"/>
      <c r="BE254" s="221"/>
      <c r="BF254" s="221"/>
      <c r="BG254" s="221"/>
      <c r="BH254" s="221"/>
      <c r="BI254" s="221"/>
      <c r="BJ254" s="221"/>
      <c r="BK254" s="221"/>
      <c r="BL254" s="221"/>
      <c r="BM254" s="226"/>
    </row>
    <row r="255" spans="1:65">
      <c r="A255" s="30"/>
      <c r="B255" s="3" t="s">
        <v>266</v>
      </c>
      <c r="C255" s="29"/>
      <c r="D255" s="223">
        <v>1.4719601443879746</v>
      </c>
      <c r="E255" s="223">
        <v>2.4083189157584592</v>
      </c>
      <c r="F255" s="223">
        <v>0.752772652709081</v>
      </c>
      <c r="G255" s="223">
        <v>2.657066051117285</v>
      </c>
      <c r="H255" s="223">
        <v>2.6002692168312116</v>
      </c>
      <c r="I255" s="223">
        <v>1.194468563009573</v>
      </c>
      <c r="J255" s="223">
        <v>0.44271887242357105</v>
      </c>
      <c r="K255" s="223">
        <v>0.61034416520517576</v>
      </c>
      <c r="L255" s="223">
        <v>2.5819888974716112</v>
      </c>
      <c r="M255" s="223">
        <v>1.96638416050035</v>
      </c>
      <c r="N255" s="223">
        <v>1.3291601358251257</v>
      </c>
      <c r="O255" s="223">
        <v>1.3109792777411353</v>
      </c>
      <c r="P255" s="223">
        <v>3.271085446759225</v>
      </c>
      <c r="Q255" s="223">
        <v>1.3137072225829751</v>
      </c>
      <c r="R255" s="223">
        <v>2.2505058690584834</v>
      </c>
      <c r="S255" s="223">
        <v>1.1432410069622236</v>
      </c>
      <c r="T255" s="223">
        <v>1.0327955589886446</v>
      </c>
      <c r="U255" s="223">
        <v>1.6726834727467088</v>
      </c>
      <c r="V255" s="223">
        <v>1.4023789311975088</v>
      </c>
      <c r="W255" s="223">
        <v>2.3500354607253655</v>
      </c>
      <c r="X255" s="223">
        <v>0.74259769839844458</v>
      </c>
      <c r="Y255" s="223">
        <v>1.2144957801491119</v>
      </c>
      <c r="Z255" s="223">
        <v>4.3089055068156998</v>
      </c>
      <c r="AA255" s="223">
        <v>1.8439088914585775</v>
      </c>
      <c r="AB255" s="223">
        <v>3.4302575219167823</v>
      </c>
      <c r="AC255" s="223">
        <v>3.2249030993194201</v>
      </c>
      <c r="AD255" s="220"/>
      <c r="AE255" s="221"/>
      <c r="AF255" s="221"/>
      <c r="AG255" s="221"/>
      <c r="AH255" s="221"/>
      <c r="AI255" s="221"/>
      <c r="AJ255" s="221"/>
      <c r="AK255" s="221"/>
      <c r="AL255" s="221"/>
      <c r="AM255" s="221"/>
      <c r="AN255" s="221"/>
      <c r="AO255" s="221"/>
      <c r="AP255" s="221"/>
      <c r="AQ255" s="221"/>
      <c r="AR255" s="221"/>
      <c r="AS255" s="221"/>
      <c r="AT255" s="221"/>
      <c r="AU255" s="221"/>
      <c r="AV255" s="221"/>
      <c r="AW255" s="221"/>
      <c r="AX255" s="221"/>
      <c r="AY255" s="221"/>
      <c r="AZ255" s="221"/>
      <c r="BA255" s="221"/>
      <c r="BB255" s="221"/>
      <c r="BC255" s="221"/>
      <c r="BD255" s="221"/>
      <c r="BE255" s="221"/>
      <c r="BF255" s="221"/>
      <c r="BG255" s="221"/>
      <c r="BH255" s="221"/>
      <c r="BI255" s="221"/>
      <c r="BJ255" s="221"/>
      <c r="BK255" s="221"/>
      <c r="BL255" s="221"/>
      <c r="BM255" s="226"/>
    </row>
    <row r="256" spans="1:65">
      <c r="A256" s="30"/>
      <c r="B256" s="3" t="s">
        <v>86</v>
      </c>
      <c r="C256" s="29"/>
      <c r="D256" s="13">
        <v>1.3122973055464855E-2</v>
      </c>
      <c r="E256" s="13">
        <v>1.9821554862209542E-2</v>
      </c>
      <c r="F256" s="13">
        <v>6.9593773748143082E-3</v>
      </c>
      <c r="G256" s="13">
        <v>2.4111307178922733E-2</v>
      </c>
      <c r="H256" s="13">
        <v>2.4297039962915452E-2</v>
      </c>
      <c r="I256" s="13">
        <v>1.0436671598367229E-2</v>
      </c>
      <c r="J256" s="13">
        <v>4.6309505483637138E-3</v>
      </c>
      <c r="K256" s="13">
        <v>5.3249360077226989E-3</v>
      </c>
      <c r="L256" s="13">
        <v>2.2387186972297208E-2</v>
      </c>
      <c r="M256" s="13">
        <v>1.866820405538307E-2</v>
      </c>
      <c r="N256" s="13">
        <v>1.1248181685403038E-2</v>
      </c>
      <c r="O256" s="13">
        <v>1.1106856349120038E-2</v>
      </c>
      <c r="P256" s="13">
        <v>2.7839025078801916E-2</v>
      </c>
      <c r="Q256" s="13">
        <v>1.1228906683426194E-2</v>
      </c>
      <c r="R256" s="13">
        <v>1.9573303976620084E-2</v>
      </c>
      <c r="S256" s="13">
        <v>1.0230344581317437E-2</v>
      </c>
      <c r="T256" s="13">
        <v>8.9548747889188849E-3</v>
      </c>
      <c r="U256" s="13">
        <v>1.4409126698080794E-2</v>
      </c>
      <c r="V256" s="13">
        <v>1.2265704937587541E-2</v>
      </c>
      <c r="W256" s="13">
        <v>2.0566237987678228E-2</v>
      </c>
      <c r="X256" s="13">
        <v>6.6292070627708031E-3</v>
      </c>
      <c r="Y256" s="13">
        <v>1.0227332885466204E-2</v>
      </c>
      <c r="Z256" s="13">
        <v>3.7414519596084224E-2</v>
      </c>
      <c r="AA256" s="13">
        <v>1.6390301257409579E-2</v>
      </c>
      <c r="AB256" s="13">
        <v>3.0401100637371781E-2</v>
      </c>
      <c r="AC256" s="13">
        <v>2.8042635646255826E-2</v>
      </c>
      <c r="AD256" s="148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55"/>
    </row>
    <row r="257" spans="1:65">
      <c r="A257" s="30"/>
      <c r="B257" s="3" t="s">
        <v>267</v>
      </c>
      <c r="C257" s="29"/>
      <c r="D257" s="13">
        <v>-1.9407051903285732E-2</v>
      </c>
      <c r="E257" s="13">
        <v>6.218760648217625E-2</v>
      </c>
      <c r="F257" s="13">
        <v>-5.4376191211340963E-2</v>
      </c>
      <c r="G257" s="13">
        <v>-3.6600212063079729E-2</v>
      </c>
      <c r="H257" s="13">
        <v>-6.4400677812983531E-2</v>
      </c>
      <c r="I257" s="13">
        <v>5.4737722869702132E-4</v>
      </c>
      <c r="J257" s="13">
        <v>-0.164237570537481</v>
      </c>
      <c r="K257" s="13">
        <v>2.0406868723215066E-3</v>
      </c>
      <c r="L257" s="13">
        <v>8.2768500489245334E-3</v>
      </c>
      <c r="M257" s="13">
        <v>-7.9145998221213487E-2</v>
      </c>
      <c r="N257" s="13">
        <v>3.3046657058797058E-2</v>
      </c>
      <c r="O257" s="13">
        <v>3.1881019081861917E-2</v>
      </c>
      <c r="P257" s="13">
        <v>2.721846717412113E-2</v>
      </c>
      <c r="Q257" s="13">
        <v>2.2789042861767417E-2</v>
      </c>
      <c r="R257" s="13">
        <v>5.1733389353347814E-3</v>
      </c>
      <c r="S257" s="13">
        <v>-2.3049670581208215E-2</v>
      </c>
      <c r="T257" s="13">
        <v>8.2768500489245334E-3</v>
      </c>
      <c r="U257" s="13">
        <v>1.484813414389663E-2</v>
      </c>
      <c r="V257" s="13">
        <v>-4.6543477808924649E-4</v>
      </c>
      <c r="W257" s="13">
        <v>-1.048253766556817E-3</v>
      </c>
      <c r="X257" s="13">
        <v>-2.0697267439005906E-2</v>
      </c>
      <c r="Y257" s="13">
        <v>3.8146323207888244E-2</v>
      </c>
      <c r="Z257" s="13">
        <v>6.8198025777557181E-3</v>
      </c>
      <c r="AA257" s="13">
        <v>-1.649295696094788E-2</v>
      </c>
      <c r="AB257" s="13">
        <v>-1.3578862018610027E-2</v>
      </c>
      <c r="AC257" s="13">
        <v>5.3627551065866808E-3</v>
      </c>
      <c r="AD257" s="148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55"/>
    </row>
    <row r="258" spans="1:65">
      <c r="A258" s="30"/>
      <c r="B258" s="46" t="s">
        <v>268</v>
      </c>
      <c r="C258" s="47"/>
      <c r="D258" s="45">
        <v>0.66</v>
      </c>
      <c r="E258" s="45">
        <v>1.95</v>
      </c>
      <c r="F258" s="45">
        <v>1.78</v>
      </c>
      <c r="G258" s="45">
        <v>1.21</v>
      </c>
      <c r="H258" s="45">
        <v>2.1</v>
      </c>
      <c r="I258" s="45">
        <v>0.02</v>
      </c>
      <c r="J258" s="45">
        <v>5.29</v>
      </c>
      <c r="K258" s="45">
        <v>0.02</v>
      </c>
      <c r="L258" s="45">
        <v>0.22</v>
      </c>
      <c r="M258" s="45">
        <v>2.57</v>
      </c>
      <c r="N258" s="45">
        <v>1.01</v>
      </c>
      <c r="O258" s="45">
        <v>0.98</v>
      </c>
      <c r="P258" s="45">
        <v>0.83</v>
      </c>
      <c r="Q258" s="45">
        <v>0.69</v>
      </c>
      <c r="R258" s="45">
        <v>0.12</v>
      </c>
      <c r="S258" s="45">
        <v>0.78</v>
      </c>
      <c r="T258" s="45">
        <v>0.22</v>
      </c>
      <c r="U258" s="45">
        <v>0.43</v>
      </c>
      <c r="V258" s="45">
        <v>0.06</v>
      </c>
      <c r="W258" s="45">
        <v>7.0000000000000007E-2</v>
      </c>
      <c r="X258" s="45">
        <v>0.7</v>
      </c>
      <c r="Y258" s="45">
        <v>1.18</v>
      </c>
      <c r="Z258" s="45">
        <v>0.18</v>
      </c>
      <c r="AA258" s="45">
        <v>0.56999999999999995</v>
      </c>
      <c r="AB258" s="45">
        <v>0.48</v>
      </c>
      <c r="AC258" s="45">
        <v>0.13</v>
      </c>
      <c r="AD258" s="148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55"/>
    </row>
    <row r="259" spans="1:65">
      <c r="B259" s="31"/>
      <c r="C259" s="20"/>
      <c r="D259" s="20"/>
      <c r="E259" s="20"/>
      <c r="F259" s="20"/>
      <c r="G259" s="20"/>
      <c r="H259" s="20"/>
      <c r="I259" s="20"/>
      <c r="J259" s="20"/>
      <c r="K259" s="20"/>
      <c r="L259" s="20"/>
      <c r="M259" s="20"/>
      <c r="N259" s="20"/>
      <c r="O259" s="20"/>
      <c r="P259" s="20"/>
      <c r="Q259" s="20"/>
      <c r="R259" s="20"/>
      <c r="S259" s="20"/>
      <c r="T259" s="20"/>
      <c r="U259" s="20"/>
      <c r="V259" s="20"/>
      <c r="W259" s="20"/>
      <c r="X259" s="20"/>
      <c r="Y259" s="20"/>
      <c r="Z259" s="20"/>
      <c r="AA259" s="20"/>
      <c r="AB259" s="20"/>
      <c r="AC259" s="20"/>
      <c r="BM259" s="55"/>
    </row>
    <row r="260" spans="1:65" ht="15">
      <c r="B260" s="8" t="s">
        <v>526</v>
      </c>
      <c r="BM260" s="28" t="s">
        <v>66</v>
      </c>
    </row>
    <row r="261" spans="1:65" ht="15">
      <c r="A261" s="25" t="s">
        <v>33</v>
      </c>
      <c r="B261" s="18" t="s">
        <v>109</v>
      </c>
      <c r="C261" s="15" t="s">
        <v>110</v>
      </c>
      <c r="D261" s="16" t="s">
        <v>226</v>
      </c>
      <c r="E261" s="17" t="s">
        <v>226</v>
      </c>
      <c r="F261" s="17" t="s">
        <v>226</v>
      </c>
      <c r="G261" s="17" t="s">
        <v>226</v>
      </c>
      <c r="H261" s="17" t="s">
        <v>226</v>
      </c>
      <c r="I261" s="17" t="s">
        <v>226</v>
      </c>
      <c r="J261" s="148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28">
        <v>1</v>
      </c>
    </row>
    <row r="262" spans="1:65">
      <c r="A262" s="30"/>
      <c r="B262" s="19" t="s">
        <v>227</v>
      </c>
      <c r="C262" s="9" t="s">
        <v>227</v>
      </c>
      <c r="D262" s="146" t="s">
        <v>235</v>
      </c>
      <c r="E262" s="147" t="s">
        <v>236</v>
      </c>
      <c r="F262" s="147" t="s">
        <v>247</v>
      </c>
      <c r="G262" s="147" t="s">
        <v>249</v>
      </c>
      <c r="H262" s="147" t="s">
        <v>254</v>
      </c>
      <c r="I262" s="147" t="s">
        <v>256</v>
      </c>
      <c r="J262" s="148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28" t="s">
        <v>3</v>
      </c>
    </row>
    <row r="263" spans="1:65">
      <c r="A263" s="30"/>
      <c r="B263" s="19"/>
      <c r="C263" s="9"/>
      <c r="D263" s="10" t="s">
        <v>271</v>
      </c>
      <c r="E263" s="11" t="s">
        <v>271</v>
      </c>
      <c r="F263" s="11" t="s">
        <v>271</v>
      </c>
      <c r="G263" s="11" t="s">
        <v>271</v>
      </c>
      <c r="H263" s="11" t="s">
        <v>273</v>
      </c>
      <c r="I263" s="11" t="s">
        <v>271</v>
      </c>
      <c r="J263" s="148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28">
        <v>2</v>
      </c>
    </row>
    <row r="264" spans="1:65">
      <c r="A264" s="30"/>
      <c r="B264" s="19"/>
      <c r="C264" s="9"/>
      <c r="D264" s="26" t="s">
        <v>308</v>
      </c>
      <c r="E264" s="26" t="s">
        <v>306</v>
      </c>
      <c r="F264" s="26" t="s">
        <v>305</v>
      </c>
      <c r="G264" s="26" t="s">
        <v>306</v>
      </c>
      <c r="H264" s="26" t="s">
        <v>306</v>
      </c>
      <c r="I264" s="26" t="s">
        <v>263</v>
      </c>
      <c r="J264" s="148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28">
        <v>3</v>
      </c>
    </row>
    <row r="265" spans="1:65">
      <c r="A265" s="30"/>
      <c r="B265" s="18">
        <v>1</v>
      </c>
      <c r="C265" s="14">
        <v>1</v>
      </c>
      <c r="D265" s="22">
        <v>1.8730139141020499</v>
      </c>
      <c r="E265" s="22">
        <v>2.12</v>
      </c>
      <c r="F265" s="22">
        <v>2.12</v>
      </c>
      <c r="G265" s="22">
        <v>1.840574344098016</v>
      </c>
      <c r="H265" s="22">
        <v>1.9</v>
      </c>
      <c r="I265" s="22">
        <v>2.37</v>
      </c>
      <c r="J265" s="148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28">
        <v>1</v>
      </c>
    </row>
    <row r="266" spans="1:65">
      <c r="A266" s="30"/>
      <c r="B266" s="19">
        <v>1</v>
      </c>
      <c r="C266" s="9">
        <v>2</v>
      </c>
      <c r="D266" s="11">
        <v>1.9139034468499345</v>
      </c>
      <c r="E266" s="11">
        <v>2.12</v>
      </c>
      <c r="F266" s="11">
        <v>2.1480000000000001</v>
      </c>
      <c r="G266" s="11">
        <v>1.80171444646288</v>
      </c>
      <c r="H266" s="11">
        <v>1.9</v>
      </c>
      <c r="I266" s="11">
        <v>2.3199999999999998</v>
      </c>
      <c r="J266" s="148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28">
        <v>24</v>
      </c>
    </row>
    <row r="267" spans="1:65">
      <c r="A267" s="30"/>
      <c r="B267" s="19">
        <v>1</v>
      </c>
      <c r="C267" s="9">
        <v>3</v>
      </c>
      <c r="D267" s="11">
        <v>1.9341287894971286</v>
      </c>
      <c r="E267" s="11">
        <v>2.13</v>
      </c>
      <c r="F267" s="11">
        <v>2.1930000000000001</v>
      </c>
      <c r="G267" s="11">
        <v>1.7922027701743841</v>
      </c>
      <c r="H267" s="11">
        <v>1.7</v>
      </c>
      <c r="I267" s="11">
        <v>2.37</v>
      </c>
      <c r="J267" s="148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28">
        <v>16</v>
      </c>
    </row>
    <row r="268" spans="1:65">
      <c r="A268" s="30"/>
      <c r="B268" s="19">
        <v>1</v>
      </c>
      <c r="C268" s="9">
        <v>4</v>
      </c>
      <c r="D268" s="11">
        <v>1.9585523123265709</v>
      </c>
      <c r="E268" s="11">
        <v>2.15</v>
      </c>
      <c r="F268" s="11">
        <v>2.1680000000000001</v>
      </c>
      <c r="G268" s="11">
        <v>1.7522571300966701</v>
      </c>
      <c r="H268" s="11">
        <v>1.9</v>
      </c>
      <c r="I268" s="11">
        <v>2.35</v>
      </c>
      <c r="J268" s="148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28">
        <v>2.044673003512286</v>
      </c>
    </row>
    <row r="269" spans="1:65">
      <c r="A269" s="30"/>
      <c r="B269" s="19">
        <v>1</v>
      </c>
      <c r="C269" s="9">
        <v>5</v>
      </c>
      <c r="D269" s="11">
        <v>1.947698653625642</v>
      </c>
      <c r="E269" s="11">
        <v>2.11</v>
      </c>
      <c r="F269" s="11">
        <v>2.145</v>
      </c>
      <c r="G269" s="11">
        <v>1.8082432536217761</v>
      </c>
      <c r="H269" s="11">
        <v>2.1</v>
      </c>
      <c r="I269" s="11">
        <v>2.4300000000000002</v>
      </c>
      <c r="J269" s="148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28">
        <v>84</v>
      </c>
    </row>
    <row r="270" spans="1:65">
      <c r="A270" s="30"/>
      <c r="B270" s="19">
        <v>1</v>
      </c>
      <c r="C270" s="9">
        <v>6</v>
      </c>
      <c r="D270" s="11">
        <v>1.953598741425584</v>
      </c>
      <c r="E270" s="11">
        <v>2.14</v>
      </c>
      <c r="F270" s="11">
        <v>2.161</v>
      </c>
      <c r="G270" s="11">
        <v>1.7273403241616483</v>
      </c>
      <c r="H270" s="11">
        <v>1.9</v>
      </c>
      <c r="I270" s="11">
        <v>2.36</v>
      </c>
      <c r="J270" s="148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55"/>
    </row>
    <row r="271" spans="1:65">
      <c r="A271" s="30"/>
      <c r="B271" s="20" t="s">
        <v>264</v>
      </c>
      <c r="C271" s="12"/>
      <c r="D271" s="23">
        <v>1.9301493096378184</v>
      </c>
      <c r="E271" s="23">
        <v>2.1283333333333334</v>
      </c>
      <c r="F271" s="23">
        <v>2.1558333333333333</v>
      </c>
      <c r="G271" s="23">
        <v>1.7870553781025624</v>
      </c>
      <c r="H271" s="23">
        <v>1.9000000000000001</v>
      </c>
      <c r="I271" s="23">
        <v>2.3666666666666667</v>
      </c>
      <c r="J271" s="148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55"/>
    </row>
    <row r="272" spans="1:65">
      <c r="A272" s="30"/>
      <c r="B272" s="3" t="s">
        <v>265</v>
      </c>
      <c r="C272" s="29"/>
      <c r="D272" s="11">
        <v>1.9409137215613854</v>
      </c>
      <c r="E272" s="11">
        <v>2.125</v>
      </c>
      <c r="F272" s="11">
        <v>2.1545000000000001</v>
      </c>
      <c r="G272" s="11">
        <v>1.796958608318632</v>
      </c>
      <c r="H272" s="11">
        <v>1.9</v>
      </c>
      <c r="I272" s="11">
        <v>2.3650000000000002</v>
      </c>
      <c r="J272" s="148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55"/>
    </row>
    <row r="273" spans="1:65">
      <c r="A273" s="30"/>
      <c r="B273" s="3" t="s">
        <v>266</v>
      </c>
      <c r="C273" s="29"/>
      <c r="D273" s="24">
        <v>3.2276318340267493E-2</v>
      </c>
      <c r="E273" s="24">
        <v>1.4719601443879743E-2</v>
      </c>
      <c r="F273" s="24">
        <v>2.45716638969905E-2</v>
      </c>
      <c r="G273" s="24">
        <v>4.0820081949990261E-2</v>
      </c>
      <c r="H273" s="24">
        <v>0.12649110640673519</v>
      </c>
      <c r="I273" s="24">
        <v>3.6147844564602655E-2</v>
      </c>
      <c r="J273" s="204"/>
      <c r="K273" s="205"/>
      <c r="L273" s="205"/>
      <c r="M273" s="205"/>
      <c r="N273" s="205"/>
      <c r="O273" s="205"/>
      <c r="P273" s="205"/>
      <c r="Q273" s="205"/>
      <c r="R273" s="205"/>
      <c r="S273" s="205"/>
      <c r="T273" s="205"/>
      <c r="U273" s="205"/>
      <c r="V273" s="205"/>
      <c r="W273" s="205"/>
      <c r="X273" s="205"/>
      <c r="Y273" s="205"/>
      <c r="Z273" s="205"/>
      <c r="AA273" s="205"/>
      <c r="AB273" s="205"/>
      <c r="AC273" s="205"/>
      <c r="AD273" s="205"/>
      <c r="AE273" s="205"/>
      <c r="AF273" s="205"/>
      <c r="AG273" s="205"/>
      <c r="AH273" s="205"/>
      <c r="AI273" s="205"/>
      <c r="AJ273" s="205"/>
      <c r="AK273" s="205"/>
      <c r="AL273" s="205"/>
      <c r="AM273" s="205"/>
      <c r="AN273" s="205"/>
      <c r="AO273" s="205"/>
      <c r="AP273" s="205"/>
      <c r="AQ273" s="205"/>
      <c r="AR273" s="205"/>
      <c r="AS273" s="205"/>
      <c r="AT273" s="205"/>
      <c r="AU273" s="205"/>
      <c r="AV273" s="205"/>
      <c r="AW273" s="205"/>
      <c r="AX273" s="205"/>
      <c r="AY273" s="205"/>
      <c r="AZ273" s="205"/>
      <c r="BA273" s="205"/>
      <c r="BB273" s="205"/>
      <c r="BC273" s="205"/>
      <c r="BD273" s="205"/>
      <c r="BE273" s="205"/>
      <c r="BF273" s="205"/>
      <c r="BG273" s="205"/>
      <c r="BH273" s="205"/>
      <c r="BI273" s="205"/>
      <c r="BJ273" s="205"/>
      <c r="BK273" s="205"/>
      <c r="BL273" s="205"/>
      <c r="BM273" s="56"/>
    </row>
    <row r="274" spans="1:65">
      <c r="A274" s="30"/>
      <c r="B274" s="3" t="s">
        <v>86</v>
      </c>
      <c r="C274" s="29"/>
      <c r="D274" s="13">
        <v>1.672218733499118E-2</v>
      </c>
      <c r="E274" s="13">
        <v>6.9160226047986261E-3</v>
      </c>
      <c r="F274" s="13">
        <v>1.1397756736137844E-2</v>
      </c>
      <c r="G274" s="13">
        <v>2.2842091213385735E-2</v>
      </c>
      <c r="H274" s="13">
        <v>6.6574266529860621E-2</v>
      </c>
      <c r="I274" s="13">
        <v>1.5273737139972952E-2</v>
      </c>
      <c r="J274" s="148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55"/>
    </row>
    <row r="275" spans="1:65">
      <c r="A275" s="30"/>
      <c r="B275" s="3" t="s">
        <v>267</v>
      </c>
      <c r="C275" s="29"/>
      <c r="D275" s="13">
        <v>-5.6010762443550521E-2</v>
      </c>
      <c r="E275" s="13">
        <v>4.0916239260428311E-2</v>
      </c>
      <c r="F275" s="13">
        <v>5.4365822618139381E-2</v>
      </c>
      <c r="G275" s="13">
        <v>-0.125994535540497</v>
      </c>
      <c r="H275" s="13">
        <v>-7.075605892177883E-2</v>
      </c>
      <c r="I275" s="13">
        <v>0.15747929502725788</v>
      </c>
      <c r="J275" s="148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55"/>
    </row>
    <row r="276" spans="1:65">
      <c r="A276" s="30"/>
      <c r="B276" s="46" t="s">
        <v>268</v>
      </c>
      <c r="C276" s="47"/>
      <c r="D276" s="45">
        <v>0.52</v>
      </c>
      <c r="E276" s="45">
        <v>0.52</v>
      </c>
      <c r="F276" s="45">
        <v>0.67</v>
      </c>
      <c r="G276" s="45">
        <v>1.28</v>
      </c>
      <c r="H276" s="45">
        <v>0.68</v>
      </c>
      <c r="I276" s="45">
        <v>1.78</v>
      </c>
      <c r="J276" s="148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55"/>
    </row>
    <row r="277" spans="1:65">
      <c r="B277" s="31"/>
      <c r="C277" s="20"/>
      <c r="D277" s="20"/>
      <c r="E277" s="20"/>
      <c r="F277" s="20"/>
      <c r="G277" s="20"/>
      <c r="H277" s="20"/>
      <c r="I277" s="20"/>
      <c r="BM277" s="55"/>
    </row>
    <row r="278" spans="1:65" ht="15">
      <c r="B278" s="8" t="s">
        <v>527</v>
      </c>
      <c r="BM278" s="28" t="s">
        <v>66</v>
      </c>
    </row>
    <row r="279" spans="1:65" ht="15">
      <c r="A279" s="25" t="s">
        <v>36</v>
      </c>
      <c r="B279" s="18" t="s">
        <v>109</v>
      </c>
      <c r="C279" s="15" t="s">
        <v>110</v>
      </c>
      <c r="D279" s="16" t="s">
        <v>226</v>
      </c>
      <c r="E279" s="17" t="s">
        <v>226</v>
      </c>
      <c r="F279" s="17" t="s">
        <v>226</v>
      </c>
      <c r="G279" s="17" t="s">
        <v>226</v>
      </c>
      <c r="H279" s="17" t="s">
        <v>226</v>
      </c>
      <c r="I279" s="17" t="s">
        <v>226</v>
      </c>
      <c r="J279" s="148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28">
        <v>1</v>
      </c>
    </row>
    <row r="280" spans="1:65">
      <c r="A280" s="30"/>
      <c r="B280" s="19" t="s">
        <v>227</v>
      </c>
      <c r="C280" s="9" t="s">
        <v>227</v>
      </c>
      <c r="D280" s="146" t="s">
        <v>235</v>
      </c>
      <c r="E280" s="147" t="s">
        <v>236</v>
      </c>
      <c r="F280" s="147" t="s">
        <v>247</v>
      </c>
      <c r="G280" s="147" t="s">
        <v>249</v>
      </c>
      <c r="H280" s="147" t="s">
        <v>254</v>
      </c>
      <c r="I280" s="147" t="s">
        <v>256</v>
      </c>
      <c r="J280" s="148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28" t="s">
        <v>3</v>
      </c>
    </row>
    <row r="281" spans="1:65">
      <c r="A281" s="30"/>
      <c r="B281" s="19"/>
      <c r="C281" s="9"/>
      <c r="D281" s="10" t="s">
        <v>271</v>
      </c>
      <c r="E281" s="11" t="s">
        <v>271</v>
      </c>
      <c r="F281" s="11" t="s">
        <v>271</v>
      </c>
      <c r="G281" s="11" t="s">
        <v>271</v>
      </c>
      <c r="H281" s="11" t="s">
        <v>273</v>
      </c>
      <c r="I281" s="11" t="s">
        <v>271</v>
      </c>
      <c r="J281" s="148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28">
        <v>2</v>
      </c>
    </row>
    <row r="282" spans="1:65">
      <c r="A282" s="30"/>
      <c r="B282" s="19"/>
      <c r="C282" s="9"/>
      <c r="D282" s="26" t="s">
        <v>308</v>
      </c>
      <c r="E282" s="26" t="s">
        <v>306</v>
      </c>
      <c r="F282" s="26" t="s">
        <v>305</v>
      </c>
      <c r="G282" s="26" t="s">
        <v>306</v>
      </c>
      <c r="H282" s="26" t="s">
        <v>306</v>
      </c>
      <c r="I282" s="26" t="s">
        <v>263</v>
      </c>
      <c r="J282" s="148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28">
        <v>3</v>
      </c>
    </row>
    <row r="283" spans="1:65">
      <c r="A283" s="30"/>
      <c r="B283" s="18">
        <v>1</v>
      </c>
      <c r="C283" s="14">
        <v>1</v>
      </c>
      <c r="D283" s="22">
        <v>0.96240691818428237</v>
      </c>
      <c r="E283" s="22">
        <v>1.03</v>
      </c>
      <c r="F283" s="22">
        <v>1.046</v>
      </c>
      <c r="G283" s="22">
        <v>0.98006911863387192</v>
      </c>
      <c r="H283" s="22">
        <v>1</v>
      </c>
      <c r="I283" s="143">
        <v>1.26</v>
      </c>
      <c r="J283" s="148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28">
        <v>1</v>
      </c>
    </row>
    <row r="284" spans="1:65">
      <c r="A284" s="30"/>
      <c r="B284" s="19">
        <v>1</v>
      </c>
      <c r="C284" s="9">
        <v>2</v>
      </c>
      <c r="D284" s="11">
        <v>1.0113396871514211</v>
      </c>
      <c r="E284" s="11">
        <v>1.02</v>
      </c>
      <c r="F284" s="11">
        <v>1.0389999999999999</v>
      </c>
      <c r="G284" s="11">
        <v>0.96564880382900009</v>
      </c>
      <c r="H284" s="11">
        <v>1.1000000000000001</v>
      </c>
      <c r="I284" s="144">
        <v>1.2</v>
      </c>
      <c r="J284" s="148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28">
        <v>25</v>
      </c>
    </row>
    <row r="285" spans="1:65">
      <c r="A285" s="30"/>
      <c r="B285" s="19">
        <v>1</v>
      </c>
      <c r="C285" s="9">
        <v>3</v>
      </c>
      <c r="D285" s="11">
        <v>1.0109982555168875</v>
      </c>
      <c r="E285" s="11">
        <v>1</v>
      </c>
      <c r="F285" s="11">
        <v>1.03</v>
      </c>
      <c r="G285" s="11">
        <v>0.96575130749344795</v>
      </c>
      <c r="H285" s="11">
        <v>1.1000000000000001</v>
      </c>
      <c r="I285" s="144">
        <v>1.25</v>
      </c>
      <c r="J285" s="148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28">
        <v>16</v>
      </c>
    </row>
    <row r="286" spans="1:65">
      <c r="A286" s="30"/>
      <c r="B286" s="19">
        <v>1</v>
      </c>
      <c r="C286" s="9">
        <v>4</v>
      </c>
      <c r="D286" s="11">
        <v>1.0252502459955561</v>
      </c>
      <c r="E286" s="11">
        <v>1.02</v>
      </c>
      <c r="F286" s="11">
        <v>1.024</v>
      </c>
      <c r="G286" s="149">
        <v>1.0544626315155201</v>
      </c>
      <c r="H286" s="11">
        <v>1.1000000000000001</v>
      </c>
      <c r="I286" s="144">
        <v>1.25</v>
      </c>
      <c r="J286" s="148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28">
        <v>1.0208091010059759</v>
      </c>
    </row>
    <row r="287" spans="1:65">
      <c r="A287" s="30"/>
      <c r="B287" s="19">
        <v>1</v>
      </c>
      <c r="C287" s="9">
        <v>5</v>
      </c>
      <c r="D287" s="11">
        <v>1.0173863614897312</v>
      </c>
      <c r="E287" s="11">
        <v>1.04</v>
      </c>
      <c r="F287" s="11">
        <v>1.032</v>
      </c>
      <c r="G287" s="11">
        <v>0.95323250537920812</v>
      </c>
      <c r="H287" s="11">
        <v>1</v>
      </c>
      <c r="I287" s="144">
        <v>1.24</v>
      </c>
      <c r="J287" s="148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28">
        <v>85</v>
      </c>
    </row>
    <row r="288" spans="1:65">
      <c r="A288" s="30"/>
      <c r="B288" s="19">
        <v>1</v>
      </c>
      <c r="C288" s="9">
        <v>6</v>
      </c>
      <c r="D288" s="11">
        <v>1.0138518073550147</v>
      </c>
      <c r="E288" s="11">
        <v>1.04</v>
      </c>
      <c r="F288" s="11">
        <v>1.056</v>
      </c>
      <c r="G288" s="11">
        <v>0.97366472673645599</v>
      </c>
      <c r="H288" s="11">
        <v>1.1000000000000001</v>
      </c>
      <c r="I288" s="144">
        <v>1.24</v>
      </c>
      <c r="J288" s="148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55"/>
    </row>
    <row r="289" spans="1:65">
      <c r="A289" s="30"/>
      <c r="B289" s="20" t="s">
        <v>264</v>
      </c>
      <c r="C289" s="12"/>
      <c r="D289" s="23">
        <v>1.0068722126154823</v>
      </c>
      <c r="E289" s="23">
        <v>1.0250000000000001</v>
      </c>
      <c r="F289" s="23">
        <v>1.0378333333333334</v>
      </c>
      <c r="G289" s="23">
        <v>0.98213818226458394</v>
      </c>
      <c r="H289" s="23">
        <v>1.0666666666666667</v>
      </c>
      <c r="I289" s="23">
        <v>1.24</v>
      </c>
      <c r="J289" s="148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55"/>
    </row>
    <row r="290" spans="1:65">
      <c r="A290" s="30"/>
      <c r="B290" s="3" t="s">
        <v>265</v>
      </c>
      <c r="C290" s="29"/>
      <c r="D290" s="11">
        <v>1.0125957472532179</v>
      </c>
      <c r="E290" s="11">
        <v>1.0249999999999999</v>
      </c>
      <c r="F290" s="11">
        <v>1.0354999999999999</v>
      </c>
      <c r="G290" s="11">
        <v>0.96970801711495191</v>
      </c>
      <c r="H290" s="11">
        <v>1.1000000000000001</v>
      </c>
      <c r="I290" s="11">
        <v>1.2450000000000001</v>
      </c>
      <c r="J290" s="148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55"/>
    </row>
    <row r="291" spans="1:65">
      <c r="A291" s="30"/>
      <c r="B291" s="3" t="s">
        <v>266</v>
      </c>
      <c r="C291" s="29"/>
      <c r="D291" s="24">
        <v>2.2410529435084228E-2</v>
      </c>
      <c r="E291" s="24">
        <v>1.5165750888103116E-2</v>
      </c>
      <c r="F291" s="24">
        <v>1.1703275894665854E-2</v>
      </c>
      <c r="G291" s="24">
        <v>3.6559195435635287E-2</v>
      </c>
      <c r="H291" s="24">
        <v>5.1639777949432274E-2</v>
      </c>
      <c r="I291" s="24">
        <v>2.0976176963403051E-2</v>
      </c>
      <c r="J291" s="204"/>
      <c r="K291" s="205"/>
      <c r="L291" s="205"/>
      <c r="M291" s="205"/>
      <c r="N291" s="205"/>
      <c r="O291" s="205"/>
      <c r="P291" s="205"/>
      <c r="Q291" s="205"/>
      <c r="R291" s="205"/>
      <c r="S291" s="205"/>
      <c r="T291" s="205"/>
      <c r="U291" s="205"/>
      <c r="V291" s="205"/>
      <c r="W291" s="205"/>
      <c r="X291" s="205"/>
      <c r="Y291" s="205"/>
      <c r="Z291" s="205"/>
      <c r="AA291" s="205"/>
      <c r="AB291" s="205"/>
      <c r="AC291" s="205"/>
      <c r="AD291" s="205"/>
      <c r="AE291" s="205"/>
      <c r="AF291" s="205"/>
      <c r="AG291" s="205"/>
      <c r="AH291" s="205"/>
      <c r="AI291" s="205"/>
      <c r="AJ291" s="205"/>
      <c r="AK291" s="205"/>
      <c r="AL291" s="205"/>
      <c r="AM291" s="205"/>
      <c r="AN291" s="205"/>
      <c r="AO291" s="205"/>
      <c r="AP291" s="205"/>
      <c r="AQ291" s="205"/>
      <c r="AR291" s="205"/>
      <c r="AS291" s="205"/>
      <c r="AT291" s="205"/>
      <c r="AU291" s="205"/>
      <c r="AV291" s="205"/>
      <c r="AW291" s="205"/>
      <c r="AX291" s="205"/>
      <c r="AY291" s="205"/>
      <c r="AZ291" s="205"/>
      <c r="BA291" s="205"/>
      <c r="BB291" s="205"/>
      <c r="BC291" s="205"/>
      <c r="BD291" s="205"/>
      <c r="BE291" s="205"/>
      <c r="BF291" s="205"/>
      <c r="BG291" s="205"/>
      <c r="BH291" s="205"/>
      <c r="BI291" s="205"/>
      <c r="BJ291" s="205"/>
      <c r="BK291" s="205"/>
      <c r="BL291" s="205"/>
      <c r="BM291" s="56"/>
    </row>
    <row r="292" spans="1:65">
      <c r="A292" s="30"/>
      <c r="B292" s="3" t="s">
        <v>86</v>
      </c>
      <c r="C292" s="29"/>
      <c r="D292" s="13">
        <v>2.2257570677087161E-2</v>
      </c>
      <c r="E292" s="13">
        <v>1.4795854524978648E-2</v>
      </c>
      <c r="F292" s="13">
        <v>1.1276642904768769E-2</v>
      </c>
      <c r="G292" s="13">
        <v>3.722408526195186E-2</v>
      </c>
      <c r="H292" s="13">
        <v>4.8412291827592754E-2</v>
      </c>
      <c r="I292" s="13">
        <v>1.691627174467988E-2</v>
      </c>
      <c r="J292" s="148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55"/>
    </row>
    <row r="293" spans="1:65">
      <c r="A293" s="30"/>
      <c r="B293" s="3" t="s">
        <v>267</v>
      </c>
      <c r="C293" s="29"/>
      <c r="D293" s="13">
        <v>-1.3652786183782295E-2</v>
      </c>
      <c r="E293" s="13">
        <v>4.105467897860926E-3</v>
      </c>
      <c r="F293" s="13">
        <v>1.6677194894305636E-2</v>
      </c>
      <c r="G293" s="13">
        <v>-3.7882615567673694E-2</v>
      </c>
      <c r="H293" s="13">
        <v>4.4922763340863092E-2</v>
      </c>
      <c r="I293" s="13">
        <v>0.2147227123837534</v>
      </c>
      <c r="J293" s="148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55"/>
    </row>
    <row r="294" spans="1:65">
      <c r="A294" s="30"/>
      <c r="B294" s="46" t="s">
        <v>268</v>
      </c>
      <c r="C294" s="47"/>
      <c r="D294" s="45">
        <v>0.55000000000000004</v>
      </c>
      <c r="E294" s="45">
        <v>0.14000000000000001</v>
      </c>
      <c r="F294" s="45">
        <v>0.14000000000000001</v>
      </c>
      <c r="G294" s="45">
        <v>1.1100000000000001</v>
      </c>
      <c r="H294" s="45">
        <v>0.8</v>
      </c>
      <c r="I294" s="45">
        <v>4.7</v>
      </c>
      <c r="J294" s="148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55"/>
    </row>
    <row r="295" spans="1:65">
      <c r="B295" s="31"/>
      <c r="C295" s="20"/>
      <c r="D295" s="20"/>
      <c r="E295" s="20"/>
      <c r="F295" s="20"/>
      <c r="G295" s="20"/>
      <c r="H295" s="20"/>
      <c r="I295" s="20"/>
      <c r="BM295" s="55"/>
    </row>
    <row r="296" spans="1:65" ht="15">
      <c r="B296" s="8" t="s">
        <v>528</v>
      </c>
      <c r="BM296" s="28" t="s">
        <v>66</v>
      </c>
    </row>
    <row r="297" spans="1:65" ht="15">
      <c r="A297" s="25" t="s">
        <v>39</v>
      </c>
      <c r="B297" s="18" t="s">
        <v>109</v>
      </c>
      <c r="C297" s="15" t="s">
        <v>110</v>
      </c>
      <c r="D297" s="16" t="s">
        <v>226</v>
      </c>
      <c r="E297" s="17" t="s">
        <v>226</v>
      </c>
      <c r="F297" s="17" t="s">
        <v>226</v>
      </c>
      <c r="G297" s="17" t="s">
        <v>226</v>
      </c>
      <c r="H297" s="17" t="s">
        <v>226</v>
      </c>
      <c r="I297" s="17" t="s">
        <v>226</v>
      </c>
      <c r="J297" s="148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28">
        <v>1</v>
      </c>
    </row>
    <row r="298" spans="1:65">
      <c r="A298" s="30"/>
      <c r="B298" s="19" t="s">
        <v>227</v>
      </c>
      <c r="C298" s="9" t="s">
        <v>227</v>
      </c>
      <c r="D298" s="146" t="s">
        <v>235</v>
      </c>
      <c r="E298" s="147" t="s">
        <v>236</v>
      </c>
      <c r="F298" s="147" t="s">
        <v>247</v>
      </c>
      <c r="G298" s="147" t="s">
        <v>249</v>
      </c>
      <c r="H298" s="147" t="s">
        <v>254</v>
      </c>
      <c r="I298" s="147" t="s">
        <v>256</v>
      </c>
      <c r="J298" s="148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28" t="s">
        <v>3</v>
      </c>
    </row>
    <row r="299" spans="1:65">
      <c r="A299" s="30"/>
      <c r="B299" s="19"/>
      <c r="C299" s="9"/>
      <c r="D299" s="10" t="s">
        <v>271</v>
      </c>
      <c r="E299" s="11" t="s">
        <v>271</v>
      </c>
      <c r="F299" s="11" t="s">
        <v>271</v>
      </c>
      <c r="G299" s="11" t="s">
        <v>271</v>
      </c>
      <c r="H299" s="11" t="s">
        <v>273</v>
      </c>
      <c r="I299" s="11" t="s">
        <v>271</v>
      </c>
      <c r="J299" s="148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28">
        <v>2</v>
      </c>
    </row>
    <row r="300" spans="1:65">
      <c r="A300" s="30"/>
      <c r="B300" s="19"/>
      <c r="C300" s="9"/>
      <c r="D300" s="26" t="s">
        <v>308</v>
      </c>
      <c r="E300" s="26" t="s">
        <v>306</v>
      </c>
      <c r="F300" s="26" t="s">
        <v>305</v>
      </c>
      <c r="G300" s="26" t="s">
        <v>306</v>
      </c>
      <c r="H300" s="26" t="s">
        <v>306</v>
      </c>
      <c r="I300" s="26" t="s">
        <v>263</v>
      </c>
      <c r="J300" s="148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28">
        <v>3</v>
      </c>
    </row>
    <row r="301" spans="1:65">
      <c r="A301" s="30"/>
      <c r="B301" s="18">
        <v>1</v>
      </c>
      <c r="C301" s="14">
        <v>1</v>
      </c>
      <c r="D301" s="22">
        <v>0.59874960129849453</v>
      </c>
      <c r="E301" s="22">
        <v>0.65</v>
      </c>
      <c r="F301" s="22">
        <v>0.64700000000000002</v>
      </c>
      <c r="G301" s="22">
        <v>0.63625161075800252</v>
      </c>
      <c r="H301" s="143">
        <v>0.7</v>
      </c>
      <c r="I301" s="22">
        <v>0.70599999999999996</v>
      </c>
      <c r="J301" s="148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28">
        <v>1</v>
      </c>
    </row>
    <row r="302" spans="1:65">
      <c r="A302" s="30"/>
      <c r="B302" s="19">
        <v>1</v>
      </c>
      <c r="C302" s="9">
        <v>2</v>
      </c>
      <c r="D302" s="11">
        <v>0.60961810561498275</v>
      </c>
      <c r="E302" s="11">
        <v>0.64</v>
      </c>
      <c r="F302" s="11">
        <v>0.65400000000000003</v>
      </c>
      <c r="G302" s="11">
        <v>0.60982105943948084</v>
      </c>
      <c r="H302" s="144">
        <v>0.6</v>
      </c>
      <c r="I302" s="11">
        <v>0.68800000000000006</v>
      </c>
      <c r="J302" s="148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28">
        <v>26</v>
      </c>
    </row>
    <row r="303" spans="1:65">
      <c r="A303" s="30"/>
      <c r="B303" s="19">
        <v>1</v>
      </c>
      <c r="C303" s="9">
        <v>3</v>
      </c>
      <c r="D303" s="11">
        <v>0.61840384457948372</v>
      </c>
      <c r="E303" s="11">
        <v>0.64</v>
      </c>
      <c r="F303" s="11">
        <v>0.66800000000000004</v>
      </c>
      <c r="G303" s="11">
        <v>0.61123388347423524</v>
      </c>
      <c r="H303" s="144">
        <v>0.6</v>
      </c>
      <c r="I303" s="11">
        <v>0.70199999999999996</v>
      </c>
      <c r="J303" s="148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28">
        <v>16</v>
      </c>
    </row>
    <row r="304" spans="1:65">
      <c r="A304" s="30"/>
      <c r="B304" s="19">
        <v>1</v>
      </c>
      <c r="C304" s="9">
        <v>4</v>
      </c>
      <c r="D304" s="11">
        <v>0.61599665654818092</v>
      </c>
      <c r="E304" s="11">
        <v>0.65</v>
      </c>
      <c r="F304" s="11">
        <v>0.66300000000000003</v>
      </c>
      <c r="G304" s="149">
        <v>0.66497834051610005</v>
      </c>
      <c r="H304" s="144">
        <v>0.6</v>
      </c>
      <c r="I304" s="11">
        <v>0.69599999999999995</v>
      </c>
      <c r="J304" s="148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28">
        <v>0.64344021997684209</v>
      </c>
    </row>
    <row r="305" spans="1:65">
      <c r="A305" s="30"/>
      <c r="B305" s="19">
        <v>1</v>
      </c>
      <c r="C305" s="9">
        <v>5</v>
      </c>
      <c r="D305" s="11">
        <v>0.61915041217365574</v>
      </c>
      <c r="E305" s="11">
        <v>0.63</v>
      </c>
      <c r="F305" s="11">
        <v>0.63600000000000001</v>
      </c>
      <c r="G305" s="11">
        <v>0.59755038096504798</v>
      </c>
      <c r="H305" s="144">
        <v>0.6</v>
      </c>
      <c r="I305" s="11">
        <v>0.69400000000000006</v>
      </c>
      <c r="J305" s="148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28">
        <v>86</v>
      </c>
    </row>
    <row r="306" spans="1:65">
      <c r="A306" s="30"/>
      <c r="B306" s="19">
        <v>1</v>
      </c>
      <c r="C306" s="9">
        <v>6</v>
      </c>
      <c r="D306" s="11">
        <v>0.61191348303369497</v>
      </c>
      <c r="E306" s="11">
        <v>0.64</v>
      </c>
      <c r="F306" s="11">
        <v>0.67500000000000004</v>
      </c>
      <c r="G306" s="11">
        <v>0.60378847874387365</v>
      </c>
      <c r="H306" s="144">
        <v>0.6</v>
      </c>
      <c r="I306" s="11">
        <v>0.67999999999999994</v>
      </c>
      <c r="J306" s="148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55"/>
    </row>
    <row r="307" spans="1:65">
      <c r="A307" s="30"/>
      <c r="B307" s="20" t="s">
        <v>264</v>
      </c>
      <c r="C307" s="12"/>
      <c r="D307" s="23">
        <v>0.61230535054141544</v>
      </c>
      <c r="E307" s="23">
        <v>0.64166666666666672</v>
      </c>
      <c r="F307" s="23">
        <v>0.65716666666666679</v>
      </c>
      <c r="G307" s="23">
        <v>0.62060395898279008</v>
      </c>
      <c r="H307" s="23">
        <v>0.6166666666666667</v>
      </c>
      <c r="I307" s="23">
        <v>0.69433333333333325</v>
      </c>
      <c r="J307" s="148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55"/>
    </row>
    <row r="308" spans="1:65">
      <c r="A308" s="30"/>
      <c r="B308" s="3" t="s">
        <v>265</v>
      </c>
      <c r="C308" s="29"/>
      <c r="D308" s="11">
        <v>0.61395506979093795</v>
      </c>
      <c r="E308" s="11">
        <v>0.64</v>
      </c>
      <c r="F308" s="11">
        <v>0.65850000000000009</v>
      </c>
      <c r="G308" s="11">
        <v>0.61052747145685804</v>
      </c>
      <c r="H308" s="11">
        <v>0.6</v>
      </c>
      <c r="I308" s="11">
        <v>0.69500000000000006</v>
      </c>
      <c r="J308" s="148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55"/>
    </row>
    <row r="309" spans="1:65">
      <c r="A309" s="30"/>
      <c r="B309" s="3" t="s">
        <v>266</v>
      </c>
      <c r="C309" s="29"/>
      <c r="D309" s="24">
        <v>7.6000713324586855E-3</v>
      </c>
      <c r="E309" s="24">
        <v>7.5277265270908165E-3</v>
      </c>
      <c r="F309" s="24">
        <v>1.435850502895991E-2</v>
      </c>
      <c r="G309" s="24">
        <v>2.5425309497525094E-2</v>
      </c>
      <c r="H309" s="24">
        <v>4.0824829046386291E-2</v>
      </c>
      <c r="I309" s="24">
        <v>9.4162979278836819E-3</v>
      </c>
      <c r="J309" s="204"/>
      <c r="K309" s="205"/>
      <c r="L309" s="205"/>
      <c r="M309" s="205"/>
      <c r="N309" s="205"/>
      <c r="O309" s="205"/>
      <c r="P309" s="205"/>
      <c r="Q309" s="205"/>
      <c r="R309" s="205"/>
      <c r="S309" s="205"/>
      <c r="T309" s="205"/>
      <c r="U309" s="205"/>
      <c r="V309" s="205"/>
      <c r="W309" s="205"/>
      <c r="X309" s="205"/>
      <c r="Y309" s="205"/>
      <c r="Z309" s="205"/>
      <c r="AA309" s="205"/>
      <c r="AB309" s="205"/>
      <c r="AC309" s="205"/>
      <c r="AD309" s="205"/>
      <c r="AE309" s="205"/>
      <c r="AF309" s="205"/>
      <c r="AG309" s="205"/>
      <c r="AH309" s="205"/>
      <c r="AI309" s="205"/>
      <c r="AJ309" s="205"/>
      <c r="AK309" s="205"/>
      <c r="AL309" s="205"/>
      <c r="AM309" s="205"/>
      <c r="AN309" s="205"/>
      <c r="AO309" s="205"/>
      <c r="AP309" s="205"/>
      <c r="AQ309" s="205"/>
      <c r="AR309" s="205"/>
      <c r="AS309" s="205"/>
      <c r="AT309" s="205"/>
      <c r="AU309" s="205"/>
      <c r="AV309" s="205"/>
      <c r="AW309" s="205"/>
      <c r="AX309" s="205"/>
      <c r="AY309" s="205"/>
      <c r="AZ309" s="205"/>
      <c r="BA309" s="205"/>
      <c r="BB309" s="205"/>
      <c r="BC309" s="205"/>
      <c r="BD309" s="205"/>
      <c r="BE309" s="205"/>
      <c r="BF309" s="205"/>
      <c r="BG309" s="205"/>
      <c r="BH309" s="205"/>
      <c r="BI309" s="205"/>
      <c r="BJ309" s="205"/>
      <c r="BK309" s="205"/>
      <c r="BL309" s="205"/>
      <c r="BM309" s="56"/>
    </row>
    <row r="310" spans="1:65">
      <c r="A310" s="30"/>
      <c r="B310" s="3" t="s">
        <v>86</v>
      </c>
      <c r="C310" s="29"/>
      <c r="D310" s="13">
        <v>1.2412224269702225E-2</v>
      </c>
      <c r="E310" s="13">
        <v>1.1731521860401271E-2</v>
      </c>
      <c r="F310" s="13">
        <v>2.1849107322789614E-2</v>
      </c>
      <c r="G310" s="13">
        <v>4.0968655016637046E-2</v>
      </c>
      <c r="H310" s="13">
        <v>6.6202425480626409E-2</v>
      </c>
      <c r="I310" s="13">
        <v>1.3561638878373044E-2</v>
      </c>
      <c r="J310" s="148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55"/>
    </row>
    <row r="311" spans="1:65">
      <c r="A311" s="30"/>
      <c r="B311" s="3" t="s">
        <v>267</v>
      </c>
      <c r="C311" s="29"/>
      <c r="D311" s="13">
        <v>-4.838813065889358E-2</v>
      </c>
      <c r="E311" s="13">
        <v>-2.7563606611958891E-3</v>
      </c>
      <c r="F311" s="13">
        <v>2.133290127607923E-2</v>
      </c>
      <c r="G311" s="13">
        <v>-3.5490882113141553E-2</v>
      </c>
      <c r="H311" s="13">
        <v>-4.16100089471233E-2</v>
      </c>
      <c r="I311" s="13">
        <v>7.9095325061157684E-2</v>
      </c>
      <c r="J311" s="148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55"/>
    </row>
    <row r="312" spans="1:65">
      <c r="A312" s="30"/>
      <c r="B312" s="46" t="s">
        <v>268</v>
      </c>
      <c r="C312" s="47"/>
      <c r="D312" s="45">
        <v>0.94</v>
      </c>
      <c r="E312" s="45">
        <v>0</v>
      </c>
      <c r="F312" s="45">
        <v>0.5</v>
      </c>
      <c r="G312" s="45">
        <v>0.67</v>
      </c>
      <c r="H312" s="45" t="s">
        <v>269</v>
      </c>
      <c r="I312" s="45">
        <v>1.69</v>
      </c>
      <c r="J312" s="148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55"/>
    </row>
    <row r="313" spans="1:65">
      <c r="B313" s="31" t="s">
        <v>314</v>
      </c>
      <c r="C313" s="20"/>
      <c r="D313" s="20"/>
      <c r="E313" s="20"/>
      <c r="F313" s="20"/>
      <c r="G313" s="20"/>
      <c r="H313" s="20"/>
      <c r="I313" s="20"/>
      <c r="BM313" s="55"/>
    </row>
    <row r="314" spans="1:65">
      <c r="BM314" s="55"/>
    </row>
    <row r="315" spans="1:65" ht="15">
      <c r="B315" s="8" t="s">
        <v>529</v>
      </c>
      <c r="BM315" s="28" t="s">
        <v>66</v>
      </c>
    </row>
    <row r="316" spans="1:65" ht="15">
      <c r="A316" s="25" t="s">
        <v>52</v>
      </c>
      <c r="B316" s="18" t="s">
        <v>109</v>
      </c>
      <c r="C316" s="15" t="s">
        <v>110</v>
      </c>
      <c r="D316" s="16" t="s">
        <v>226</v>
      </c>
      <c r="E316" s="17" t="s">
        <v>226</v>
      </c>
      <c r="F316" s="17" t="s">
        <v>226</v>
      </c>
      <c r="G316" s="17" t="s">
        <v>226</v>
      </c>
      <c r="H316" s="17" t="s">
        <v>226</v>
      </c>
      <c r="I316" s="17" t="s">
        <v>226</v>
      </c>
      <c r="J316" s="17" t="s">
        <v>226</v>
      </c>
      <c r="K316" s="17" t="s">
        <v>226</v>
      </c>
      <c r="L316" s="17" t="s">
        <v>226</v>
      </c>
      <c r="M316" s="17" t="s">
        <v>226</v>
      </c>
      <c r="N316" s="17" t="s">
        <v>226</v>
      </c>
      <c r="O316" s="17" t="s">
        <v>226</v>
      </c>
      <c r="P316" s="17" t="s">
        <v>226</v>
      </c>
      <c r="Q316" s="17" t="s">
        <v>226</v>
      </c>
      <c r="R316" s="17" t="s">
        <v>226</v>
      </c>
      <c r="S316" s="17" t="s">
        <v>226</v>
      </c>
      <c r="T316" s="17" t="s">
        <v>226</v>
      </c>
      <c r="U316" s="17" t="s">
        <v>226</v>
      </c>
      <c r="V316" s="17" t="s">
        <v>226</v>
      </c>
      <c r="W316" s="17" t="s">
        <v>226</v>
      </c>
      <c r="X316" s="17" t="s">
        <v>226</v>
      </c>
      <c r="Y316" s="17" t="s">
        <v>226</v>
      </c>
      <c r="Z316" s="17" t="s">
        <v>226</v>
      </c>
      <c r="AA316" s="17" t="s">
        <v>226</v>
      </c>
      <c r="AB316" s="17" t="s">
        <v>226</v>
      </c>
      <c r="AC316" s="17" t="s">
        <v>226</v>
      </c>
      <c r="AD316" s="148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28">
        <v>1</v>
      </c>
    </row>
    <row r="317" spans="1:65">
      <c r="A317" s="30"/>
      <c r="B317" s="19" t="s">
        <v>227</v>
      </c>
      <c r="C317" s="9" t="s">
        <v>227</v>
      </c>
      <c r="D317" s="146" t="s">
        <v>229</v>
      </c>
      <c r="E317" s="147" t="s">
        <v>231</v>
      </c>
      <c r="F317" s="147" t="s">
        <v>232</v>
      </c>
      <c r="G317" s="147" t="s">
        <v>233</v>
      </c>
      <c r="H317" s="147" t="s">
        <v>234</v>
      </c>
      <c r="I317" s="147" t="s">
        <v>235</v>
      </c>
      <c r="J317" s="147" t="s">
        <v>236</v>
      </c>
      <c r="K317" s="147" t="s">
        <v>237</v>
      </c>
      <c r="L317" s="147" t="s">
        <v>238</v>
      </c>
      <c r="M317" s="147" t="s">
        <v>239</v>
      </c>
      <c r="N317" s="147" t="s">
        <v>240</v>
      </c>
      <c r="O317" s="147" t="s">
        <v>243</v>
      </c>
      <c r="P317" s="147" t="s">
        <v>244</v>
      </c>
      <c r="Q317" s="147" t="s">
        <v>245</v>
      </c>
      <c r="R317" s="147" t="s">
        <v>246</v>
      </c>
      <c r="S317" s="147" t="s">
        <v>247</v>
      </c>
      <c r="T317" s="147" t="s">
        <v>248</v>
      </c>
      <c r="U317" s="147" t="s">
        <v>249</v>
      </c>
      <c r="V317" s="147" t="s">
        <v>250</v>
      </c>
      <c r="W317" s="147" t="s">
        <v>251</v>
      </c>
      <c r="X317" s="147" t="s">
        <v>252</v>
      </c>
      <c r="Y317" s="147" t="s">
        <v>253</v>
      </c>
      <c r="Z317" s="147" t="s">
        <v>254</v>
      </c>
      <c r="AA317" s="147" t="s">
        <v>255</v>
      </c>
      <c r="AB317" s="147" t="s">
        <v>256</v>
      </c>
      <c r="AC317" s="147" t="s">
        <v>257</v>
      </c>
      <c r="AD317" s="148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28" t="s">
        <v>1</v>
      </c>
    </row>
    <row r="318" spans="1:65">
      <c r="A318" s="30"/>
      <c r="B318" s="19"/>
      <c r="C318" s="9"/>
      <c r="D318" s="10" t="s">
        <v>273</v>
      </c>
      <c r="E318" s="11" t="s">
        <v>271</v>
      </c>
      <c r="F318" s="11" t="s">
        <v>273</v>
      </c>
      <c r="G318" s="11" t="s">
        <v>271</v>
      </c>
      <c r="H318" s="11" t="s">
        <v>271</v>
      </c>
      <c r="I318" s="11" t="s">
        <v>271</v>
      </c>
      <c r="J318" s="11" t="s">
        <v>304</v>
      </c>
      <c r="K318" s="11" t="s">
        <v>304</v>
      </c>
      <c r="L318" s="11" t="s">
        <v>271</v>
      </c>
      <c r="M318" s="11" t="s">
        <v>273</v>
      </c>
      <c r="N318" s="11" t="s">
        <v>273</v>
      </c>
      <c r="O318" s="11" t="s">
        <v>273</v>
      </c>
      <c r="P318" s="11" t="s">
        <v>271</v>
      </c>
      <c r="Q318" s="11" t="s">
        <v>304</v>
      </c>
      <c r="R318" s="11" t="s">
        <v>271</v>
      </c>
      <c r="S318" s="11" t="s">
        <v>304</v>
      </c>
      <c r="T318" s="11" t="s">
        <v>304</v>
      </c>
      <c r="U318" s="11" t="s">
        <v>304</v>
      </c>
      <c r="V318" s="11" t="s">
        <v>271</v>
      </c>
      <c r="W318" s="11" t="s">
        <v>273</v>
      </c>
      <c r="X318" s="11" t="s">
        <v>273</v>
      </c>
      <c r="Y318" s="11" t="s">
        <v>271</v>
      </c>
      <c r="Z318" s="11" t="s">
        <v>273</v>
      </c>
      <c r="AA318" s="11" t="s">
        <v>271</v>
      </c>
      <c r="AB318" s="11" t="s">
        <v>304</v>
      </c>
      <c r="AC318" s="11" t="s">
        <v>271</v>
      </c>
      <c r="AD318" s="148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28">
        <v>2</v>
      </c>
    </row>
    <row r="319" spans="1:65">
      <c r="A319" s="30"/>
      <c r="B319" s="19"/>
      <c r="C319" s="9"/>
      <c r="D319" s="26" t="s">
        <v>305</v>
      </c>
      <c r="E319" s="26" t="s">
        <v>306</v>
      </c>
      <c r="F319" s="26" t="s">
        <v>307</v>
      </c>
      <c r="G319" s="26" t="s">
        <v>305</v>
      </c>
      <c r="H319" s="26" t="s">
        <v>261</v>
      </c>
      <c r="I319" s="26" t="s">
        <v>308</v>
      </c>
      <c r="J319" s="26" t="s">
        <v>306</v>
      </c>
      <c r="K319" s="26" t="s">
        <v>308</v>
      </c>
      <c r="L319" s="26" t="s">
        <v>308</v>
      </c>
      <c r="M319" s="26" t="s">
        <v>305</v>
      </c>
      <c r="N319" s="26" t="s">
        <v>306</v>
      </c>
      <c r="O319" s="26" t="s">
        <v>307</v>
      </c>
      <c r="P319" s="26" t="s">
        <v>306</v>
      </c>
      <c r="Q319" s="26" t="s">
        <v>308</v>
      </c>
      <c r="R319" s="26" t="s">
        <v>306</v>
      </c>
      <c r="S319" s="26" t="s">
        <v>305</v>
      </c>
      <c r="T319" s="26" t="s">
        <v>306</v>
      </c>
      <c r="U319" s="26" t="s">
        <v>306</v>
      </c>
      <c r="V319" s="26" t="s">
        <v>115</v>
      </c>
      <c r="W319" s="26" t="s">
        <v>306</v>
      </c>
      <c r="X319" s="26" t="s">
        <v>306</v>
      </c>
      <c r="Y319" s="26" t="s">
        <v>306</v>
      </c>
      <c r="Z319" s="26" t="s">
        <v>306</v>
      </c>
      <c r="AA319" s="26" t="s">
        <v>306</v>
      </c>
      <c r="AB319" s="26" t="s">
        <v>263</v>
      </c>
      <c r="AC319" s="26" t="s">
        <v>306</v>
      </c>
      <c r="AD319" s="148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28">
        <v>3</v>
      </c>
    </row>
    <row r="320" spans="1:65">
      <c r="A320" s="30"/>
      <c r="B320" s="18">
        <v>1</v>
      </c>
      <c r="C320" s="14">
        <v>1</v>
      </c>
      <c r="D320" s="22">
        <v>3.51</v>
      </c>
      <c r="E320" s="22">
        <v>3.3000000000000003</v>
      </c>
      <c r="F320" s="22">
        <v>3.53</v>
      </c>
      <c r="G320" s="22">
        <v>3.3099999999999996</v>
      </c>
      <c r="H320" s="143">
        <v>3.15</v>
      </c>
      <c r="I320" s="22">
        <v>3.4452491808641272</v>
      </c>
      <c r="J320" s="22">
        <v>3.5110000000000001</v>
      </c>
      <c r="K320" s="22">
        <v>3.6568679999999998</v>
      </c>
      <c r="L320" s="22">
        <v>3.45</v>
      </c>
      <c r="M320" s="143" t="s">
        <v>105</v>
      </c>
      <c r="N320" s="22">
        <v>3.4099999999999997</v>
      </c>
      <c r="O320" s="22">
        <v>3.46</v>
      </c>
      <c r="P320" s="22">
        <v>3.4000000000000004</v>
      </c>
      <c r="Q320" s="22">
        <v>3.3952827499999998</v>
      </c>
      <c r="R320" s="22">
        <v>3.4300000000000006</v>
      </c>
      <c r="S320" s="22">
        <v>3.55</v>
      </c>
      <c r="T320" s="22">
        <v>3.4300000000000006</v>
      </c>
      <c r="U320" s="22">
        <v>3.4939999999999998</v>
      </c>
      <c r="V320" s="22">
        <v>3.35</v>
      </c>
      <c r="W320" s="22">
        <v>3.4300000000000006</v>
      </c>
      <c r="X320" s="22">
        <v>3.356055</v>
      </c>
      <c r="Y320" s="22">
        <v>3.4799999999999995</v>
      </c>
      <c r="Z320" s="22">
        <v>3.37</v>
      </c>
      <c r="AA320" s="22">
        <v>3.26</v>
      </c>
      <c r="AB320" s="150">
        <v>3.39</v>
      </c>
      <c r="AC320" s="150">
        <v>3.37</v>
      </c>
      <c r="AD320" s="148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28">
        <v>1</v>
      </c>
    </row>
    <row r="321" spans="1:65">
      <c r="A321" s="30"/>
      <c r="B321" s="19">
        <v>1</v>
      </c>
      <c r="C321" s="9">
        <v>2</v>
      </c>
      <c r="D321" s="11">
        <v>3.4799999999999995</v>
      </c>
      <c r="E321" s="11">
        <v>3.29</v>
      </c>
      <c r="F321" s="11">
        <v>3.55</v>
      </c>
      <c r="G321" s="11">
        <v>3.35</v>
      </c>
      <c r="H321" s="144">
        <v>3.11</v>
      </c>
      <c r="I321" s="11">
        <v>3.486509229594696</v>
      </c>
      <c r="J321" s="11">
        <v>3.5390000000000001</v>
      </c>
      <c r="K321" s="11">
        <v>3.6072039999999999</v>
      </c>
      <c r="L321" s="11">
        <v>3.35</v>
      </c>
      <c r="M321" s="144" t="s">
        <v>105</v>
      </c>
      <c r="N321" s="11">
        <v>3.4099999999999997</v>
      </c>
      <c r="O321" s="11">
        <v>3.4300000000000006</v>
      </c>
      <c r="P321" s="11">
        <v>3.53</v>
      </c>
      <c r="Q321" s="11">
        <v>3.3971482000000006</v>
      </c>
      <c r="R321" s="11">
        <v>3.29</v>
      </c>
      <c r="S321" s="11">
        <v>3.47</v>
      </c>
      <c r="T321" s="11">
        <v>3.53</v>
      </c>
      <c r="U321" s="11">
        <v>3.5069999999999997</v>
      </c>
      <c r="V321" s="11">
        <v>3.39</v>
      </c>
      <c r="W321" s="11">
        <v>3.46</v>
      </c>
      <c r="X321" s="11">
        <v>3.3898670000000006</v>
      </c>
      <c r="Y321" s="11">
        <v>3.46</v>
      </c>
      <c r="Z321" s="11">
        <v>3.6000000000000005</v>
      </c>
      <c r="AA321" s="11">
        <v>3.26</v>
      </c>
      <c r="AB321" s="11">
        <v>3.52</v>
      </c>
      <c r="AC321" s="144">
        <v>3.81</v>
      </c>
      <c r="AD321" s="148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28" t="e">
        <v>#N/A</v>
      </c>
    </row>
    <row r="322" spans="1:65">
      <c r="A322" s="30"/>
      <c r="B322" s="19">
        <v>1</v>
      </c>
      <c r="C322" s="9">
        <v>3</v>
      </c>
      <c r="D322" s="11">
        <v>3.56</v>
      </c>
      <c r="E322" s="11">
        <v>3.35</v>
      </c>
      <c r="F322" s="11">
        <v>3.5699999999999994</v>
      </c>
      <c r="G322" s="11">
        <v>3.26</v>
      </c>
      <c r="H322" s="144">
        <v>3.1300000000000003</v>
      </c>
      <c r="I322" s="11">
        <v>3.5149928390430998</v>
      </c>
      <c r="J322" s="11">
        <v>3.5179999999999998</v>
      </c>
      <c r="K322" s="11">
        <v>3.6586949999999998</v>
      </c>
      <c r="L322" s="11">
        <v>3.37</v>
      </c>
      <c r="M322" s="144" t="s">
        <v>105</v>
      </c>
      <c r="N322" s="11">
        <v>3.3000000000000003</v>
      </c>
      <c r="O322" s="11">
        <v>3.38</v>
      </c>
      <c r="P322" s="11">
        <v>3.4300000000000006</v>
      </c>
      <c r="Q322" s="11">
        <v>3.4235015500000001</v>
      </c>
      <c r="R322" s="11">
        <v>3.27</v>
      </c>
      <c r="S322" s="11">
        <v>3.53</v>
      </c>
      <c r="T322" s="11">
        <v>3.5000000000000004</v>
      </c>
      <c r="U322" s="11">
        <v>3.4510000000000001</v>
      </c>
      <c r="V322" s="11">
        <v>3.34</v>
      </c>
      <c r="W322" s="11">
        <v>3.56</v>
      </c>
      <c r="X322" s="11">
        <v>3.3688330000000004</v>
      </c>
      <c r="Y322" s="11">
        <v>3.55</v>
      </c>
      <c r="Z322" s="11">
        <v>3.35</v>
      </c>
      <c r="AA322" s="11">
        <v>3.2400000000000007</v>
      </c>
      <c r="AB322" s="11">
        <v>3.51</v>
      </c>
      <c r="AC322" s="144">
        <v>3.7800000000000002</v>
      </c>
      <c r="AD322" s="148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28">
        <v>16</v>
      </c>
    </row>
    <row r="323" spans="1:65">
      <c r="A323" s="30"/>
      <c r="B323" s="19">
        <v>1</v>
      </c>
      <c r="C323" s="9">
        <v>4</v>
      </c>
      <c r="D323" s="11">
        <v>3.64</v>
      </c>
      <c r="E323" s="11">
        <v>3.46</v>
      </c>
      <c r="F323" s="11">
        <v>3.58</v>
      </c>
      <c r="G323" s="11">
        <v>3.3099999999999996</v>
      </c>
      <c r="H323" s="144">
        <v>3.1400000000000006</v>
      </c>
      <c r="I323" s="11">
        <v>3.4919651692821865</v>
      </c>
      <c r="J323" s="11">
        <v>3.476</v>
      </c>
      <c r="K323" s="11">
        <v>3.6508949999999998</v>
      </c>
      <c r="L323" s="11">
        <v>3.36</v>
      </c>
      <c r="M323" s="11">
        <v>3.51</v>
      </c>
      <c r="N323" s="11">
        <v>3.29</v>
      </c>
      <c r="O323" s="11">
        <v>3.38</v>
      </c>
      <c r="P323" s="11">
        <v>3.45</v>
      </c>
      <c r="Q323" s="11">
        <v>3.4221104500000004</v>
      </c>
      <c r="R323" s="11">
        <v>3.36</v>
      </c>
      <c r="S323" s="11">
        <v>3.52</v>
      </c>
      <c r="T323" s="11">
        <v>3.52</v>
      </c>
      <c r="U323" s="11">
        <v>3.4909000000000003</v>
      </c>
      <c r="V323" s="11">
        <v>3.37</v>
      </c>
      <c r="W323" s="11">
        <v>3.54</v>
      </c>
      <c r="X323" s="11">
        <v>3.3429790000000001</v>
      </c>
      <c r="Y323" s="11">
        <v>3.4000000000000004</v>
      </c>
      <c r="Z323" s="11">
        <v>3.32</v>
      </c>
      <c r="AA323" s="11">
        <v>3.26</v>
      </c>
      <c r="AB323" s="11">
        <v>3.49</v>
      </c>
      <c r="AC323" s="144">
        <v>3.91</v>
      </c>
      <c r="AD323" s="148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28">
        <v>3.4469296406028636</v>
      </c>
    </row>
    <row r="324" spans="1:65">
      <c r="A324" s="30"/>
      <c r="B324" s="19">
        <v>1</v>
      </c>
      <c r="C324" s="9">
        <v>5</v>
      </c>
      <c r="D324" s="11">
        <v>3.5699999999999994</v>
      </c>
      <c r="E324" s="11">
        <v>3.35</v>
      </c>
      <c r="F324" s="11">
        <v>3.54</v>
      </c>
      <c r="G324" s="11">
        <v>3.3000000000000003</v>
      </c>
      <c r="H324" s="144">
        <v>3.12</v>
      </c>
      <c r="I324" s="11">
        <v>3.4420275321960956</v>
      </c>
      <c r="J324" s="11">
        <v>3.5739999999999998</v>
      </c>
      <c r="K324" s="11">
        <v>3.648949</v>
      </c>
      <c r="L324" s="11">
        <v>3.44</v>
      </c>
      <c r="M324" s="11">
        <v>3.5700000000000003</v>
      </c>
      <c r="N324" s="11">
        <v>3.3099999999999996</v>
      </c>
      <c r="O324" s="11">
        <v>3.3099999999999996</v>
      </c>
      <c r="P324" s="11">
        <v>3.47</v>
      </c>
      <c r="Q324" s="11">
        <v>3.4436754499999997</v>
      </c>
      <c r="R324" s="11">
        <v>3.36</v>
      </c>
      <c r="S324" s="11">
        <v>3.45</v>
      </c>
      <c r="T324" s="11">
        <v>3.5000000000000004</v>
      </c>
      <c r="U324" s="11">
        <v>3.4782000000000002</v>
      </c>
      <c r="V324" s="11">
        <v>3.37</v>
      </c>
      <c r="W324" s="11">
        <v>3.45</v>
      </c>
      <c r="X324" s="11">
        <v>3.3754220000000004</v>
      </c>
      <c r="Y324" s="11">
        <v>3.47</v>
      </c>
      <c r="Z324" s="11">
        <v>3.42</v>
      </c>
      <c r="AA324" s="11">
        <v>3.29</v>
      </c>
      <c r="AB324" s="11">
        <v>3.54</v>
      </c>
      <c r="AC324" s="144">
        <v>4.0199999999999996</v>
      </c>
      <c r="AD324" s="148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28">
        <v>87</v>
      </c>
    </row>
    <row r="325" spans="1:65">
      <c r="A325" s="30"/>
      <c r="B325" s="19">
        <v>1</v>
      </c>
      <c r="C325" s="9">
        <v>6</v>
      </c>
      <c r="D325" s="11">
        <v>3.6799999999999997</v>
      </c>
      <c r="E325" s="11">
        <v>3.3300000000000005</v>
      </c>
      <c r="F325" s="11">
        <v>3.56</v>
      </c>
      <c r="G325" s="11">
        <v>3.3099999999999996</v>
      </c>
      <c r="H325" s="144">
        <v>3.17</v>
      </c>
      <c r="I325" s="11">
        <v>3.4733986140422641</v>
      </c>
      <c r="J325" s="11">
        <v>3.5179999999999998</v>
      </c>
      <c r="K325" s="11">
        <v>3.6311550000000006</v>
      </c>
      <c r="L325" s="11">
        <v>3.39</v>
      </c>
      <c r="M325" s="11">
        <v>3.5999999999999996</v>
      </c>
      <c r="N325" s="11">
        <v>3.36</v>
      </c>
      <c r="O325" s="11">
        <v>3.45</v>
      </c>
      <c r="P325" s="11">
        <v>3.4799999999999995</v>
      </c>
      <c r="Q325" s="11">
        <v>3.4921537500000004</v>
      </c>
      <c r="R325" s="11">
        <v>3.3099999999999996</v>
      </c>
      <c r="S325" s="11">
        <v>3.46</v>
      </c>
      <c r="T325" s="11">
        <v>3.53</v>
      </c>
      <c r="U325" s="11">
        <v>3.496</v>
      </c>
      <c r="V325" s="11">
        <v>3.34</v>
      </c>
      <c r="W325" s="11">
        <v>3.42</v>
      </c>
      <c r="X325" s="11">
        <v>3.3585300000000005</v>
      </c>
      <c r="Y325" s="11">
        <v>3.44</v>
      </c>
      <c r="Z325" s="11">
        <v>3.58</v>
      </c>
      <c r="AA325" s="11">
        <v>3.27</v>
      </c>
      <c r="AB325" s="11">
        <v>3.54</v>
      </c>
      <c r="AC325" s="144">
        <v>3.75</v>
      </c>
      <c r="AD325" s="148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55"/>
    </row>
    <row r="326" spans="1:65">
      <c r="A326" s="30"/>
      <c r="B326" s="20" t="s">
        <v>264</v>
      </c>
      <c r="C326" s="12"/>
      <c r="D326" s="23">
        <v>3.5733333333333328</v>
      </c>
      <c r="E326" s="23">
        <v>3.3466666666666671</v>
      </c>
      <c r="F326" s="23">
        <v>3.5549999999999997</v>
      </c>
      <c r="G326" s="23">
        <v>3.3066666666666666</v>
      </c>
      <c r="H326" s="23">
        <v>3.1366666666666667</v>
      </c>
      <c r="I326" s="23">
        <v>3.4756904275037446</v>
      </c>
      <c r="J326" s="23">
        <v>3.5226666666666673</v>
      </c>
      <c r="K326" s="23">
        <v>3.6422943333333335</v>
      </c>
      <c r="L326" s="23">
        <v>3.393333333333334</v>
      </c>
      <c r="M326" s="23">
        <v>3.56</v>
      </c>
      <c r="N326" s="23">
        <v>3.3466666666666662</v>
      </c>
      <c r="O326" s="23">
        <v>3.401666666666666</v>
      </c>
      <c r="P326" s="23">
        <v>3.4599999999999995</v>
      </c>
      <c r="Q326" s="23">
        <v>3.4289786916666665</v>
      </c>
      <c r="R326" s="23">
        <v>3.3366666666666664</v>
      </c>
      <c r="S326" s="23">
        <v>3.4966666666666666</v>
      </c>
      <c r="T326" s="23">
        <v>3.5016666666666669</v>
      </c>
      <c r="U326" s="23">
        <v>3.486183333333333</v>
      </c>
      <c r="V326" s="23">
        <v>3.36</v>
      </c>
      <c r="W326" s="23">
        <v>3.4766666666666666</v>
      </c>
      <c r="X326" s="23">
        <v>3.3652810000000009</v>
      </c>
      <c r="Y326" s="23">
        <v>3.4666666666666668</v>
      </c>
      <c r="Z326" s="23">
        <v>3.44</v>
      </c>
      <c r="AA326" s="23">
        <v>3.2633333333333332</v>
      </c>
      <c r="AB326" s="23">
        <v>3.4983333333333331</v>
      </c>
      <c r="AC326" s="23">
        <v>3.7733333333333334</v>
      </c>
      <c r="AD326" s="148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55"/>
    </row>
    <row r="327" spans="1:65">
      <c r="A327" s="30"/>
      <c r="B327" s="3" t="s">
        <v>265</v>
      </c>
      <c r="C327" s="29"/>
      <c r="D327" s="11">
        <v>3.5649999999999995</v>
      </c>
      <c r="E327" s="11">
        <v>3.3400000000000003</v>
      </c>
      <c r="F327" s="11">
        <v>3.5549999999999997</v>
      </c>
      <c r="G327" s="11">
        <v>3.3099999999999996</v>
      </c>
      <c r="H327" s="11">
        <v>3.1350000000000007</v>
      </c>
      <c r="I327" s="11">
        <v>3.4799539218184803</v>
      </c>
      <c r="J327" s="11">
        <v>3.5179999999999998</v>
      </c>
      <c r="K327" s="11">
        <v>3.6499220000000001</v>
      </c>
      <c r="L327" s="11">
        <v>3.38</v>
      </c>
      <c r="M327" s="11">
        <v>3.5700000000000003</v>
      </c>
      <c r="N327" s="11">
        <v>3.335</v>
      </c>
      <c r="O327" s="11">
        <v>3.4050000000000002</v>
      </c>
      <c r="P327" s="11">
        <v>3.46</v>
      </c>
      <c r="Q327" s="11">
        <v>3.4228060000000005</v>
      </c>
      <c r="R327" s="11">
        <v>3.335</v>
      </c>
      <c r="S327" s="11">
        <v>3.4950000000000001</v>
      </c>
      <c r="T327" s="11">
        <v>3.5100000000000002</v>
      </c>
      <c r="U327" s="11">
        <v>3.4924499999999998</v>
      </c>
      <c r="V327" s="11">
        <v>3.3600000000000003</v>
      </c>
      <c r="W327" s="11">
        <v>3.4550000000000001</v>
      </c>
      <c r="X327" s="11">
        <v>3.3636815000000002</v>
      </c>
      <c r="Y327" s="11">
        <v>3.4649999999999999</v>
      </c>
      <c r="Z327" s="11">
        <v>3.395</v>
      </c>
      <c r="AA327" s="11">
        <v>3.26</v>
      </c>
      <c r="AB327" s="11">
        <v>3.5149999999999997</v>
      </c>
      <c r="AC327" s="11">
        <v>3.7949999999999999</v>
      </c>
      <c r="AD327" s="148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55"/>
    </row>
    <row r="328" spans="1:65">
      <c r="A328" s="30"/>
      <c r="B328" s="3" t="s">
        <v>266</v>
      </c>
      <c r="C328" s="29"/>
      <c r="D328" s="24">
        <v>7.5806771905065851E-2</v>
      </c>
      <c r="E328" s="24">
        <v>6.0882400303097904E-2</v>
      </c>
      <c r="F328" s="24">
        <v>1.8708286933869687E-2</v>
      </c>
      <c r="G328" s="24">
        <v>2.8751811537130488E-2</v>
      </c>
      <c r="H328" s="24">
        <v>2.1602468994692845E-2</v>
      </c>
      <c r="I328" s="24">
        <v>2.8254931172653569E-2</v>
      </c>
      <c r="J328" s="24">
        <v>3.2432493993935545E-2</v>
      </c>
      <c r="K328" s="24">
        <v>1.9773952176200458E-2</v>
      </c>
      <c r="L328" s="24">
        <v>4.2268979957726313E-2</v>
      </c>
      <c r="M328" s="24">
        <v>4.5825756949558392E-2</v>
      </c>
      <c r="N328" s="24">
        <v>5.4650404085117711E-2</v>
      </c>
      <c r="O328" s="24">
        <v>5.6361925682739872E-2</v>
      </c>
      <c r="P328" s="24">
        <v>4.4721359549995517E-2</v>
      </c>
      <c r="Q328" s="24">
        <v>3.586879203402895E-2</v>
      </c>
      <c r="R328" s="24">
        <v>5.8537737116040704E-2</v>
      </c>
      <c r="S328" s="24">
        <v>4.1793141383086478E-2</v>
      </c>
      <c r="T328" s="24">
        <v>3.7638632635453757E-2</v>
      </c>
      <c r="U328" s="24">
        <v>1.9568588775552065E-2</v>
      </c>
      <c r="V328" s="24">
        <v>2.0000000000000104E-2</v>
      </c>
      <c r="W328" s="24">
        <v>5.8878405775518908E-2</v>
      </c>
      <c r="X328" s="24">
        <v>1.641951437771549E-2</v>
      </c>
      <c r="Y328" s="24">
        <v>4.9665548085837626E-2</v>
      </c>
      <c r="Z328" s="24">
        <v>0.12083045973594589</v>
      </c>
      <c r="AA328" s="24">
        <v>1.6329931618554373E-2</v>
      </c>
      <c r="AB328" s="24">
        <v>5.6361925682739594E-2</v>
      </c>
      <c r="AC328" s="24">
        <v>0.22096756926451133</v>
      </c>
      <c r="AD328" s="204"/>
      <c r="AE328" s="205"/>
      <c r="AF328" s="205"/>
      <c r="AG328" s="205"/>
      <c r="AH328" s="205"/>
      <c r="AI328" s="205"/>
      <c r="AJ328" s="205"/>
      <c r="AK328" s="205"/>
      <c r="AL328" s="205"/>
      <c r="AM328" s="205"/>
      <c r="AN328" s="205"/>
      <c r="AO328" s="205"/>
      <c r="AP328" s="205"/>
      <c r="AQ328" s="205"/>
      <c r="AR328" s="205"/>
      <c r="AS328" s="205"/>
      <c r="AT328" s="205"/>
      <c r="AU328" s="205"/>
      <c r="AV328" s="205"/>
      <c r="AW328" s="205"/>
      <c r="AX328" s="205"/>
      <c r="AY328" s="205"/>
      <c r="AZ328" s="205"/>
      <c r="BA328" s="205"/>
      <c r="BB328" s="205"/>
      <c r="BC328" s="205"/>
      <c r="BD328" s="205"/>
      <c r="BE328" s="205"/>
      <c r="BF328" s="205"/>
      <c r="BG328" s="205"/>
      <c r="BH328" s="205"/>
      <c r="BI328" s="205"/>
      <c r="BJ328" s="205"/>
      <c r="BK328" s="205"/>
      <c r="BL328" s="205"/>
      <c r="BM328" s="56"/>
    </row>
    <row r="329" spans="1:65">
      <c r="A329" s="30"/>
      <c r="B329" s="3" t="s">
        <v>86</v>
      </c>
      <c r="C329" s="29"/>
      <c r="D329" s="13">
        <v>2.121458168985052E-2</v>
      </c>
      <c r="E329" s="13">
        <v>1.8191952281802159E-2</v>
      </c>
      <c r="F329" s="13">
        <v>5.2625279701461851E-3</v>
      </c>
      <c r="G329" s="13">
        <v>8.6951042955031727E-3</v>
      </c>
      <c r="H329" s="13">
        <v>6.8870783192432027E-3</v>
      </c>
      <c r="I329" s="13">
        <v>8.1293002820583132E-3</v>
      </c>
      <c r="J329" s="13">
        <v>9.2068018529340104E-3</v>
      </c>
      <c r="K329" s="13">
        <v>5.4289824946969203E-3</v>
      </c>
      <c r="L329" s="13">
        <v>1.2456477394221897E-2</v>
      </c>
      <c r="M329" s="13">
        <v>1.2872403637516402E-2</v>
      </c>
      <c r="N329" s="13">
        <v>1.6329802017465454E-2</v>
      </c>
      <c r="O329" s="13">
        <v>1.656891494838017E-2</v>
      </c>
      <c r="P329" s="13">
        <v>1.2925248424854197E-2</v>
      </c>
      <c r="Q329" s="13">
        <v>1.0460488460076958E-2</v>
      </c>
      <c r="R329" s="13">
        <v>1.7543777357454757E-2</v>
      </c>
      <c r="S329" s="13">
        <v>1.1952280662465151E-2</v>
      </c>
      <c r="T329" s="13">
        <v>1.0748776573665993E-2</v>
      </c>
      <c r="U329" s="13">
        <v>5.6131840768229059E-3</v>
      </c>
      <c r="V329" s="13">
        <v>5.9523809523809833E-3</v>
      </c>
      <c r="W329" s="13">
        <v>1.69353036746459E-2</v>
      </c>
      <c r="X329" s="13">
        <v>4.8790916353539234E-3</v>
      </c>
      <c r="Y329" s="13">
        <v>1.4326600409376238E-2</v>
      </c>
      <c r="Z329" s="13">
        <v>3.5125133644170317E-2</v>
      </c>
      <c r="AA329" s="13">
        <v>5.0040648473608906E-3</v>
      </c>
      <c r="AB329" s="13">
        <v>1.6111079280440095E-2</v>
      </c>
      <c r="AC329" s="13">
        <v>5.8560309875753884E-2</v>
      </c>
      <c r="AD329" s="148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55"/>
    </row>
    <row r="330" spans="1:65">
      <c r="A330" s="30"/>
      <c r="B330" s="3" t="s">
        <v>267</v>
      </c>
      <c r="C330" s="29"/>
      <c r="D330" s="13">
        <v>3.6671387556481028E-2</v>
      </c>
      <c r="E330" s="13">
        <v>-2.9087618370609025E-2</v>
      </c>
      <c r="F330" s="13">
        <v>3.1352644430025167E-2</v>
      </c>
      <c r="G330" s="13">
        <v>-4.0692148828330943E-2</v>
      </c>
      <c r="H330" s="13">
        <v>-9.0011403273648538E-2</v>
      </c>
      <c r="I330" s="13">
        <v>8.3438856894830771E-3</v>
      </c>
      <c r="J330" s="13">
        <v>2.1972315643367102E-2</v>
      </c>
      <c r="K330" s="13">
        <v>5.6677888178854996E-2</v>
      </c>
      <c r="L330" s="13">
        <v>-1.5548999503266825E-2</v>
      </c>
      <c r="M330" s="13">
        <v>3.2803210737240462E-2</v>
      </c>
      <c r="N330" s="13">
        <v>-2.9087618370609247E-2</v>
      </c>
      <c r="O330" s="13">
        <v>-1.3131388991241777E-2</v>
      </c>
      <c r="P330" s="13">
        <v>3.7918845929358902E-3</v>
      </c>
      <c r="Q330" s="13">
        <v>-5.2078083418777288E-3</v>
      </c>
      <c r="R330" s="13">
        <v>-3.1988750985039616E-2</v>
      </c>
      <c r="S330" s="13">
        <v>1.4429370845847611E-2</v>
      </c>
      <c r="T330" s="13">
        <v>1.5879937153062906E-2</v>
      </c>
      <c r="U330" s="13">
        <v>1.1388016821719527E-2</v>
      </c>
      <c r="V330" s="13">
        <v>-2.5219441551368571E-2</v>
      </c>
      <c r="W330" s="13">
        <v>8.6271056169866522E-3</v>
      </c>
      <c r="X330" s="13">
        <v>-2.3687353417687573E-2</v>
      </c>
      <c r="Y330" s="13">
        <v>5.7259730025562838E-3</v>
      </c>
      <c r="Z330" s="13">
        <v>-2.0103806359249576E-3</v>
      </c>
      <c r="AA330" s="13">
        <v>-5.3263723490862946E-2</v>
      </c>
      <c r="AB330" s="13">
        <v>1.491289294825271E-2</v>
      </c>
      <c r="AC330" s="13">
        <v>9.4694039845090172E-2</v>
      </c>
      <c r="AD330" s="148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55"/>
    </row>
    <row r="331" spans="1:65">
      <c r="A331" s="30"/>
      <c r="B331" s="46" t="s">
        <v>268</v>
      </c>
      <c r="C331" s="47"/>
      <c r="D331" s="45">
        <v>1.06</v>
      </c>
      <c r="E331" s="45">
        <v>0.88</v>
      </c>
      <c r="F331" s="45">
        <v>0.9</v>
      </c>
      <c r="G331" s="45">
        <v>1.23</v>
      </c>
      <c r="H331" s="45">
        <v>2.68</v>
      </c>
      <c r="I331" s="45">
        <v>0.22</v>
      </c>
      <c r="J331" s="45">
        <v>0.62</v>
      </c>
      <c r="K331" s="45">
        <v>1.65</v>
      </c>
      <c r="L331" s="45">
        <v>0.48</v>
      </c>
      <c r="M331" s="45">
        <v>14.27</v>
      </c>
      <c r="N331" s="45">
        <v>0.88</v>
      </c>
      <c r="O331" s="45">
        <v>0.41</v>
      </c>
      <c r="P331" s="45">
        <v>0.09</v>
      </c>
      <c r="Q331" s="45">
        <v>0.18</v>
      </c>
      <c r="R331" s="45">
        <v>0.97</v>
      </c>
      <c r="S331" s="45">
        <v>0.4</v>
      </c>
      <c r="T331" s="45">
        <v>0.44</v>
      </c>
      <c r="U331" s="45">
        <v>0.31</v>
      </c>
      <c r="V331" s="45">
        <v>0.77</v>
      </c>
      <c r="W331" s="45">
        <v>0.23</v>
      </c>
      <c r="X331" s="45">
        <v>0.72</v>
      </c>
      <c r="Y331" s="45">
        <v>0.14000000000000001</v>
      </c>
      <c r="Z331" s="45">
        <v>0.09</v>
      </c>
      <c r="AA331" s="45">
        <v>1.6</v>
      </c>
      <c r="AB331" s="45">
        <v>0.41</v>
      </c>
      <c r="AC331" s="45">
        <v>2.77</v>
      </c>
      <c r="AD331" s="148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55"/>
    </row>
    <row r="332" spans="1:65">
      <c r="B332" s="31"/>
      <c r="C332" s="20"/>
      <c r="D332" s="20"/>
      <c r="E332" s="20"/>
      <c r="F332" s="20"/>
      <c r="G332" s="20"/>
      <c r="H332" s="20"/>
      <c r="I332" s="20"/>
      <c r="J332" s="20"/>
      <c r="K332" s="20"/>
      <c r="L332" s="20"/>
      <c r="M332" s="20"/>
      <c r="N332" s="20"/>
      <c r="O332" s="20"/>
      <c r="P332" s="20"/>
      <c r="Q332" s="20"/>
      <c r="R332" s="20"/>
      <c r="S332" s="20"/>
      <c r="T332" s="20"/>
      <c r="U332" s="20"/>
      <c r="V332" s="20"/>
      <c r="W332" s="20"/>
      <c r="X332" s="20"/>
      <c r="Y332" s="20"/>
      <c r="Z332" s="20"/>
      <c r="AA332" s="20"/>
      <c r="AB332" s="20"/>
      <c r="AC332" s="20"/>
      <c r="BM332" s="55"/>
    </row>
    <row r="333" spans="1:65" ht="15">
      <c r="B333" s="8" t="s">
        <v>530</v>
      </c>
      <c r="BM333" s="28" t="s">
        <v>66</v>
      </c>
    </row>
    <row r="334" spans="1:65" ht="15">
      <c r="A334" s="25" t="s">
        <v>42</v>
      </c>
      <c r="B334" s="18" t="s">
        <v>109</v>
      </c>
      <c r="C334" s="15" t="s">
        <v>110</v>
      </c>
      <c r="D334" s="16" t="s">
        <v>226</v>
      </c>
      <c r="E334" s="17" t="s">
        <v>226</v>
      </c>
      <c r="F334" s="17" t="s">
        <v>226</v>
      </c>
      <c r="G334" s="17" t="s">
        <v>226</v>
      </c>
      <c r="H334" s="17" t="s">
        <v>226</v>
      </c>
      <c r="I334" s="17" t="s">
        <v>226</v>
      </c>
      <c r="J334" s="17" t="s">
        <v>226</v>
      </c>
      <c r="K334" s="17" t="s">
        <v>226</v>
      </c>
      <c r="L334" s="17" t="s">
        <v>226</v>
      </c>
      <c r="M334" s="17" t="s">
        <v>226</v>
      </c>
      <c r="N334" s="17" t="s">
        <v>226</v>
      </c>
      <c r="O334" s="17" t="s">
        <v>226</v>
      </c>
      <c r="P334" s="17" t="s">
        <v>226</v>
      </c>
      <c r="Q334" s="17" t="s">
        <v>226</v>
      </c>
      <c r="R334" s="17" t="s">
        <v>226</v>
      </c>
      <c r="S334" s="17" t="s">
        <v>226</v>
      </c>
      <c r="T334" s="17" t="s">
        <v>226</v>
      </c>
      <c r="U334" s="17" t="s">
        <v>226</v>
      </c>
      <c r="V334" s="17" t="s">
        <v>226</v>
      </c>
      <c r="W334" s="17" t="s">
        <v>226</v>
      </c>
      <c r="X334" s="17" t="s">
        <v>226</v>
      </c>
      <c r="Y334" s="17" t="s">
        <v>226</v>
      </c>
      <c r="Z334" s="17" t="s">
        <v>226</v>
      </c>
      <c r="AA334" s="148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28">
        <v>1</v>
      </c>
    </row>
    <row r="335" spans="1:65">
      <c r="A335" s="30"/>
      <c r="B335" s="19" t="s">
        <v>227</v>
      </c>
      <c r="C335" s="9" t="s">
        <v>227</v>
      </c>
      <c r="D335" s="146" t="s">
        <v>229</v>
      </c>
      <c r="E335" s="147" t="s">
        <v>231</v>
      </c>
      <c r="F335" s="147" t="s">
        <v>232</v>
      </c>
      <c r="G335" s="147" t="s">
        <v>233</v>
      </c>
      <c r="H335" s="147" t="s">
        <v>234</v>
      </c>
      <c r="I335" s="147" t="s">
        <v>235</v>
      </c>
      <c r="J335" s="147" t="s">
        <v>236</v>
      </c>
      <c r="K335" s="147" t="s">
        <v>238</v>
      </c>
      <c r="L335" s="147" t="s">
        <v>239</v>
      </c>
      <c r="M335" s="147" t="s">
        <v>240</v>
      </c>
      <c r="N335" s="147" t="s">
        <v>243</v>
      </c>
      <c r="O335" s="147" t="s">
        <v>244</v>
      </c>
      <c r="P335" s="147" t="s">
        <v>246</v>
      </c>
      <c r="Q335" s="147" t="s">
        <v>247</v>
      </c>
      <c r="R335" s="147" t="s">
        <v>248</v>
      </c>
      <c r="S335" s="147" t="s">
        <v>249</v>
      </c>
      <c r="T335" s="147" t="s">
        <v>250</v>
      </c>
      <c r="U335" s="147" t="s">
        <v>251</v>
      </c>
      <c r="V335" s="147" t="s">
        <v>253</v>
      </c>
      <c r="W335" s="147" t="s">
        <v>254</v>
      </c>
      <c r="X335" s="147" t="s">
        <v>255</v>
      </c>
      <c r="Y335" s="147" t="s">
        <v>256</v>
      </c>
      <c r="Z335" s="147" t="s">
        <v>257</v>
      </c>
      <c r="AA335" s="148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28" t="s">
        <v>3</v>
      </c>
    </row>
    <row r="336" spans="1:65">
      <c r="A336" s="30"/>
      <c r="B336" s="19"/>
      <c r="C336" s="9"/>
      <c r="D336" s="10" t="s">
        <v>273</v>
      </c>
      <c r="E336" s="11" t="s">
        <v>271</v>
      </c>
      <c r="F336" s="11" t="s">
        <v>273</v>
      </c>
      <c r="G336" s="11" t="s">
        <v>271</v>
      </c>
      <c r="H336" s="11" t="s">
        <v>271</v>
      </c>
      <c r="I336" s="11" t="s">
        <v>271</v>
      </c>
      <c r="J336" s="11" t="s">
        <v>271</v>
      </c>
      <c r="K336" s="11" t="s">
        <v>271</v>
      </c>
      <c r="L336" s="11" t="s">
        <v>273</v>
      </c>
      <c r="M336" s="11" t="s">
        <v>273</v>
      </c>
      <c r="N336" s="11" t="s">
        <v>273</v>
      </c>
      <c r="O336" s="11" t="s">
        <v>271</v>
      </c>
      <c r="P336" s="11" t="s">
        <v>271</v>
      </c>
      <c r="Q336" s="11" t="s">
        <v>271</v>
      </c>
      <c r="R336" s="11" t="s">
        <v>304</v>
      </c>
      <c r="S336" s="11" t="s">
        <v>304</v>
      </c>
      <c r="T336" s="11" t="s">
        <v>271</v>
      </c>
      <c r="U336" s="11" t="s">
        <v>273</v>
      </c>
      <c r="V336" s="11" t="s">
        <v>271</v>
      </c>
      <c r="W336" s="11" t="s">
        <v>273</v>
      </c>
      <c r="X336" s="11" t="s">
        <v>271</v>
      </c>
      <c r="Y336" s="11" t="s">
        <v>271</v>
      </c>
      <c r="Z336" s="11" t="s">
        <v>271</v>
      </c>
      <c r="AA336" s="148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28">
        <v>2</v>
      </c>
    </row>
    <row r="337" spans="1:65">
      <c r="A337" s="30"/>
      <c r="B337" s="19"/>
      <c r="C337" s="9"/>
      <c r="D337" s="26" t="s">
        <v>305</v>
      </c>
      <c r="E337" s="26" t="s">
        <v>306</v>
      </c>
      <c r="F337" s="26" t="s">
        <v>307</v>
      </c>
      <c r="G337" s="26" t="s">
        <v>305</v>
      </c>
      <c r="H337" s="26" t="s">
        <v>261</v>
      </c>
      <c r="I337" s="26" t="s">
        <v>308</v>
      </c>
      <c r="J337" s="26" t="s">
        <v>306</v>
      </c>
      <c r="K337" s="26" t="s">
        <v>308</v>
      </c>
      <c r="L337" s="26" t="s">
        <v>305</v>
      </c>
      <c r="M337" s="26" t="s">
        <v>306</v>
      </c>
      <c r="N337" s="26" t="s">
        <v>307</v>
      </c>
      <c r="O337" s="26" t="s">
        <v>306</v>
      </c>
      <c r="P337" s="26" t="s">
        <v>306</v>
      </c>
      <c r="Q337" s="26" t="s">
        <v>305</v>
      </c>
      <c r="R337" s="26" t="s">
        <v>306</v>
      </c>
      <c r="S337" s="26" t="s">
        <v>306</v>
      </c>
      <c r="T337" s="26" t="s">
        <v>306</v>
      </c>
      <c r="U337" s="26" t="s">
        <v>306</v>
      </c>
      <c r="V337" s="26" t="s">
        <v>306</v>
      </c>
      <c r="W337" s="26" t="s">
        <v>306</v>
      </c>
      <c r="X337" s="26" t="s">
        <v>306</v>
      </c>
      <c r="Y337" s="26" t="s">
        <v>263</v>
      </c>
      <c r="Z337" s="26" t="s">
        <v>306</v>
      </c>
      <c r="AA337" s="148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28">
        <v>3</v>
      </c>
    </row>
    <row r="338" spans="1:65">
      <c r="A338" s="30"/>
      <c r="B338" s="18">
        <v>1</v>
      </c>
      <c r="C338" s="14">
        <v>1</v>
      </c>
      <c r="D338" s="22">
        <v>7.9</v>
      </c>
      <c r="E338" s="22">
        <v>9.26</v>
      </c>
      <c r="F338" s="22">
        <v>8.9</v>
      </c>
      <c r="G338" s="22">
        <v>7.55</v>
      </c>
      <c r="H338" s="22">
        <v>7.4</v>
      </c>
      <c r="I338" s="22">
        <v>8.211349116843186</v>
      </c>
      <c r="J338" s="143">
        <v>6.7</v>
      </c>
      <c r="K338" s="22">
        <v>8.11</v>
      </c>
      <c r="L338" s="22">
        <v>8.6</v>
      </c>
      <c r="M338" s="22">
        <v>8.5299999999999994</v>
      </c>
      <c r="N338" s="22">
        <v>8.1999999999999993</v>
      </c>
      <c r="O338" s="22">
        <v>8.07</v>
      </c>
      <c r="P338" s="22">
        <v>8.1999999999999993</v>
      </c>
      <c r="Q338" s="22">
        <v>8.5</v>
      </c>
      <c r="R338" s="143">
        <v>8</v>
      </c>
      <c r="S338" s="143">
        <v>10.632999999999999</v>
      </c>
      <c r="T338" s="22">
        <v>8.26</v>
      </c>
      <c r="U338" s="143">
        <v>10.83</v>
      </c>
      <c r="V338" s="22">
        <v>8.4</v>
      </c>
      <c r="W338" s="22">
        <v>7.79</v>
      </c>
      <c r="X338" s="22">
        <v>8.2200000000000006</v>
      </c>
      <c r="Y338" s="22">
        <v>8.9</v>
      </c>
      <c r="Z338" s="143">
        <v>7.54</v>
      </c>
      <c r="AA338" s="148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28">
        <v>1</v>
      </c>
    </row>
    <row r="339" spans="1:65">
      <c r="A339" s="30"/>
      <c r="B339" s="19">
        <v>1</v>
      </c>
      <c r="C339" s="9">
        <v>2</v>
      </c>
      <c r="D339" s="11">
        <v>7.9</v>
      </c>
      <c r="E339" s="11">
        <v>8.41</v>
      </c>
      <c r="F339" s="11">
        <v>8.4</v>
      </c>
      <c r="G339" s="11">
        <v>7.5</v>
      </c>
      <c r="H339" s="11">
        <v>7.5</v>
      </c>
      <c r="I339" s="11">
        <v>8.3548655053739758</v>
      </c>
      <c r="J339" s="144">
        <v>6.64</v>
      </c>
      <c r="K339" s="11">
        <v>8.32</v>
      </c>
      <c r="L339" s="11">
        <v>8.6</v>
      </c>
      <c r="M339" s="11">
        <v>8.3699999999999992</v>
      </c>
      <c r="N339" s="11">
        <v>8.1</v>
      </c>
      <c r="O339" s="11">
        <v>8.4499999999999993</v>
      </c>
      <c r="P339" s="11">
        <v>8.1</v>
      </c>
      <c r="Q339" s="11">
        <v>8.41</v>
      </c>
      <c r="R339" s="144">
        <v>8</v>
      </c>
      <c r="S339" s="144">
        <v>10.388</v>
      </c>
      <c r="T339" s="11">
        <v>8.24</v>
      </c>
      <c r="U339" s="144">
        <v>10.58</v>
      </c>
      <c r="V339" s="11">
        <v>8.1999999999999993</v>
      </c>
      <c r="W339" s="11">
        <v>7.85</v>
      </c>
      <c r="X339" s="11">
        <v>8.06</v>
      </c>
      <c r="Y339" s="11">
        <v>8.9</v>
      </c>
      <c r="Z339" s="144">
        <v>7.54</v>
      </c>
      <c r="AA339" s="148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28">
        <v>27</v>
      </c>
    </row>
    <row r="340" spans="1:65">
      <c r="A340" s="30"/>
      <c r="B340" s="19">
        <v>1</v>
      </c>
      <c r="C340" s="9">
        <v>3</v>
      </c>
      <c r="D340" s="11">
        <v>8.1</v>
      </c>
      <c r="E340" s="11">
        <v>8.93</v>
      </c>
      <c r="F340" s="11">
        <v>8.6999999999999993</v>
      </c>
      <c r="G340" s="11">
        <v>7.46</v>
      </c>
      <c r="H340" s="11">
        <v>7.5</v>
      </c>
      <c r="I340" s="11">
        <v>8.2651959741974608</v>
      </c>
      <c r="J340" s="149">
        <v>6.36</v>
      </c>
      <c r="K340" s="11">
        <v>8.43</v>
      </c>
      <c r="L340" s="11">
        <v>8.9</v>
      </c>
      <c r="M340" s="11">
        <v>8.24</v>
      </c>
      <c r="N340" s="11">
        <v>7.9</v>
      </c>
      <c r="O340" s="11">
        <v>7.9899999999999993</v>
      </c>
      <c r="P340" s="11">
        <v>8.9</v>
      </c>
      <c r="Q340" s="11">
        <v>8.5299999999999994</v>
      </c>
      <c r="R340" s="144">
        <v>8</v>
      </c>
      <c r="S340" s="144">
        <v>9.7019999999999982</v>
      </c>
      <c r="T340" s="11">
        <v>8.11</v>
      </c>
      <c r="U340" s="144">
        <v>10.91</v>
      </c>
      <c r="V340" s="11">
        <v>8.2799999999999994</v>
      </c>
      <c r="W340" s="11">
        <v>8</v>
      </c>
      <c r="X340" s="11">
        <v>8.07</v>
      </c>
      <c r="Y340" s="11">
        <v>9.1</v>
      </c>
      <c r="Z340" s="144">
        <v>7.31</v>
      </c>
      <c r="AA340" s="148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28">
        <v>16</v>
      </c>
    </row>
    <row r="341" spans="1:65">
      <c r="A341" s="30"/>
      <c r="B341" s="19">
        <v>1</v>
      </c>
      <c r="C341" s="9">
        <v>4</v>
      </c>
      <c r="D341" s="11">
        <v>8.1999999999999993</v>
      </c>
      <c r="E341" s="11">
        <v>8.02</v>
      </c>
      <c r="F341" s="11">
        <v>8.3000000000000007</v>
      </c>
      <c r="G341" s="11">
        <v>7.6</v>
      </c>
      <c r="H341" s="11">
        <v>7.5</v>
      </c>
      <c r="I341" s="11">
        <v>8.1965184075045379</v>
      </c>
      <c r="J341" s="144">
        <v>6.63</v>
      </c>
      <c r="K341" s="11">
        <v>8.2200000000000006</v>
      </c>
      <c r="L341" s="11">
        <v>8.6</v>
      </c>
      <c r="M341" s="11">
        <v>8.1</v>
      </c>
      <c r="N341" s="11">
        <v>8.1</v>
      </c>
      <c r="O341" s="11">
        <v>8.09</v>
      </c>
      <c r="P341" s="11">
        <v>8.4</v>
      </c>
      <c r="Q341" s="11">
        <v>8.4700000000000006</v>
      </c>
      <c r="R341" s="144">
        <v>8</v>
      </c>
      <c r="S341" s="144">
        <v>10.800999999999998</v>
      </c>
      <c r="T341" s="11">
        <v>7.94</v>
      </c>
      <c r="U341" s="144">
        <v>10.93</v>
      </c>
      <c r="V341" s="11">
        <v>8.0500000000000007</v>
      </c>
      <c r="W341" s="11">
        <v>8.14</v>
      </c>
      <c r="X341" s="11">
        <v>8.06</v>
      </c>
      <c r="Y341" s="11">
        <v>9.1999999999999993</v>
      </c>
      <c r="Z341" s="144">
        <v>7.42</v>
      </c>
      <c r="AA341" s="148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28">
        <v>8.268479974301771</v>
      </c>
    </row>
    <row r="342" spans="1:65">
      <c r="A342" s="30"/>
      <c r="B342" s="19">
        <v>1</v>
      </c>
      <c r="C342" s="9">
        <v>5</v>
      </c>
      <c r="D342" s="11">
        <v>8.1999999999999993</v>
      </c>
      <c r="E342" s="11">
        <v>8.93</v>
      </c>
      <c r="F342" s="11">
        <v>8.6999999999999993</v>
      </c>
      <c r="G342" s="11">
        <v>7.5</v>
      </c>
      <c r="H342" s="11">
        <v>7.5</v>
      </c>
      <c r="I342" s="11">
        <v>8.3027552048578706</v>
      </c>
      <c r="J342" s="144">
        <v>6.82</v>
      </c>
      <c r="K342" s="11">
        <v>8.8000000000000007</v>
      </c>
      <c r="L342" s="11">
        <v>8.8000000000000007</v>
      </c>
      <c r="M342" s="11">
        <v>7.870000000000001</v>
      </c>
      <c r="N342" s="11">
        <v>8.3000000000000007</v>
      </c>
      <c r="O342" s="11">
        <v>8.26</v>
      </c>
      <c r="P342" s="11">
        <v>8.5</v>
      </c>
      <c r="Q342" s="11">
        <v>8.44</v>
      </c>
      <c r="R342" s="144">
        <v>8</v>
      </c>
      <c r="S342" s="144">
        <v>9.8839999999999986</v>
      </c>
      <c r="T342" s="11">
        <v>8.26</v>
      </c>
      <c r="U342" s="144">
        <v>10.45</v>
      </c>
      <c r="V342" s="11">
        <v>8.24</v>
      </c>
      <c r="W342" s="11">
        <v>8.39</v>
      </c>
      <c r="X342" s="11">
        <v>8.01</v>
      </c>
      <c r="Y342" s="11">
        <v>9.1999999999999993</v>
      </c>
      <c r="Z342" s="144">
        <v>7.26</v>
      </c>
      <c r="AA342" s="148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28">
        <v>88</v>
      </c>
    </row>
    <row r="343" spans="1:65">
      <c r="A343" s="30"/>
      <c r="B343" s="19">
        <v>1</v>
      </c>
      <c r="C343" s="9">
        <v>6</v>
      </c>
      <c r="D343" s="11">
        <v>8.1</v>
      </c>
      <c r="E343" s="11">
        <v>9.1300000000000008</v>
      </c>
      <c r="F343" s="11">
        <v>8.3000000000000007</v>
      </c>
      <c r="G343" s="11">
        <v>7.43</v>
      </c>
      <c r="H343" s="11">
        <v>7.6</v>
      </c>
      <c r="I343" s="11">
        <v>8.1051530158141496</v>
      </c>
      <c r="J343" s="144">
        <v>6.69</v>
      </c>
      <c r="K343" s="11">
        <v>8.73</v>
      </c>
      <c r="L343" s="11">
        <v>8.9</v>
      </c>
      <c r="M343" s="11">
        <v>8.26</v>
      </c>
      <c r="N343" s="11">
        <v>8.1</v>
      </c>
      <c r="O343" s="11">
        <v>8.35</v>
      </c>
      <c r="P343" s="11">
        <v>8</v>
      </c>
      <c r="Q343" s="11">
        <v>8.57</v>
      </c>
      <c r="R343" s="144">
        <v>8</v>
      </c>
      <c r="S343" s="144">
        <v>9.911999999999999</v>
      </c>
      <c r="T343" s="11">
        <v>8.44</v>
      </c>
      <c r="U343" s="144">
        <v>10.39</v>
      </c>
      <c r="V343" s="11">
        <v>8.24</v>
      </c>
      <c r="W343" s="11">
        <v>8.15</v>
      </c>
      <c r="X343" s="11">
        <v>8.1300000000000008</v>
      </c>
      <c r="Y343" s="11">
        <v>9</v>
      </c>
      <c r="Z343" s="144">
        <v>7.1</v>
      </c>
      <c r="AA343" s="148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55"/>
    </row>
    <row r="344" spans="1:65">
      <c r="A344" s="30"/>
      <c r="B344" s="20" t="s">
        <v>264</v>
      </c>
      <c r="C344" s="12"/>
      <c r="D344" s="23">
        <v>8.0666666666666664</v>
      </c>
      <c r="E344" s="23">
        <v>8.7800000000000011</v>
      </c>
      <c r="F344" s="23">
        <v>8.5499999999999989</v>
      </c>
      <c r="G344" s="23">
        <v>7.5066666666666668</v>
      </c>
      <c r="H344" s="23">
        <v>7.5</v>
      </c>
      <c r="I344" s="23">
        <v>8.239306204098531</v>
      </c>
      <c r="J344" s="23">
        <v>6.64</v>
      </c>
      <c r="K344" s="23">
        <v>8.4350000000000005</v>
      </c>
      <c r="L344" s="23">
        <v>8.7333333333333325</v>
      </c>
      <c r="M344" s="23">
        <v>8.2283333333333335</v>
      </c>
      <c r="N344" s="23">
        <v>8.1166666666666654</v>
      </c>
      <c r="O344" s="23">
        <v>8.2016666666666662</v>
      </c>
      <c r="P344" s="23">
        <v>8.35</v>
      </c>
      <c r="Q344" s="23">
        <v>8.4866666666666664</v>
      </c>
      <c r="R344" s="23">
        <v>8</v>
      </c>
      <c r="S344" s="23">
        <v>10.220000000000001</v>
      </c>
      <c r="T344" s="23">
        <v>8.2083333333333321</v>
      </c>
      <c r="U344" s="23">
        <v>10.681666666666667</v>
      </c>
      <c r="V344" s="23">
        <v>8.2350000000000012</v>
      </c>
      <c r="W344" s="23">
        <v>8.0533333333333328</v>
      </c>
      <c r="X344" s="23">
        <v>8.0916666666666668</v>
      </c>
      <c r="Y344" s="23">
        <v>9.0499999999999989</v>
      </c>
      <c r="Z344" s="23">
        <v>7.3616666666666672</v>
      </c>
      <c r="AA344" s="148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55"/>
    </row>
    <row r="345" spans="1:65">
      <c r="A345" s="30"/>
      <c r="B345" s="3" t="s">
        <v>265</v>
      </c>
      <c r="C345" s="29"/>
      <c r="D345" s="11">
        <v>8.1</v>
      </c>
      <c r="E345" s="11">
        <v>8.93</v>
      </c>
      <c r="F345" s="11">
        <v>8.5500000000000007</v>
      </c>
      <c r="G345" s="11">
        <v>7.5</v>
      </c>
      <c r="H345" s="11">
        <v>7.5</v>
      </c>
      <c r="I345" s="11">
        <v>8.2382725455203243</v>
      </c>
      <c r="J345" s="11">
        <v>6.665</v>
      </c>
      <c r="K345" s="11">
        <v>8.375</v>
      </c>
      <c r="L345" s="11">
        <v>8.6999999999999993</v>
      </c>
      <c r="M345" s="11">
        <v>8.25</v>
      </c>
      <c r="N345" s="11">
        <v>8.1</v>
      </c>
      <c r="O345" s="11">
        <v>8.1750000000000007</v>
      </c>
      <c r="P345" s="11">
        <v>8.3000000000000007</v>
      </c>
      <c r="Q345" s="11">
        <v>8.4849999999999994</v>
      </c>
      <c r="R345" s="11">
        <v>8</v>
      </c>
      <c r="S345" s="11">
        <v>10.149999999999999</v>
      </c>
      <c r="T345" s="11">
        <v>8.25</v>
      </c>
      <c r="U345" s="11">
        <v>10.705</v>
      </c>
      <c r="V345" s="11">
        <v>8.24</v>
      </c>
      <c r="W345" s="11">
        <v>8.07</v>
      </c>
      <c r="X345" s="11">
        <v>8.0650000000000013</v>
      </c>
      <c r="Y345" s="11">
        <v>9.0500000000000007</v>
      </c>
      <c r="Z345" s="11">
        <v>7.3650000000000002</v>
      </c>
      <c r="AA345" s="148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55"/>
    </row>
    <row r="346" spans="1:65">
      <c r="A346" s="30"/>
      <c r="B346" s="3" t="s">
        <v>266</v>
      </c>
      <c r="C346" s="29"/>
      <c r="D346" s="24">
        <v>0.13662601021279416</v>
      </c>
      <c r="E346" s="24">
        <v>0.47167785616880525</v>
      </c>
      <c r="F346" s="24">
        <v>0.25099800796022226</v>
      </c>
      <c r="G346" s="24">
        <v>6.121002096606943E-2</v>
      </c>
      <c r="H346" s="24">
        <v>6.3245553203367361E-2</v>
      </c>
      <c r="I346" s="24">
        <v>8.7931200601879311E-2</v>
      </c>
      <c r="J346" s="24">
        <v>0.15297058540778355</v>
      </c>
      <c r="K346" s="24">
        <v>0.27761484110184054</v>
      </c>
      <c r="L346" s="24">
        <v>0.15055453054181661</v>
      </c>
      <c r="M346" s="24">
        <v>0.22675243475355764</v>
      </c>
      <c r="N346" s="24">
        <v>0.13291601358251259</v>
      </c>
      <c r="O346" s="24">
        <v>0.17982398801791327</v>
      </c>
      <c r="P346" s="24">
        <v>0.32710854467592276</v>
      </c>
      <c r="Q346" s="24">
        <v>5.887840577551897E-2</v>
      </c>
      <c r="R346" s="24">
        <v>0</v>
      </c>
      <c r="S346" s="24">
        <v>0.44998622201129684</v>
      </c>
      <c r="T346" s="24">
        <v>0.16833498349026144</v>
      </c>
      <c r="U346" s="24">
        <v>0.23869785643500582</v>
      </c>
      <c r="V346" s="24">
        <v>0.11379806676741028</v>
      </c>
      <c r="W346" s="24">
        <v>0.22078647301559667</v>
      </c>
      <c r="X346" s="24">
        <v>7.3598007219398978E-2</v>
      </c>
      <c r="Y346" s="24">
        <v>0.13784048752090172</v>
      </c>
      <c r="Z346" s="24">
        <v>0.17232720814388749</v>
      </c>
      <c r="AA346" s="204"/>
      <c r="AB346" s="205"/>
      <c r="AC346" s="205"/>
      <c r="AD346" s="205"/>
      <c r="AE346" s="205"/>
      <c r="AF346" s="205"/>
      <c r="AG346" s="205"/>
      <c r="AH346" s="205"/>
      <c r="AI346" s="205"/>
      <c r="AJ346" s="205"/>
      <c r="AK346" s="205"/>
      <c r="AL346" s="205"/>
      <c r="AM346" s="205"/>
      <c r="AN346" s="205"/>
      <c r="AO346" s="205"/>
      <c r="AP346" s="205"/>
      <c r="AQ346" s="205"/>
      <c r="AR346" s="205"/>
      <c r="AS346" s="205"/>
      <c r="AT346" s="205"/>
      <c r="AU346" s="205"/>
      <c r="AV346" s="205"/>
      <c r="AW346" s="205"/>
      <c r="AX346" s="205"/>
      <c r="AY346" s="205"/>
      <c r="AZ346" s="205"/>
      <c r="BA346" s="205"/>
      <c r="BB346" s="205"/>
      <c r="BC346" s="205"/>
      <c r="BD346" s="205"/>
      <c r="BE346" s="205"/>
      <c r="BF346" s="205"/>
      <c r="BG346" s="205"/>
      <c r="BH346" s="205"/>
      <c r="BI346" s="205"/>
      <c r="BJ346" s="205"/>
      <c r="BK346" s="205"/>
      <c r="BL346" s="205"/>
      <c r="BM346" s="56"/>
    </row>
    <row r="347" spans="1:65">
      <c r="A347" s="30"/>
      <c r="B347" s="3" t="s">
        <v>86</v>
      </c>
      <c r="C347" s="29"/>
      <c r="D347" s="13">
        <v>1.6937108704065392E-2</v>
      </c>
      <c r="E347" s="13">
        <v>5.3721851499863915E-2</v>
      </c>
      <c r="F347" s="13">
        <v>2.9356492159090326E-2</v>
      </c>
      <c r="G347" s="13">
        <v>8.154088050542109E-3</v>
      </c>
      <c r="H347" s="13">
        <v>8.4327404271156477E-3</v>
      </c>
      <c r="I347" s="13">
        <v>1.0672160789234794E-2</v>
      </c>
      <c r="J347" s="13">
        <v>2.3037738766232465E-2</v>
      </c>
      <c r="K347" s="13">
        <v>3.2912251464355724E-2</v>
      </c>
      <c r="L347" s="13">
        <v>1.7239068382650758E-2</v>
      </c>
      <c r="M347" s="13">
        <v>2.7557516883154665E-2</v>
      </c>
      <c r="N347" s="13">
        <v>1.6375689558420444E-2</v>
      </c>
      <c r="O347" s="13">
        <v>2.1925298274892903E-2</v>
      </c>
      <c r="P347" s="13">
        <v>3.9174676009092545E-2</v>
      </c>
      <c r="Q347" s="13">
        <v>6.937754019110641E-3</v>
      </c>
      <c r="R347" s="13">
        <v>0</v>
      </c>
      <c r="S347" s="13">
        <v>4.4029963014803997E-2</v>
      </c>
      <c r="T347" s="13">
        <v>2.0507815247544543E-2</v>
      </c>
      <c r="U347" s="13">
        <v>2.2346499276174676E-2</v>
      </c>
      <c r="V347" s="13">
        <v>1.3818830208550122E-2</v>
      </c>
      <c r="W347" s="13">
        <v>2.7415538867830713E-2</v>
      </c>
      <c r="X347" s="13">
        <v>9.0955312732521904E-3</v>
      </c>
      <c r="Y347" s="13">
        <v>1.5230993096232236E-2</v>
      </c>
      <c r="Z347" s="13">
        <v>2.3408721957512448E-2</v>
      </c>
      <c r="AA347" s="148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55"/>
    </row>
    <row r="348" spans="1:65">
      <c r="A348" s="30"/>
      <c r="B348" s="3" t="s">
        <v>267</v>
      </c>
      <c r="C348" s="29"/>
      <c r="D348" s="13">
        <v>-2.4407546279646919E-2</v>
      </c>
      <c r="E348" s="13">
        <v>6.1863852520417595E-2</v>
      </c>
      <c r="F348" s="13">
        <v>3.4047373468059972E-2</v>
      </c>
      <c r="G348" s="13">
        <v>-9.2134625711473017E-2</v>
      </c>
      <c r="H348" s="13">
        <v>-9.2940900466613852E-2</v>
      </c>
      <c r="I348" s="13">
        <v>-3.528311164072595E-3</v>
      </c>
      <c r="J348" s="13">
        <v>-0.1969503438797755</v>
      </c>
      <c r="K348" s="13">
        <v>2.0139133941881715E-2</v>
      </c>
      <c r="L348" s="13">
        <v>5.6219929234431643E-2</v>
      </c>
      <c r="M348" s="13">
        <v>-4.8553834674828211E-3</v>
      </c>
      <c r="N348" s="13">
        <v>-1.836048561609116E-2</v>
      </c>
      <c r="O348" s="13">
        <v>-8.080482488046048E-3</v>
      </c>
      <c r="P348" s="13">
        <v>9.8591308138364919E-3</v>
      </c>
      <c r="Q348" s="13">
        <v>2.6387763294222655E-2</v>
      </c>
      <c r="R348" s="13">
        <v>-3.2470293831054819E-2</v>
      </c>
      <c r="S348" s="13">
        <v>0.23601919963082763</v>
      </c>
      <c r="T348" s="13">
        <v>-7.2742077329053245E-3</v>
      </c>
      <c r="U348" s="13">
        <v>0.29185372642432705</v>
      </c>
      <c r="V348" s="13">
        <v>-4.0491087123418756E-3</v>
      </c>
      <c r="W348" s="13">
        <v>-2.6020095789928588E-2</v>
      </c>
      <c r="X348" s="13">
        <v>-2.1384015947868984E-2</v>
      </c>
      <c r="Y348" s="13">
        <v>9.4517980103619115E-2</v>
      </c>
      <c r="Z348" s="13">
        <v>-0.1096711016357852</v>
      </c>
      <c r="AA348" s="148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55"/>
    </row>
    <row r="349" spans="1:65">
      <c r="A349" s="30"/>
      <c r="B349" s="46" t="s">
        <v>268</v>
      </c>
      <c r="C349" s="47"/>
      <c r="D349" s="45">
        <v>0.49</v>
      </c>
      <c r="E349" s="45">
        <v>1.61</v>
      </c>
      <c r="F349" s="45">
        <v>0.94</v>
      </c>
      <c r="G349" s="45">
        <v>2.13</v>
      </c>
      <c r="H349" s="45">
        <v>2.15</v>
      </c>
      <c r="I349" s="45">
        <v>0.02</v>
      </c>
      <c r="J349" s="45">
        <v>4.68</v>
      </c>
      <c r="K349" s="45">
        <v>0.6</v>
      </c>
      <c r="L349" s="45">
        <v>1.48</v>
      </c>
      <c r="M349" s="45">
        <v>0.01</v>
      </c>
      <c r="N349" s="45">
        <v>0.34</v>
      </c>
      <c r="O349" s="45">
        <v>0.09</v>
      </c>
      <c r="P349" s="45">
        <v>0.35</v>
      </c>
      <c r="Q349" s="45">
        <v>0.75</v>
      </c>
      <c r="R349" s="45" t="s">
        <v>269</v>
      </c>
      <c r="S349" s="45">
        <v>5.85</v>
      </c>
      <c r="T349" s="45">
        <v>7.0000000000000007E-2</v>
      </c>
      <c r="U349" s="45">
        <v>7.21</v>
      </c>
      <c r="V349" s="45">
        <v>0.01</v>
      </c>
      <c r="W349" s="45">
        <v>0.52</v>
      </c>
      <c r="X349" s="45">
        <v>0.41</v>
      </c>
      <c r="Y349" s="45">
        <v>2.41</v>
      </c>
      <c r="Z349" s="45">
        <v>2.56</v>
      </c>
      <c r="AA349" s="148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55"/>
    </row>
    <row r="350" spans="1:65">
      <c r="B350" s="31" t="s">
        <v>289</v>
      </c>
      <c r="C350" s="20"/>
      <c r="D350" s="20"/>
      <c r="E350" s="20"/>
      <c r="F350" s="20"/>
      <c r="G350" s="20"/>
      <c r="H350" s="20"/>
      <c r="I350" s="20"/>
      <c r="J350" s="20"/>
      <c r="K350" s="20"/>
      <c r="L350" s="20"/>
      <c r="M350" s="20"/>
      <c r="N350" s="20"/>
      <c r="O350" s="20"/>
      <c r="P350" s="20"/>
      <c r="Q350" s="20"/>
      <c r="R350" s="20"/>
      <c r="S350" s="20"/>
      <c r="T350" s="20"/>
      <c r="U350" s="20"/>
      <c r="V350" s="20"/>
      <c r="W350" s="20"/>
      <c r="X350" s="20"/>
      <c r="Y350" s="20"/>
      <c r="Z350" s="20"/>
      <c r="BM350" s="55"/>
    </row>
    <row r="351" spans="1:65">
      <c r="BM351" s="55"/>
    </row>
    <row r="352" spans="1:65" ht="15">
      <c r="B352" s="8" t="s">
        <v>531</v>
      </c>
      <c r="BM352" s="28" t="s">
        <v>66</v>
      </c>
    </row>
    <row r="353" spans="1:65" ht="15">
      <c r="A353" s="25" t="s">
        <v>5</v>
      </c>
      <c r="B353" s="18" t="s">
        <v>109</v>
      </c>
      <c r="C353" s="15" t="s">
        <v>110</v>
      </c>
      <c r="D353" s="16" t="s">
        <v>226</v>
      </c>
      <c r="E353" s="17" t="s">
        <v>226</v>
      </c>
      <c r="F353" s="17" t="s">
        <v>226</v>
      </c>
      <c r="G353" s="17" t="s">
        <v>226</v>
      </c>
      <c r="H353" s="17" t="s">
        <v>226</v>
      </c>
      <c r="I353" s="17" t="s">
        <v>226</v>
      </c>
      <c r="J353" s="148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28">
        <v>1</v>
      </c>
    </row>
    <row r="354" spans="1:65">
      <c r="A354" s="30"/>
      <c r="B354" s="19" t="s">
        <v>227</v>
      </c>
      <c r="C354" s="9" t="s">
        <v>227</v>
      </c>
      <c r="D354" s="146" t="s">
        <v>235</v>
      </c>
      <c r="E354" s="147" t="s">
        <v>236</v>
      </c>
      <c r="F354" s="147" t="s">
        <v>247</v>
      </c>
      <c r="G354" s="147" t="s">
        <v>249</v>
      </c>
      <c r="H354" s="147" t="s">
        <v>254</v>
      </c>
      <c r="I354" s="147" t="s">
        <v>256</v>
      </c>
      <c r="J354" s="148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28" t="s">
        <v>3</v>
      </c>
    </row>
    <row r="355" spans="1:65">
      <c r="A355" s="30"/>
      <c r="B355" s="19"/>
      <c r="C355" s="9"/>
      <c r="D355" s="10" t="s">
        <v>271</v>
      </c>
      <c r="E355" s="11" t="s">
        <v>271</v>
      </c>
      <c r="F355" s="11" t="s">
        <v>271</v>
      </c>
      <c r="G355" s="11" t="s">
        <v>271</v>
      </c>
      <c r="H355" s="11" t="s">
        <v>273</v>
      </c>
      <c r="I355" s="11" t="s">
        <v>271</v>
      </c>
      <c r="J355" s="148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28">
        <v>2</v>
      </c>
    </row>
    <row r="356" spans="1:65">
      <c r="A356" s="30"/>
      <c r="B356" s="19"/>
      <c r="C356" s="9"/>
      <c r="D356" s="26" t="s">
        <v>308</v>
      </c>
      <c r="E356" s="26" t="s">
        <v>306</v>
      </c>
      <c r="F356" s="26" t="s">
        <v>305</v>
      </c>
      <c r="G356" s="26" t="s">
        <v>306</v>
      </c>
      <c r="H356" s="26" t="s">
        <v>306</v>
      </c>
      <c r="I356" s="26" t="s">
        <v>263</v>
      </c>
      <c r="J356" s="148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28">
        <v>3</v>
      </c>
    </row>
    <row r="357" spans="1:65">
      <c r="A357" s="30"/>
      <c r="B357" s="18">
        <v>1</v>
      </c>
      <c r="C357" s="14">
        <v>1</v>
      </c>
      <c r="D357" s="22">
        <v>2.6845030847514693</v>
      </c>
      <c r="E357" s="22">
        <v>2.75</v>
      </c>
      <c r="F357" s="22">
        <v>2.5390000000000001</v>
      </c>
      <c r="G357" s="22">
        <v>2.96298559755075</v>
      </c>
      <c r="H357" s="22">
        <v>2.5</v>
      </c>
      <c r="I357" s="22">
        <v>3.1</v>
      </c>
      <c r="J357" s="148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28">
        <v>1</v>
      </c>
    </row>
    <row r="358" spans="1:65">
      <c r="A358" s="30"/>
      <c r="B358" s="19">
        <v>1</v>
      </c>
      <c r="C358" s="9">
        <v>2</v>
      </c>
      <c r="D358" s="11">
        <v>2.7908400736308066</v>
      </c>
      <c r="E358" s="11">
        <v>2.76</v>
      </c>
      <c r="F358" s="11">
        <v>2.5939999999999999</v>
      </c>
      <c r="G358" s="11">
        <v>3.0367793161491798</v>
      </c>
      <c r="H358" s="11">
        <v>2.4</v>
      </c>
      <c r="I358" s="11">
        <v>3.08</v>
      </c>
      <c r="J358" s="148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28">
        <v>28</v>
      </c>
    </row>
    <row r="359" spans="1:65">
      <c r="A359" s="30"/>
      <c r="B359" s="19">
        <v>1</v>
      </c>
      <c r="C359" s="9">
        <v>3</v>
      </c>
      <c r="D359" s="11">
        <v>2.7847912178716077</v>
      </c>
      <c r="E359" s="11">
        <v>2.76</v>
      </c>
      <c r="F359" s="11">
        <v>2.6</v>
      </c>
      <c r="G359" s="11">
        <v>3.0211052451411042</v>
      </c>
      <c r="H359" s="11">
        <v>2.7</v>
      </c>
      <c r="I359" s="11">
        <v>3.03</v>
      </c>
      <c r="J359" s="148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28">
        <v>16</v>
      </c>
    </row>
    <row r="360" spans="1:65">
      <c r="A360" s="30"/>
      <c r="B360" s="19">
        <v>1</v>
      </c>
      <c r="C360" s="9">
        <v>4</v>
      </c>
      <c r="D360" s="11">
        <v>2.8730304328611043</v>
      </c>
      <c r="E360" s="11">
        <v>2.84</v>
      </c>
      <c r="F360" s="11">
        <v>2.5619999999999998</v>
      </c>
      <c r="G360" s="11">
        <v>3.09745124288199</v>
      </c>
      <c r="H360" s="11">
        <v>2.5</v>
      </c>
      <c r="I360" s="11">
        <v>3.01</v>
      </c>
      <c r="J360" s="148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28">
        <v>2.7947899172812654</v>
      </c>
    </row>
    <row r="361" spans="1:65">
      <c r="A361" s="30"/>
      <c r="B361" s="19">
        <v>1</v>
      </c>
      <c r="C361" s="9">
        <v>5</v>
      </c>
      <c r="D361" s="11">
        <v>2.8135056030153356</v>
      </c>
      <c r="E361" s="11">
        <v>2.8</v>
      </c>
      <c r="F361" s="11">
        <v>2.589</v>
      </c>
      <c r="G361" s="11">
        <v>2.9340190931135899</v>
      </c>
      <c r="H361" s="11">
        <v>2.6</v>
      </c>
      <c r="I361" s="11">
        <v>3.02</v>
      </c>
      <c r="J361" s="148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28">
        <v>89</v>
      </c>
    </row>
    <row r="362" spans="1:65">
      <c r="A362" s="30"/>
      <c r="B362" s="19">
        <v>1</v>
      </c>
      <c r="C362" s="9">
        <v>6</v>
      </c>
      <c r="D362" s="11">
        <v>2.847054010286981</v>
      </c>
      <c r="E362" s="11">
        <v>2.74</v>
      </c>
      <c r="F362" s="11">
        <v>2.6110000000000002</v>
      </c>
      <c r="G362" s="11">
        <v>2.9613721048716402</v>
      </c>
      <c r="H362" s="11">
        <v>2.7</v>
      </c>
      <c r="I362" s="11">
        <v>3.02</v>
      </c>
      <c r="J362" s="148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55"/>
    </row>
    <row r="363" spans="1:65">
      <c r="A363" s="30"/>
      <c r="B363" s="20" t="s">
        <v>264</v>
      </c>
      <c r="C363" s="12"/>
      <c r="D363" s="23">
        <v>2.7989540704028841</v>
      </c>
      <c r="E363" s="23">
        <v>2.7749999999999999</v>
      </c>
      <c r="F363" s="23">
        <v>2.5825</v>
      </c>
      <c r="G363" s="23">
        <v>3.0022854332847086</v>
      </c>
      <c r="H363" s="23">
        <v>2.5666666666666669</v>
      </c>
      <c r="I363" s="23">
        <v>3.043333333333333</v>
      </c>
      <c r="J363" s="148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55"/>
    </row>
    <row r="364" spans="1:65">
      <c r="A364" s="30"/>
      <c r="B364" s="3" t="s">
        <v>265</v>
      </c>
      <c r="C364" s="29"/>
      <c r="D364" s="11">
        <v>2.8021728383230711</v>
      </c>
      <c r="E364" s="11">
        <v>2.76</v>
      </c>
      <c r="F364" s="11">
        <v>2.5914999999999999</v>
      </c>
      <c r="G364" s="11">
        <v>2.9920454213459271</v>
      </c>
      <c r="H364" s="11">
        <v>2.5499999999999998</v>
      </c>
      <c r="I364" s="11">
        <v>3.0249999999999999</v>
      </c>
      <c r="J364" s="148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55"/>
    </row>
    <row r="365" spans="1:65">
      <c r="A365" s="30"/>
      <c r="B365" s="3" t="s">
        <v>266</v>
      </c>
      <c r="C365" s="29"/>
      <c r="D365" s="24">
        <v>6.538824090811271E-2</v>
      </c>
      <c r="E365" s="24">
        <v>3.7815340802377993E-2</v>
      </c>
      <c r="F365" s="24">
        <v>2.6853305196939931E-2</v>
      </c>
      <c r="G365" s="24">
        <v>6.0793445897719331E-2</v>
      </c>
      <c r="H365" s="24">
        <v>0.12110601416389977</v>
      </c>
      <c r="I365" s="24">
        <v>3.7237973450050602E-2</v>
      </c>
      <c r="J365" s="204"/>
      <c r="K365" s="205"/>
      <c r="L365" s="205"/>
      <c r="M365" s="205"/>
      <c r="N365" s="205"/>
      <c r="O365" s="205"/>
      <c r="P365" s="205"/>
      <c r="Q365" s="205"/>
      <c r="R365" s="205"/>
      <c r="S365" s="205"/>
      <c r="T365" s="205"/>
      <c r="U365" s="205"/>
      <c r="V365" s="205"/>
      <c r="W365" s="205"/>
      <c r="X365" s="205"/>
      <c r="Y365" s="205"/>
      <c r="Z365" s="205"/>
      <c r="AA365" s="205"/>
      <c r="AB365" s="205"/>
      <c r="AC365" s="205"/>
      <c r="AD365" s="205"/>
      <c r="AE365" s="205"/>
      <c r="AF365" s="205"/>
      <c r="AG365" s="205"/>
      <c r="AH365" s="205"/>
      <c r="AI365" s="205"/>
      <c r="AJ365" s="205"/>
      <c r="AK365" s="205"/>
      <c r="AL365" s="205"/>
      <c r="AM365" s="205"/>
      <c r="AN365" s="205"/>
      <c r="AO365" s="205"/>
      <c r="AP365" s="205"/>
      <c r="AQ365" s="205"/>
      <c r="AR365" s="205"/>
      <c r="AS365" s="205"/>
      <c r="AT365" s="205"/>
      <c r="AU365" s="205"/>
      <c r="AV365" s="205"/>
      <c r="AW365" s="205"/>
      <c r="AX365" s="205"/>
      <c r="AY365" s="205"/>
      <c r="AZ365" s="205"/>
      <c r="BA365" s="205"/>
      <c r="BB365" s="205"/>
      <c r="BC365" s="205"/>
      <c r="BD365" s="205"/>
      <c r="BE365" s="205"/>
      <c r="BF365" s="205"/>
      <c r="BG365" s="205"/>
      <c r="BH365" s="205"/>
      <c r="BI365" s="205"/>
      <c r="BJ365" s="205"/>
      <c r="BK365" s="205"/>
      <c r="BL365" s="205"/>
      <c r="BM365" s="56"/>
    </row>
    <row r="366" spans="1:65">
      <c r="A366" s="30"/>
      <c r="B366" s="3" t="s">
        <v>86</v>
      </c>
      <c r="C366" s="29"/>
      <c r="D366" s="13">
        <v>2.3361669846443982E-2</v>
      </c>
      <c r="E366" s="13">
        <v>1.3627149838694773E-2</v>
      </c>
      <c r="F366" s="13">
        <v>1.0398182070451087E-2</v>
      </c>
      <c r="G366" s="13">
        <v>2.024905601037643E-2</v>
      </c>
      <c r="H366" s="13">
        <v>4.7184161362558347E-2</v>
      </c>
      <c r="I366" s="13">
        <v>1.2235916796292641E-2</v>
      </c>
      <c r="J366" s="148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55"/>
    </row>
    <row r="367" spans="1:65">
      <c r="A367" s="30"/>
      <c r="B367" s="3" t="s">
        <v>267</v>
      </c>
      <c r="C367" s="29"/>
      <c r="D367" s="13">
        <v>1.4899699959092239E-3</v>
      </c>
      <c r="E367" s="13">
        <v>-7.0810035340748145E-3</v>
      </c>
      <c r="F367" s="13">
        <v>-7.5959168153783119E-2</v>
      </c>
      <c r="G367" s="13">
        <v>7.4243689917592226E-2</v>
      </c>
      <c r="H367" s="13">
        <v>-8.1624471737222315E-2</v>
      </c>
      <c r="I367" s="13">
        <v>8.893098351157902E-2</v>
      </c>
      <c r="J367" s="148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55"/>
    </row>
    <row r="368" spans="1:65">
      <c r="A368" s="30"/>
      <c r="B368" s="46" t="s">
        <v>268</v>
      </c>
      <c r="C368" s="47"/>
      <c r="D368" s="45">
        <v>0.04</v>
      </c>
      <c r="E368" s="45">
        <v>0.04</v>
      </c>
      <c r="F368" s="45">
        <v>0.66</v>
      </c>
      <c r="G368" s="45">
        <v>0.69</v>
      </c>
      <c r="H368" s="45">
        <v>0.71</v>
      </c>
      <c r="I368" s="45">
        <v>0.82</v>
      </c>
      <c r="J368" s="148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55"/>
    </row>
    <row r="369" spans="1:65">
      <c r="B369" s="31"/>
      <c r="C369" s="20"/>
      <c r="D369" s="20"/>
      <c r="E369" s="20"/>
      <c r="F369" s="20"/>
      <c r="G369" s="20"/>
      <c r="H369" s="20"/>
      <c r="I369" s="20"/>
      <c r="BM369" s="55"/>
    </row>
    <row r="370" spans="1:65" ht="15">
      <c r="B370" s="8" t="s">
        <v>532</v>
      </c>
      <c r="BM370" s="28" t="s">
        <v>66</v>
      </c>
    </row>
    <row r="371" spans="1:65" ht="15">
      <c r="A371" s="25" t="s">
        <v>81</v>
      </c>
      <c r="B371" s="18" t="s">
        <v>109</v>
      </c>
      <c r="C371" s="15" t="s">
        <v>110</v>
      </c>
      <c r="D371" s="16" t="s">
        <v>226</v>
      </c>
      <c r="E371" s="17" t="s">
        <v>226</v>
      </c>
      <c r="F371" s="17" t="s">
        <v>226</v>
      </c>
      <c r="G371" s="17" t="s">
        <v>226</v>
      </c>
      <c r="H371" s="17" t="s">
        <v>226</v>
      </c>
      <c r="I371" s="17" t="s">
        <v>226</v>
      </c>
      <c r="J371" s="17" t="s">
        <v>226</v>
      </c>
      <c r="K371" s="17" t="s">
        <v>226</v>
      </c>
      <c r="L371" s="17" t="s">
        <v>226</v>
      </c>
      <c r="M371" s="17" t="s">
        <v>226</v>
      </c>
      <c r="N371" s="17" t="s">
        <v>226</v>
      </c>
      <c r="O371" s="17" t="s">
        <v>226</v>
      </c>
      <c r="P371" s="17" t="s">
        <v>226</v>
      </c>
      <c r="Q371" s="17" t="s">
        <v>226</v>
      </c>
      <c r="R371" s="148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28">
        <v>1</v>
      </c>
    </row>
    <row r="372" spans="1:65">
      <c r="A372" s="30"/>
      <c r="B372" s="19" t="s">
        <v>227</v>
      </c>
      <c r="C372" s="9" t="s">
        <v>227</v>
      </c>
      <c r="D372" s="146" t="s">
        <v>231</v>
      </c>
      <c r="E372" s="147" t="s">
        <v>232</v>
      </c>
      <c r="F372" s="147" t="s">
        <v>235</v>
      </c>
      <c r="G372" s="147" t="s">
        <v>236</v>
      </c>
      <c r="H372" s="147" t="s">
        <v>238</v>
      </c>
      <c r="I372" s="147" t="s">
        <v>240</v>
      </c>
      <c r="J372" s="147" t="s">
        <v>243</v>
      </c>
      <c r="K372" s="147" t="s">
        <v>244</v>
      </c>
      <c r="L372" s="147" t="s">
        <v>250</v>
      </c>
      <c r="M372" s="147" t="s">
        <v>251</v>
      </c>
      <c r="N372" s="147" t="s">
        <v>253</v>
      </c>
      <c r="O372" s="147" t="s">
        <v>254</v>
      </c>
      <c r="P372" s="147" t="s">
        <v>255</v>
      </c>
      <c r="Q372" s="147" t="s">
        <v>257</v>
      </c>
      <c r="R372" s="148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28" t="s">
        <v>3</v>
      </c>
    </row>
    <row r="373" spans="1:65">
      <c r="A373" s="30"/>
      <c r="B373" s="19"/>
      <c r="C373" s="9"/>
      <c r="D373" s="10" t="s">
        <v>271</v>
      </c>
      <c r="E373" s="11" t="s">
        <v>273</v>
      </c>
      <c r="F373" s="11" t="s">
        <v>271</v>
      </c>
      <c r="G373" s="11" t="s">
        <v>271</v>
      </c>
      <c r="H373" s="11" t="s">
        <v>271</v>
      </c>
      <c r="I373" s="11" t="s">
        <v>273</v>
      </c>
      <c r="J373" s="11" t="s">
        <v>273</v>
      </c>
      <c r="K373" s="11" t="s">
        <v>271</v>
      </c>
      <c r="L373" s="11" t="s">
        <v>271</v>
      </c>
      <c r="M373" s="11" t="s">
        <v>273</v>
      </c>
      <c r="N373" s="11" t="s">
        <v>271</v>
      </c>
      <c r="O373" s="11" t="s">
        <v>273</v>
      </c>
      <c r="P373" s="11" t="s">
        <v>271</v>
      </c>
      <c r="Q373" s="11" t="s">
        <v>271</v>
      </c>
      <c r="R373" s="148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28">
        <v>3</v>
      </c>
    </row>
    <row r="374" spans="1:65">
      <c r="A374" s="30"/>
      <c r="B374" s="19"/>
      <c r="C374" s="9"/>
      <c r="D374" s="26" t="s">
        <v>306</v>
      </c>
      <c r="E374" s="26" t="s">
        <v>307</v>
      </c>
      <c r="F374" s="26" t="s">
        <v>308</v>
      </c>
      <c r="G374" s="26" t="s">
        <v>306</v>
      </c>
      <c r="H374" s="26" t="s">
        <v>308</v>
      </c>
      <c r="I374" s="26" t="s">
        <v>306</v>
      </c>
      <c r="J374" s="26" t="s">
        <v>307</v>
      </c>
      <c r="K374" s="26" t="s">
        <v>306</v>
      </c>
      <c r="L374" s="26" t="s">
        <v>115</v>
      </c>
      <c r="M374" s="26" t="s">
        <v>306</v>
      </c>
      <c r="N374" s="26" t="s">
        <v>306</v>
      </c>
      <c r="O374" s="26" t="s">
        <v>306</v>
      </c>
      <c r="P374" s="26" t="s">
        <v>306</v>
      </c>
      <c r="Q374" s="26" t="s">
        <v>306</v>
      </c>
      <c r="R374" s="148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28">
        <v>3</v>
      </c>
    </row>
    <row r="375" spans="1:65">
      <c r="A375" s="30"/>
      <c r="B375" s="18">
        <v>1</v>
      </c>
      <c r="C375" s="14">
        <v>1</v>
      </c>
      <c r="D375" s="228">
        <v>0.15</v>
      </c>
      <c r="E375" s="229">
        <v>0.1</v>
      </c>
      <c r="F375" s="228">
        <v>0.13529803281254699</v>
      </c>
      <c r="G375" s="228">
        <v>0.06</v>
      </c>
      <c r="H375" s="228">
        <v>0.08</v>
      </c>
      <c r="I375" s="229" t="s">
        <v>290</v>
      </c>
      <c r="J375" s="229">
        <v>0.1</v>
      </c>
      <c r="K375" s="228">
        <v>0.09</v>
      </c>
      <c r="L375" s="228">
        <v>0.09</v>
      </c>
      <c r="M375" s="228">
        <v>0.09</v>
      </c>
      <c r="N375" s="228">
        <v>0.09</v>
      </c>
      <c r="O375" s="229" t="s">
        <v>104</v>
      </c>
      <c r="P375" s="228">
        <v>0.13</v>
      </c>
      <c r="Q375" s="229">
        <v>0.18</v>
      </c>
      <c r="R375" s="204"/>
      <c r="S375" s="205"/>
      <c r="T375" s="205"/>
      <c r="U375" s="205"/>
      <c r="V375" s="205"/>
      <c r="W375" s="205"/>
      <c r="X375" s="205"/>
      <c r="Y375" s="205"/>
      <c r="Z375" s="205"/>
      <c r="AA375" s="205"/>
      <c r="AB375" s="205"/>
      <c r="AC375" s="205"/>
      <c r="AD375" s="205"/>
      <c r="AE375" s="205"/>
      <c r="AF375" s="205"/>
      <c r="AG375" s="205"/>
      <c r="AH375" s="205"/>
      <c r="AI375" s="205"/>
      <c r="AJ375" s="205"/>
      <c r="AK375" s="205"/>
      <c r="AL375" s="205"/>
      <c r="AM375" s="205"/>
      <c r="AN375" s="205"/>
      <c r="AO375" s="205"/>
      <c r="AP375" s="205"/>
      <c r="AQ375" s="205"/>
      <c r="AR375" s="205"/>
      <c r="AS375" s="205"/>
      <c r="AT375" s="205"/>
      <c r="AU375" s="205"/>
      <c r="AV375" s="205"/>
      <c r="AW375" s="205"/>
      <c r="AX375" s="205"/>
      <c r="AY375" s="205"/>
      <c r="AZ375" s="205"/>
      <c r="BA375" s="205"/>
      <c r="BB375" s="205"/>
      <c r="BC375" s="205"/>
      <c r="BD375" s="205"/>
      <c r="BE375" s="205"/>
      <c r="BF375" s="205"/>
      <c r="BG375" s="205"/>
      <c r="BH375" s="205"/>
      <c r="BI375" s="205"/>
      <c r="BJ375" s="205"/>
      <c r="BK375" s="205"/>
      <c r="BL375" s="205"/>
      <c r="BM375" s="230">
        <v>1</v>
      </c>
    </row>
    <row r="376" spans="1:65">
      <c r="A376" s="30"/>
      <c r="B376" s="19">
        <v>1</v>
      </c>
      <c r="C376" s="9">
        <v>2</v>
      </c>
      <c r="D376" s="24">
        <v>0.14000000000000001</v>
      </c>
      <c r="E376" s="231">
        <v>0.1</v>
      </c>
      <c r="F376" s="24">
        <v>0.13477985144293242</v>
      </c>
      <c r="G376" s="24">
        <v>0.05</v>
      </c>
      <c r="H376" s="24">
        <v>0.08</v>
      </c>
      <c r="I376" s="231" t="s">
        <v>290</v>
      </c>
      <c r="J376" s="231">
        <v>0.1</v>
      </c>
      <c r="K376" s="24">
        <v>0.11</v>
      </c>
      <c r="L376" s="24">
        <v>0.09</v>
      </c>
      <c r="M376" s="24">
        <v>0.09</v>
      </c>
      <c r="N376" s="24">
        <v>0.09</v>
      </c>
      <c r="O376" s="231" t="s">
        <v>104</v>
      </c>
      <c r="P376" s="24">
        <v>0.12</v>
      </c>
      <c r="Q376" s="231">
        <v>0.16</v>
      </c>
      <c r="R376" s="204"/>
      <c r="S376" s="205"/>
      <c r="T376" s="205"/>
      <c r="U376" s="205"/>
      <c r="V376" s="205"/>
      <c r="W376" s="205"/>
      <c r="X376" s="205"/>
      <c r="Y376" s="205"/>
      <c r="Z376" s="205"/>
      <c r="AA376" s="205"/>
      <c r="AB376" s="205"/>
      <c r="AC376" s="205"/>
      <c r="AD376" s="205"/>
      <c r="AE376" s="205"/>
      <c r="AF376" s="205"/>
      <c r="AG376" s="205"/>
      <c r="AH376" s="205"/>
      <c r="AI376" s="205"/>
      <c r="AJ376" s="205"/>
      <c r="AK376" s="205"/>
      <c r="AL376" s="205"/>
      <c r="AM376" s="205"/>
      <c r="AN376" s="205"/>
      <c r="AO376" s="205"/>
      <c r="AP376" s="205"/>
      <c r="AQ376" s="205"/>
      <c r="AR376" s="205"/>
      <c r="AS376" s="205"/>
      <c r="AT376" s="205"/>
      <c r="AU376" s="205"/>
      <c r="AV376" s="205"/>
      <c r="AW376" s="205"/>
      <c r="AX376" s="205"/>
      <c r="AY376" s="205"/>
      <c r="AZ376" s="205"/>
      <c r="BA376" s="205"/>
      <c r="BB376" s="205"/>
      <c r="BC376" s="205"/>
      <c r="BD376" s="205"/>
      <c r="BE376" s="205"/>
      <c r="BF376" s="205"/>
      <c r="BG376" s="205"/>
      <c r="BH376" s="205"/>
      <c r="BI376" s="205"/>
      <c r="BJ376" s="205"/>
      <c r="BK376" s="205"/>
      <c r="BL376" s="205"/>
      <c r="BM376" s="230">
        <v>2</v>
      </c>
    </row>
    <row r="377" spans="1:65">
      <c r="A377" s="30"/>
      <c r="B377" s="19">
        <v>1</v>
      </c>
      <c r="C377" s="9">
        <v>3</v>
      </c>
      <c r="D377" s="24">
        <v>0.15</v>
      </c>
      <c r="E377" s="231">
        <v>0.1</v>
      </c>
      <c r="F377" s="24">
        <v>0.1440165694249019</v>
      </c>
      <c r="G377" s="24">
        <v>0.05</v>
      </c>
      <c r="H377" s="24">
        <v>0.08</v>
      </c>
      <c r="I377" s="231" t="s">
        <v>290</v>
      </c>
      <c r="J377" s="231">
        <v>0.1</v>
      </c>
      <c r="K377" s="24">
        <v>0.1</v>
      </c>
      <c r="L377" s="24">
        <v>0.09</v>
      </c>
      <c r="M377" s="24">
        <v>0.09</v>
      </c>
      <c r="N377" s="24">
        <v>0.08</v>
      </c>
      <c r="O377" s="231" t="s">
        <v>104</v>
      </c>
      <c r="P377" s="24">
        <v>0.13</v>
      </c>
      <c r="Q377" s="231">
        <v>0.18</v>
      </c>
      <c r="R377" s="204"/>
      <c r="S377" s="205"/>
      <c r="T377" s="205"/>
      <c r="U377" s="205"/>
      <c r="V377" s="205"/>
      <c r="W377" s="205"/>
      <c r="X377" s="205"/>
      <c r="Y377" s="205"/>
      <c r="Z377" s="205"/>
      <c r="AA377" s="205"/>
      <c r="AB377" s="205"/>
      <c r="AC377" s="205"/>
      <c r="AD377" s="205"/>
      <c r="AE377" s="205"/>
      <c r="AF377" s="205"/>
      <c r="AG377" s="205"/>
      <c r="AH377" s="205"/>
      <c r="AI377" s="205"/>
      <c r="AJ377" s="205"/>
      <c r="AK377" s="205"/>
      <c r="AL377" s="205"/>
      <c r="AM377" s="205"/>
      <c r="AN377" s="205"/>
      <c r="AO377" s="205"/>
      <c r="AP377" s="205"/>
      <c r="AQ377" s="205"/>
      <c r="AR377" s="205"/>
      <c r="AS377" s="205"/>
      <c r="AT377" s="205"/>
      <c r="AU377" s="205"/>
      <c r="AV377" s="205"/>
      <c r="AW377" s="205"/>
      <c r="AX377" s="205"/>
      <c r="AY377" s="205"/>
      <c r="AZ377" s="205"/>
      <c r="BA377" s="205"/>
      <c r="BB377" s="205"/>
      <c r="BC377" s="205"/>
      <c r="BD377" s="205"/>
      <c r="BE377" s="205"/>
      <c r="BF377" s="205"/>
      <c r="BG377" s="205"/>
      <c r="BH377" s="205"/>
      <c r="BI377" s="205"/>
      <c r="BJ377" s="205"/>
      <c r="BK377" s="205"/>
      <c r="BL377" s="205"/>
      <c r="BM377" s="230">
        <v>16</v>
      </c>
    </row>
    <row r="378" spans="1:65">
      <c r="A378" s="30"/>
      <c r="B378" s="19">
        <v>1</v>
      </c>
      <c r="C378" s="9">
        <v>4</v>
      </c>
      <c r="D378" s="24">
        <v>0.13</v>
      </c>
      <c r="E378" s="231">
        <v>0.1</v>
      </c>
      <c r="F378" s="24">
        <v>0.13917126853344716</v>
      </c>
      <c r="G378" s="24">
        <v>0.06</v>
      </c>
      <c r="H378" s="24">
        <v>7.0000000000000007E-2</v>
      </c>
      <c r="I378" s="231" t="s">
        <v>290</v>
      </c>
      <c r="J378" s="231">
        <v>0.1</v>
      </c>
      <c r="K378" s="24">
        <v>0.09</v>
      </c>
      <c r="L378" s="24">
        <v>0.09</v>
      </c>
      <c r="M378" s="24">
        <v>0.09</v>
      </c>
      <c r="N378" s="24">
        <v>7.0000000000000007E-2</v>
      </c>
      <c r="O378" s="231" t="s">
        <v>104</v>
      </c>
      <c r="P378" s="24">
        <v>0.12</v>
      </c>
      <c r="Q378" s="231">
        <v>0.18</v>
      </c>
      <c r="R378" s="204"/>
      <c r="S378" s="205"/>
      <c r="T378" s="205"/>
      <c r="U378" s="205"/>
      <c r="V378" s="205"/>
      <c r="W378" s="205"/>
      <c r="X378" s="205"/>
      <c r="Y378" s="205"/>
      <c r="Z378" s="205"/>
      <c r="AA378" s="205"/>
      <c r="AB378" s="205"/>
      <c r="AC378" s="205"/>
      <c r="AD378" s="205"/>
      <c r="AE378" s="205"/>
      <c r="AF378" s="205"/>
      <c r="AG378" s="205"/>
      <c r="AH378" s="205"/>
      <c r="AI378" s="205"/>
      <c r="AJ378" s="205"/>
      <c r="AK378" s="205"/>
      <c r="AL378" s="205"/>
      <c r="AM378" s="205"/>
      <c r="AN378" s="205"/>
      <c r="AO378" s="205"/>
      <c r="AP378" s="205"/>
      <c r="AQ378" s="205"/>
      <c r="AR378" s="205"/>
      <c r="AS378" s="205"/>
      <c r="AT378" s="205"/>
      <c r="AU378" s="205"/>
      <c r="AV378" s="205"/>
      <c r="AW378" s="205"/>
      <c r="AX378" s="205"/>
      <c r="AY378" s="205"/>
      <c r="AZ378" s="205"/>
      <c r="BA378" s="205"/>
      <c r="BB378" s="205"/>
      <c r="BC378" s="205"/>
      <c r="BD378" s="205"/>
      <c r="BE378" s="205"/>
      <c r="BF378" s="205"/>
      <c r="BG378" s="205"/>
      <c r="BH378" s="205"/>
      <c r="BI378" s="205"/>
      <c r="BJ378" s="205"/>
      <c r="BK378" s="205"/>
      <c r="BL378" s="205"/>
      <c r="BM378" s="230">
        <v>9.8408098678682152E-2</v>
      </c>
    </row>
    <row r="379" spans="1:65">
      <c r="A379" s="30"/>
      <c r="B379" s="19">
        <v>1</v>
      </c>
      <c r="C379" s="9">
        <v>5</v>
      </c>
      <c r="D379" s="24">
        <v>0.14000000000000001</v>
      </c>
      <c r="E379" s="231">
        <v>0.1</v>
      </c>
      <c r="F379" s="24">
        <v>0.14273687345280928</v>
      </c>
      <c r="G379" s="24">
        <v>0.06</v>
      </c>
      <c r="H379" s="24">
        <v>0.08</v>
      </c>
      <c r="I379" s="231" t="s">
        <v>290</v>
      </c>
      <c r="J379" s="231">
        <v>0.1</v>
      </c>
      <c r="K379" s="24">
        <v>0.08</v>
      </c>
      <c r="L379" s="24">
        <v>0.09</v>
      </c>
      <c r="M379" s="24">
        <v>0.08</v>
      </c>
      <c r="N379" s="24">
        <v>0.09</v>
      </c>
      <c r="O379" s="231" t="s">
        <v>104</v>
      </c>
      <c r="P379" s="24">
        <v>0.12</v>
      </c>
      <c r="Q379" s="231">
        <v>0.19</v>
      </c>
      <c r="R379" s="204"/>
      <c r="S379" s="205"/>
      <c r="T379" s="205"/>
      <c r="U379" s="205"/>
      <c r="V379" s="205"/>
      <c r="W379" s="205"/>
      <c r="X379" s="205"/>
      <c r="Y379" s="205"/>
      <c r="Z379" s="205"/>
      <c r="AA379" s="205"/>
      <c r="AB379" s="205"/>
      <c r="AC379" s="205"/>
      <c r="AD379" s="205"/>
      <c r="AE379" s="205"/>
      <c r="AF379" s="205"/>
      <c r="AG379" s="205"/>
      <c r="AH379" s="205"/>
      <c r="AI379" s="205"/>
      <c r="AJ379" s="205"/>
      <c r="AK379" s="205"/>
      <c r="AL379" s="205"/>
      <c r="AM379" s="205"/>
      <c r="AN379" s="205"/>
      <c r="AO379" s="205"/>
      <c r="AP379" s="205"/>
      <c r="AQ379" s="205"/>
      <c r="AR379" s="205"/>
      <c r="AS379" s="205"/>
      <c r="AT379" s="205"/>
      <c r="AU379" s="205"/>
      <c r="AV379" s="205"/>
      <c r="AW379" s="205"/>
      <c r="AX379" s="205"/>
      <c r="AY379" s="205"/>
      <c r="AZ379" s="205"/>
      <c r="BA379" s="205"/>
      <c r="BB379" s="205"/>
      <c r="BC379" s="205"/>
      <c r="BD379" s="205"/>
      <c r="BE379" s="205"/>
      <c r="BF379" s="205"/>
      <c r="BG379" s="205"/>
      <c r="BH379" s="205"/>
      <c r="BI379" s="205"/>
      <c r="BJ379" s="205"/>
      <c r="BK379" s="205"/>
      <c r="BL379" s="205"/>
      <c r="BM379" s="230">
        <v>90</v>
      </c>
    </row>
    <row r="380" spans="1:65">
      <c r="A380" s="30"/>
      <c r="B380" s="19">
        <v>1</v>
      </c>
      <c r="C380" s="9">
        <v>6</v>
      </c>
      <c r="D380" s="24">
        <v>0.13</v>
      </c>
      <c r="E380" s="231">
        <v>0.1</v>
      </c>
      <c r="F380" s="24">
        <v>0.12803473298219803</v>
      </c>
      <c r="G380" s="24">
        <v>0.05</v>
      </c>
      <c r="H380" s="24">
        <v>7.0000000000000007E-2</v>
      </c>
      <c r="I380" s="231" t="s">
        <v>290</v>
      </c>
      <c r="J380" s="231">
        <v>0.1</v>
      </c>
      <c r="K380" s="24">
        <v>0.09</v>
      </c>
      <c r="L380" s="24">
        <v>0.08</v>
      </c>
      <c r="M380" s="24">
        <v>0.09</v>
      </c>
      <c r="N380" s="24">
        <v>0.09</v>
      </c>
      <c r="O380" s="231" t="s">
        <v>104</v>
      </c>
      <c r="P380" s="24">
        <v>0.11</v>
      </c>
      <c r="Q380" s="231">
        <v>0.15</v>
      </c>
      <c r="R380" s="204"/>
      <c r="S380" s="205"/>
      <c r="T380" s="205"/>
      <c r="U380" s="205"/>
      <c r="V380" s="205"/>
      <c r="W380" s="205"/>
      <c r="X380" s="205"/>
      <c r="Y380" s="205"/>
      <c r="Z380" s="205"/>
      <c r="AA380" s="205"/>
      <c r="AB380" s="205"/>
      <c r="AC380" s="205"/>
      <c r="AD380" s="205"/>
      <c r="AE380" s="205"/>
      <c r="AF380" s="205"/>
      <c r="AG380" s="205"/>
      <c r="AH380" s="205"/>
      <c r="AI380" s="205"/>
      <c r="AJ380" s="205"/>
      <c r="AK380" s="205"/>
      <c r="AL380" s="205"/>
      <c r="AM380" s="205"/>
      <c r="AN380" s="205"/>
      <c r="AO380" s="205"/>
      <c r="AP380" s="205"/>
      <c r="AQ380" s="205"/>
      <c r="AR380" s="205"/>
      <c r="AS380" s="205"/>
      <c r="AT380" s="205"/>
      <c r="AU380" s="205"/>
      <c r="AV380" s="205"/>
      <c r="AW380" s="205"/>
      <c r="AX380" s="205"/>
      <c r="AY380" s="205"/>
      <c r="AZ380" s="205"/>
      <c r="BA380" s="205"/>
      <c r="BB380" s="205"/>
      <c r="BC380" s="205"/>
      <c r="BD380" s="205"/>
      <c r="BE380" s="205"/>
      <c r="BF380" s="205"/>
      <c r="BG380" s="205"/>
      <c r="BH380" s="205"/>
      <c r="BI380" s="205"/>
      <c r="BJ380" s="205"/>
      <c r="BK380" s="205"/>
      <c r="BL380" s="205"/>
      <c r="BM380" s="56"/>
    </row>
    <row r="381" spans="1:65">
      <c r="A381" s="30"/>
      <c r="B381" s="20" t="s">
        <v>264</v>
      </c>
      <c r="C381" s="12"/>
      <c r="D381" s="233">
        <v>0.14000000000000001</v>
      </c>
      <c r="E381" s="233">
        <v>9.9999999999999992E-2</v>
      </c>
      <c r="F381" s="233">
        <v>0.13733955477480597</v>
      </c>
      <c r="G381" s="233">
        <v>5.5E-2</v>
      </c>
      <c r="H381" s="233">
        <v>7.6666666666666675E-2</v>
      </c>
      <c r="I381" s="233" t="s">
        <v>641</v>
      </c>
      <c r="J381" s="233">
        <v>9.9999999999999992E-2</v>
      </c>
      <c r="K381" s="233">
        <v>9.3333333333333338E-2</v>
      </c>
      <c r="L381" s="233">
        <v>8.8333333333333319E-2</v>
      </c>
      <c r="M381" s="233">
        <v>8.8333333333333333E-2</v>
      </c>
      <c r="N381" s="233">
        <v>8.5000000000000006E-2</v>
      </c>
      <c r="O381" s="233" t="s">
        <v>641</v>
      </c>
      <c r="P381" s="233">
        <v>0.12166666666666666</v>
      </c>
      <c r="Q381" s="233">
        <v>0.17333333333333331</v>
      </c>
      <c r="R381" s="204"/>
      <c r="S381" s="205"/>
      <c r="T381" s="205"/>
      <c r="U381" s="205"/>
      <c r="V381" s="205"/>
      <c r="W381" s="205"/>
      <c r="X381" s="205"/>
      <c r="Y381" s="205"/>
      <c r="Z381" s="205"/>
      <c r="AA381" s="205"/>
      <c r="AB381" s="205"/>
      <c r="AC381" s="205"/>
      <c r="AD381" s="205"/>
      <c r="AE381" s="205"/>
      <c r="AF381" s="205"/>
      <c r="AG381" s="205"/>
      <c r="AH381" s="205"/>
      <c r="AI381" s="205"/>
      <c r="AJ381" s="205"/>
      <c r="AK381" s="205"/>
      <c r="AL381" s="205"/>
      <c r="AM381" s="205"/>
      <c r="AN381" s="205"/>
      <c r="AO381" s="205"/>
      <c r="AP381" s="205"/>
      <c r="AQ381" s="205"/>
      <c r="AR381" s="205"/>
      <c r="AS381" s="205"/>
      <c r="AT381" s="205"/>
      <c r="AU381" s="205"/>
      <c r="AV381" s="205"/>
      <c r="AW381" s="205"/>
      <c r="AX381" s="205"/>
      <c r="AY381" s="205"/>
      <c r="AZ381" s="205"/>
      <c r="BA381" s="205"/>
      <c r="BB381" s="205"/>
      <c r="BC381" s="205"/>
      <c r="BD381" s="205"/>
      <c r="BE381" s="205"/>
      <c r="BF381" s="205"/>
      <c r="BG381" s="205"/>
      <c r="BH381" s="205"/>
      <c r="BI381" s="205"/>
      <c r="BJ381" s="205"/>
      <c r="BK381" s="205"/>
      <c r="BL381" s="205"/>
      <c r="BM381" s="56"/>
    </row>
    <row r="382" spans="1:65">
      <c r="A382" s="30"/>
      <c r="B382" s="3" t="s">
        <v>265</v>
      </c>
      <c r="C382" s="29"/>
      <c r="D382" s="24">
        <v>0.14000000000000001</v>
      </c>
      <c r="E382" s="24">
        <v>0.1</v>
      </c>
      <c r="F382" s="24">
        <v>0.13723465067299706</v>
      </c>
      <c r="G382" s="24">
        <v>5.5E-2</v>
      </c>
      <c r="H382" s="24">
        <v>0.08</v>
      </c>
      <c r="I382" s="24" t="s">
        <v>641</v>
      </c>
      <c r="J382" s="24">
        <v>0.1</v>
      </c>
      <c r="K382" s="24">
        <v>0.09</v>
      </c>
      <c r="L382" s="24">
        <v>0.09</v>
      </c>
      <c r="M382" s="24">
        <v>0.09</v>
      </c>
      <c r="N382" s="24">
        <v>0.09</v>
      </c>
      <c r="O382" s="24" t="s">
        <v>641</v>
      </c>
      <c r="P382" s="24">
        <v>0.12</v>
      </c>
      <c r="Q382" s="24">
        <v>0.18</v>
      </c>
      <c r="R382" s="204"/>
      <c r="S382" s="205"/>
      <c r="T382" s="205"/>
      <c r="U382" s="205"/>
      <c r="V382" s="205"/>
      <c r="W382" s="205"/>
      <c r="X382" s="205"/>
      <c r="Y382" s="205"/>
      <c r="Z382" s="205"/>
      <c r="AA382" s="205"/>
      <c r="AB382" s="205"/>
      <c r="AC382" s="205"/>
      <c r="AD382" s="205"/>
      <c r="AE382" s="205"/>
      <c r="AF382" s="205"/>
      <c r="AG382" s="205"/>
      <c r="AH382" s="205"/>
      <c r="AI382" s="205"/>
      <c r="AJ382" s="205"/>
      <c r="AK382" s="205"/>
      <c r="AL382" s="205"/>
      <c r="AM382" s="205"/>
      <c r="AN382" s="205"/>
      <c r="AO382" s="205"/>
      <c r="AP382" s="205"/>
      <c r="AQ382" s="205"/>
      <c r="AR382" s="205"/>
      <c r="AS382" s="205"/>
      <c r="AT382" s="205"/>
      <c r="AU382" s="205"/>
      <c r="AV382" s="205"/>
      <c r="AW382" s="205"/>
      <c r="AX382" s="205"/>
      <c r="AY382" s="205"/>
      <c r="AZ382" s="205"/>
      <c r="BA382" s="205"/>
      <c r="BB382" s="205"/>
      <c r="BC382" s="205"/>
      <c r="BD382" s="205"/>
      <c r="BE382" s="205"/>
      <c r="BF382" s="205"/>
      <c r="BG382" s="205"/>
      <c r="BH382" s="205"/>
      <c r="BI382" s="205"/>
      <c r="BJ382" s="205"/>
      <c r="BK382" s="205"/>
      <c r="BL382" s="205"/>
      <c r="BM382" s="56"/>
    </row>
    <row r="383" spans="1:65">
      <c r="A383" s="30"/>
      <c r="B383" s="3" t="s">
        <v>266</v>
      </c>
      <c r="C383" s="29"/>
      <c r="D383" s="24">
        <v>8.9442719099991543E-3</v>
      </c>
      <c r="E383" s="24">
        <v>1.5202354861220293E-17</v>
      </c>
      <c r="F383" s="24">
        <v>5.9053933062057171E-3</v>
      </c>
      <c r="G383" s="24">
        <v>5.4772255750516587E-3</v>
      </c>
      <c r="H383" s="24">
        <v>5.1639777949432199E-3</v>
      </c>
      <c r="I383" s="24" t="s">
        <v>641</v>
      </c>
      <c r="J383" s="24">
        <v>1.5202354861220293E-17</v>
      </c>
      <c r="K383" s="24">
        <v>1.0327955589886346E-2</v>
      </c>
      <c r="L383" s="24">
        <v>4.082482904638628E-3</v>
      </c>
      <c r="M383" s="24">
        <v>4.082482904638628E-3</v>
      </c>
      <c r="N383" s="24">
        <v>8.3666002653407512E-3</v>
      </c>
      <c r="O383" s="24" t="s">
        <v>641</v>
      </c>
      <c r="P383" s="24">
        <v>7.5277265270908113E-3</v>
      </c>
      <c r="Q383" s="24">
        <v>1.5055453054181621E-2</v>
      </c>
      <c r="R383" s="204"/>
      <c r="S383" s="205"/>
      <c r="T383" s="205"/>
      <c r="U383" s="205"/>
      <c r="V383" s="205"/>
      <c r="W383" s="205"/>
      <c r="X383" s="205"/>
      <c r="Y383" s="205"/>
      <c r="Z383" s="205"/>
      <c r="AA383" s="205"/>
      <c r="AB383" s="205"/>
      <c r="AC383" s="205"/>
      <c r="AD383" s="205"/>
      <c r="AE383" s="205"/>
      <c r="AF383" s="205"/>
      <c r="AG383" s="205"/>
      <c r="AH383" s="205"/>
      <c r="AI383" s="205"/>
      <c r="AJ383" s="205"/>
      <c r="AK383" s="205"/>
      <c r="AL383" s="205"/>
      <c r="AM383" s="205"/>
      <c r="AN383" s="205"/>
      <c r="AO383" s="205"/>
      <c r="AP383" s="205"/>
      <c r="AQ383" s="205"/>
      <c r="AR383" s="205"/>
      <c r="AS383" s="205"/>
      <c r="AT383" s="205"/>
      <c r="AU383" s="205"/>
      <c r="AV383" s="205"/>
      <c r="AW383" s="205"/>
      <c r="AX383" s="205"/>
      <c r="AY383" s="205"/>
      <c r="AZ383" s="205"/>
      <c r="BA383" s="205"/>
      <c r="BB383" s="205"/>
      <c r="BC383" s="205"/>
      <c r="BD383" s="205"/>
      <c r="BE383" s="205"/>
      <c r="BF383" s="205"/>
      <c r="BG383" s="205"/>
      <c r="BH383" s="205"/>
      <c r="BI383" s="205"/>
      <c r="BJ383" s="205"/>
      <c r="BK383" s="205"/>
      <c r="BL383" s="205"/>
      <c r="BM383" s="56"/>
    </row>
    <row r="384" spans="1:65">
      <c r="A384" s="30"/>
      <c r="B384" s="3" t="s">
        <v>86</v>
      </c>
      <c r="C384" s="29"/>
      <c r="D384" s="13">
        <v>6.388765649999395E-2</v>
      </c>
      <c r="E384" s="13">
        <v>1.5202354861220294E-16</v>
      </c>
      <c r="F384" s="13">
        <v>4.2998488788526509E-2</v>
      </c>
      <c r="G384" s="13">
        <v>9.95859195463938E-2</v>
      </c>
      <c r="H384" s="13">
        <v>6.7356232107955036E-2</v>
      </c>
      <c r="I384" s="13" t="s">
        <v>641</v>
      </c>
      <c r="J384" s="13">
        <v>1.5202354861220294E-16</v>
      </c>
      <c r="K384" s="13">
        <v>0.11065666703449656</v>
      </c>
      <c r="L384" s="13">
        <v>4.6216787599682591E-2</v>
      </c>
      <c r="M384" s="13">
        <v>4.6216787599682584E-2</v>
      </c>
      <c r="N384" s="13">
        <v>9.8430591356950009E-2</v>
      </c>
      <c r="O384" s="13" t="s">
        <v>641</v>
      </c>
      <c r="P384" s="13">
        <v>6.1871724880198452E-2</v>
      </c>
      <c r="Q384" s="13">
        <v>8.6858383004893971E-2</v>
      </c>
      <c r="R384" s="148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55"/>
    </row>
    <row r="385" spans="1:65">
      <c r="A385" s="30"/>
      <c r="B385" s="3" t="s">
        <v>267</v>
      </c>
      <c r="C385" s="29"/>
      <c r="D385" s="13">
        <v>0.42264713859701653</v>
      </c>
      <c r="E385" s="13">
        <v>1.6176527569297328E-2</v>
      </c>
      <c r="F385" s="13">
        <v>0.39561231868975666</v>
      </c>
      <c r="G385" s="13">
        <v>-0.44110290983688638</v>
      </c>
      <c r="H385" s="13">
        <v>-0.2209313288635385</v>
      </c>
      <c r="I385" s="13" t="s">
        <v>641</v>
      </c>
      <c r="J385" s="13">
        <v>1.6176527569297328E-2</v>
      </c>
      <c r="K385" s="13">
        <v>-5.1568574268655687E-2</v>
      </c>
      <c r="L385" s="13">
        <v>-0.10237740064712075</v>
      </c>
      <c r="M385" s="13">
        <v>-0.10237740064712053</v>
      </c>
      <c r="N385" s="13">
        <v>-0.13624995156609709</v>
      </c>
      <c r="O385" s="13" t="s">
        <v>641</v>
      </c>
      <c r="P385" s="13">
        <v>0.2363481085426451</v>
      </c>
      <c r="Q385" s="13">
        <v>0.76137264778678215</v>
      </c>
      <c r="R385" s="148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55"/>
    </row>
    <row r="386" spans="1:65">
      <c r="A386" s="30"/>
      <c r="B386" s="46" t="s">
        <v>268</v>
      </c>
      <c r="C386" s="47"/>
      <c r="D386" s="45">
        <v>1.05</v>
      </c>
      <c r="E386" s="45" t="s">
        <v>269</v>
      </c>
      <c r="F386" s="45">
        <v>0.99</v>
      </c>
      <c r="G386" s="45">
        <v>0.67</v>
      </c>
      <c r="H386" s="45">
        <v>0.24</v>
      </c>
      <c r="I386" s="45">
        <v>1.28</v>
      </c>
      <c r="J386" s="45" t="s">
        <v>269</v>
      </c>
      <c r="K386" s="45">
        <v>0.1</v>
      </c>
      <c r="L386" s="45">
        <v>0</v>
      </c>
      <c r="M386" s="45">
        <v>0</v>
      </c>
      <c r="N386" s="45">
        <v>7.0000000000000007E-2</v>
      </c>
      <c r="O386" s="45">
        <v>0.78</v>
      </c>
      <c r="P386" s="45">
        <v>0.67</v>
      </c>
      <c r="Q386" s="45">
        <v>1.72</v>
      </c>
      <c r="R386" s="148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55"/>
    </row>
    <row r="387" spans="1:65">
      <c r="B387" s="31" t="s">
        <v>315</v>
      </c>
      <c r="C387" s="20"/>
      <c r="D387" s="20"/>
      <c r="E387" s="20"/>
      <c r="F387" s="20"/>
      <c r="G387" s="20"/>
      <c r="H387" s="20"/>
      <c r="I387" s="20"/>
      <c r="J387" s="20"/>
      <c r="K387" s="20"/>
      <c r="L387" s="20"/>
      <c r="M387" s="20"/>
      <c r="N387" s="20"/>
      <c r="O387" s="20"/>
      <c r="P387" s="20"/>
      <c r="Q387" s="20"/>
      <c r="BM387" s="55"/>
    </row>
    <row r="388" spans="1:65">
      <c r="BM388" s="55"/>
    </row>
    <row r="389" spans="1:65" ht="15">
      <c r="B389" s="8" t="s">
        <v>533</v>
      </c>
      <c r="BM389" s="28" t="s">
        <v>66</v>
      </c>
    </row>
    <row r="390" spans="1:65" ht="15">
      <c r="A390" s="25" t="s">
        <v>8</v>
      </c>
      <c r="B390" s="18" t="s">
        <v>109</v>
      </c>
      <c r="C390" s="15" t="s">
        <v>110</v>
      </c>
      <c r="D390" s="16" t="s">
        <v>226</v>
      </c>
      <c r="E390" s="17" t="s">
        <v>226</v>
      </c>
      <c r="F390" s="17" t="s">
        <v>226</v>
      </c>
      <c r="G390" s="17" t="s">
        <v>226</v>
      </c>
      <c r="H390" s="17" t="s">
        <v>226</v>
      </c>
      <c r="I390" s="17" t="s">
        <v>226</v>
      </c>
      <c r="J390" s="17" t="s">
        <v>226</v>
      </c>
      <c r="K390" s="17" t="s">
        <v>226</v>
      </c>
      <c r="L390" s="17" t="s">
        <v>226</v>
      </c>
      <c r="M390" s="17" t="s">
        <v>226</v>
      </c>
      <c r="N390" s="17" t="s">
        <v>226</v>
      </c>
      <c r="O390" s="17" t="s">
        <v>226</v>
      </c>
      <c r="P390" s="17" t="s">
        <v>226</v>
      </c>
      <c r="Q390" s="17" t="s">
        <v>226</v>
      </c>
      <c r="R390" s="17" t="s">
        <v>226</v>
      </c>
      <c r="S390" s="17" t="s">
        <v>226</v>
      </c>
      <c r="T390" s="17" t="s">
        <v>226</v>
      </c>
      <c r="U390" s="17" t="s">
        <v>226</v>
      </c>
      <c r="V390" s="17" t="s">
        <v>226</v>
      </c>
      <c r="W390" s="148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28">
        <v>1</v>
      </c>
    </row>
    <row r="391" spans="1:65">
      <c r="A391" s="30"/>
      <c r="B391" s="19" t="s">
        <v>227</v>
      </c>
      <c r="C391" s="9" t="s">
        <v>227</v>
      </c>
      <c r="D391" s="146" t="s">
        <v>229</v>
      </c>
      <c r="E391" s="147" t="s">
        <v>231</v>
      </c>
      <c r="F391" s="147" t="s">
        <v>232</v>
      </c>
      <c r="G391" s="147" t="s">
        <v>233</v>
      </c>
      <c r="H391" s="147" t="s">
        <v>235</v>
      </c>
      <c r="I391" s="147" t="s">
        <v>236</v>
      </c>
      <c r="J391" s="147" t="s">
        <v>238</v>
      </c>
      <c r="K391" s="147" t="s">
        <v>239</v>
      </c>
      <c r="L391" s="147" t="s">
        <v>240</v>
      </c>
      <c r="M391" s="147" t="s">
        <v>243</v>
      </c>
      <c r="N391" s="147" t="s">
        <v>244</v>
      </c>
      <c r="O391" s="147" t="s">
        <v>247</v>
      </c>
      <c r="P391" s="147" t="s">
        <v>249</v>
      </c>
      <c r="Q391" s="147" t="s">
        <v>250</v>
      </c>
      <c r="R391" s="147" t="s">
        <v>251</v>
      </c>
      <c r="S391" s="147" t="s">
        <v>253</v>
      </c>
      <c r="T391" s="147" t="s">
        <v>254</v>
      </c>
      <c r="U391" s="147" t="s">
        <v>255</v>
      </c>
      <c r="V391" s="147" t="s">
        <v>257</v>
      </c>
      <c r="W391" s="148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28" t="s">
        <v>3</v>
      </c>
    </row>
    <row r="392" spans="1:65">
      <c r="A392" s="30"/>
      <c r="B392" s="19"/>
      <c r="C392" s="9"/>
      <c r="D392" s="10" t="s">
        <v>273</v>
      </c>
      <c r="E392" s="11" t="s">
        <v>271</v>
      </c>
      <c r="F392" s="11" t="s">
        <v>273</v>
      </c>
      <c r="G392" s="11" t="s">
        <v>271</v>
      </c>
      <c r="H392" s="11" t="s">
        <v>271</v>
      </c>
      <c r="I392" s="11" t="s">
        <v>271</v>
      </c>
      <c r="J392" s="11" t="s">
        <v>271</v>
      </c>
      <c r="K392" s="11" t="s">
        <v>273</v>
      </c>
      <c r="L392" s="11" t="s">
        <v>273</v>
      </c>
      <c r="M392" s="11" t="s">
        <v>273</v>
      </c>
      <c r="N392" s="11" t="s">
        <v>271</v>
      </c>
      <c r="O392" s="11" t="s">
        <v>271</v>
      </c>
      <c r="P392" s="11" t="s">
        <v>271</v>
      </c>
      <c r="Q392" s="11" t="s">
        <v>271</v>
      </c>
      <c r="R392" s="11" t="s">
        <v>273</v>
      </c>
      <c r="S392" s="11" t="s">
        <v>271</v>
      </c>
      <c r="T392" s="11" t="s">
        <v>273</v>
      </c>
      <c r="U392" s="11" t="s">
        <v>271</v>
      </c>
      <c r="V392" s="11" t="s">
        <v>271</v>
      </c>
      <c r="W392" s="148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28">
        <v>2</v>
      </c>
    </row>
    <row r="393" spans="1:65">
      <c r="A393" s="30"/>
      <c r="B393" s="19"/>
      <c r="C393" s="9"/>
      <c r="D393" s="26" t="s">
        <v>305</v>
      </c>
      <c r="E393" s="26" t="s">
        <v>306</v>
      </c>
      <c r="F393" s="26" t="s">
        <v>307</v>
      </c>
      <c r="G393" s="26" t="s">
        <v>305</v>
      </c>
      <c r="H393" s="26" t="s">
        <v>308</v>
      </c>
      <c r="I393" s="26" t="s">
        <v>306</v>
      </c>
      <c r="J393" s="26" t="s">
        <v>308</v>
      </c>
      <c r="K393" s="26" t="s">
        <v>305</v>
      </c>
      <c r="L393" s="26" t="s">
        <v>306</v>
      </c>
      <c r="M393" s="26" t="s">
        <v>307</v>
      </c>
      <c r="N393" s="26" t="s">
        <v>306</v>
      </c>
      <c r="O393" s="26" t="s">
        <v>305</v>
      </c>
      <c r="P393" s="26" t="s">
        <v>306</v>
      </c>
      <c r="Q393" s="26" t="s">
        <v>306</v>
      </c>
      <c r="R393" s="26" t="s">
        <v>306</v>
      </c>
      <c r="S393" s="26" t="s">
        <v>306</v>
      </c>
      <c r="T393" s="26" t="s">
        <v>306</v>
      </c>
      <c r="U393" s="26" t="s">
        <v>306</v>
      </c>
      <c r="V393" s="26" t="s">
        <v>306</v>
      </c>
      <c r="W393" s="148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28">
        <v>2</v>
      </c>
    </row>
    <row r="394" spans="1:65">
      <c r="A394" s="30"/>
      <c r="B394" s="18">
        <v>1</v>
      </c>
      <c r="C394" s="14">
        <v>1</v>
      </c>
      <c r="D394" s="22">
        <v>0.67</v>
      </c>
      <c r="E394" s="22">
        <v>0.8</v>
      </c>
      <c r="F394" s="150">
        <v>0.69</v>
      </c>
      <c r="G394" s="22">
        <v>0.74</v>
      </c>
      <c r="H394" s="22">
        <v>0.59204837212678485</v>
      </c>
      <c r="I394" s="143">
        <v>0.04</v>
      </c>
      <c r="J394" s="22">
        <v>0.49</v>
      </c>
      <c r="K394" s="22">
        <v>0.77</v>
      </c>
      <c r="L394" s="22">
        <v>0.91</v>
      </c>
      <c r="M394" s="22">
        <v>0.75</v>
      </c>
      <c r="N394" s="22">
        <v>0.42</v>
      </c>
      <c r="O394" s="150">
        <v>0.68</v>
      </c>
      <c r="P394" s="22">
        <v>0.63578594735288163</v>
      </c>
      <c r="Q394" s="150">
        <v>0.32</v>
      </c>
      <c r="R394" s="22">
        <v>0.91</v>
      </c>
      <c r="S394" s="22">
        <v>0.73</v>
      </c>
      <c r="T394" s="143" t="s">
        <v>104</v>
      </c>
      <c r="U394" s="22">
        <v>0.71</v>
      </c>
      <c r="V394" s="22">
        <v>0.78</v>
      </c>
      <c r="W394" s="148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28">
        <v>1</v>
      </c>
    </row>
    <row r="395" spans="1:65">
      <c r="A395" s="30"/>
      <c r="B395" s="19">
        <v>1</v>
      </c>
      <c r="C395" s="9">
        <v>2</v>
      </c>
      <c r="D395" s="11">
        <v>0.67</v>
      </c>
      <c r="E395" s="11">
        <v>0.73</v>
      </c>
      <c r="F395" s="11">
        <v>0.77</v>
      </c>
      <c r="G395" s="149">
        <v>0.78</v>
      </c>
      <c r="H395" s="11">
        <v>0.62562909191924798</v>
      </c>
      <c r="I395" s="144">
        <v>0.04</v>
      </c>
      <c r="J395" s="11">
        <v>0.54</v>
      </c>
      <c r="K395" s="11">
        <v>0.89</v>
      </c>
      <c r="L395" s="11">
        <v>0.88</v>
      </c>
      <c r="M395" s="11">
        <v>0.77</v>
      </c>
      <c r="N395" s="11">
        <v>0.6</v>
      </c>
      <c r="O395" s="11">
        <v>0.72</v>
      </c>
      <c r="P395" s="11">
        <v>0.62353575107767101</v>
      </c>
      <c r="Q395" s="11">
        <v>0.41</v>
      </c>
      <c r="R395" s="11">
        <v>0.85</v>
      </c>
      <c r="S395" s="11">
        <v>0.76</v>
      </c>
      <c r="T395" s="144" t="s">
        <v>104</v>
      </c>
      <c r="U395" s="11">
        <v>0.69</v>
      </c>
      <c r="V395" s="11">
        <v>0.79</v>
      </c>
      <c r="W395" s="148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28">
        <v>13</v>
      </c>
    </row>
    <row r="396" spans="1:65">
      <c r="A396" s="30"/>
      <c r="B396" s="19">
        <v>1</v>
      </c>
      <c r="C396" s="9">
        <v>3</v>
      </c>
      <c r="D396" s="11">
        <v>0.67</v>
      </c>
      <c r="E396" s="11">
        <v>0.83</v>
      </c>
      <c r="F396" s="11">
        <v>0.74</v>
      </c>
      <c r="G396" s="11">
        <v>0.75</v>
      </c>
      <c r="H396" s="11">
        <v>0.64436495272740801</v>
      </c>
      <c r="I396" s="144">
        <v>0.04</v>
      </c>
      <c r="J396" s="11">
        <v>0.54</v>
      </c>
      <c r="K396" s="11">
        <v>0.95</v>
      </c>
      <c r="L396" s="11">
        <v>0.88</v>
      </c>
      <c r="M396" s="11">
        <v>0.75</v>
      </c>
      <c r="N396" s="11">
        <v>0.49</v>
      </c>
      <c r="O396" s="11">
        <v>0.71</v>
      </c>
      <c r="P396" s="11">
        <v>0.61086176833003369</v>
      </c>
      <c r="Q396" s="11">
        <v>0.51</v>
      </c>
      <c r="R396" s="11">
        <v>0.89</v>
      </c>
      <c r="S396" s="11">
        <v>0.73</v>
      </c>
      <c r="T396" s="144" t="s">
        <v>104</v>
      </c>
      <c r="U396" s="11">
        <v>0.69</v>
      </c>
      <c r="V396" s="11">
        <v>0.76</v>
      </c>
      <c r="W396" s="148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28">
        <v>16</v>
      </c>
    </row>
    <row r="397" spans="1:65">
      <c r="A397" s="30"/>
      <c r="B397" s="19">
        <v>1</v>
      </c>
      <c r="C397" s="9">
        <v>4</v>
      </c>
      <c r="D397" s="11">
        <v>0.69</v>
      </c>
      <c r="E397" s="149">
        <v>0.63</v>
      </c>
      <c r="F397" s="11">
        <v>0.77</v>
      </c>
      <c r="G397" s="11">
        <v>0.75</v>
      </c>
      <c r="H397" s="11">
        <v>0.62404781646388352</v>
      </c>
      <c r="I397" s="144">
        <v>0.04</v>
      </c>
      <c r="J397" s="11">
        <v>0.5</v>
      </c>
      <c r="K397" s="11">
        <v>0.75</v>
      </c>
      <c r="L397" s="11">
        <v>0.88</v>
      </c>
      <c r="M397" s="11">
        <v>0.75</v>
      </c>
      <c r="N397" s="11">
        <v>0.74</v>
      </c>
      <c r="O397" s="11">
        <v>0.71</v>
      </c>
      <c r="P397" s="11">
        <v>0.60573249263613005</v>
      </c>
      <c r="Q397" s="11">
        <v>0.5</v>
      </c>
      <c r="R397" s="11">
        <v>0.9</v>
      </c>
      <c r="S397" s="11">
        <v>0.66</v>
      </c>
      <c r="T397" s="144" t="s">
        <v>104</v>
      </c>
      <c r="U397" s="11">
        <v>0.67</v>
      </c>
      <c r="V397" s="11">
        <v>0.8</v>
      </c>
      <c r="W397" s="148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28">
        <v>0.7109497127565213</v>
      </c>
    </row>
    <row r="398" spans="1:65">
      <c r="A398" s="30"/>
      <c r="B398" s="19">
        <v>1</v>
      </c>
      <c r="C398" s="9">
        <v>5</v>
      </c>
      <c r="D398" s="11">
        <v>0.69</v>
      </c>
      <c r="E398" s="11">
        <v>0.8</v>
      </c>
      <c r="F398" s="11">
        <v>0.78</v>
      </c>
      <c r="G398" s="11">
        <v>0.74</v>
      </c>
      <c r="H398" s="11">
        <v>0.63680433990011798</v>
      </c>
      <c r="I398" s="144">
        <v>0.04</v>
      </c>
      <c r="J398" s="11">
        <v>0.54</v>
      </c>
      <c r="K398" s="11">
        <v>0.82</v>
      </c>
      <c r="L398" s="11">
        <v>0.85</v>
      </c>
      <c r="M398" s="11">
        <v>0.77</v>
      </c>
      <c r="N398" s="11">
        <v>0.74</v>
      </c>
      <c r="O398" s="11">
        <v>0.71</v>
      </c>
      <c r="P398" s="11">
        <v>0.62666731669652198</v>
      </c>
      <c r="Q398" s="11">
        <v>0.39</v>
      </c>
      <c r="R398" s="11">
        <v>0.87</v>
      </c>
      <c r="S398" s="11">
        <v>0.67</v>
      </c>
      <c r="T398" s="144" t="s">
        <v>104</v>
      </c>
      <c r="U398" s="11">
        <v>0.66</v>
      </c>
      <c r="V398" s="11">
        <v>0.76</v>
      </c>
      <c r="W398" s="148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28">
        <v>91</v>
      </c>
    </row>
    <row r="399" spans="1:65">
      <c r="A399" s="30"/>
      <c r="B399" s="19">
        <v>1</v>
      </c>
      <c r="C399" s="9">
        <v>6</v>
      </c>
      <c r="D399" s="11">
        <v>0.69</v>
      </c>
      <c r="E399" s="11">
        <v>0.78</v>
      </c>
      <c r="F399" s="11">
        <v>0.76</v>
      </c>
      <c r="G399" s="11">
        <v>0.75</v>
      </c>
      <c r="H399" s="11">
        <v>0.65713997396393997</v>
      </c>
      <c r="I399" s="144">
        <v>0.03</v>
      </c>
      <c r="J399" s="11">
        <v>0.56999999999999995</v>
      </c>
      <c r="K399" s="11">
        <v>0.89</v>
      </c>
      <c r="L399" s="11">
        <v>0.87</v>
      </c>
      <c r="M399" s="11">
        <v>0.75</v>
      </c>
      <c r="N399" s="11">
        <v>0.71</v>
      </c>
      <c r="O399" s="11">
        <v>0.72</v>
      </c>
      <c r="P399" s="11">
        <v>0.62425287797057283</v>
      </c>
      <c r="Q399" s="11">
        <v>0.53</v>
      </c>
      <c r="R399" s="11">
        <v>0.87</v>
      </c>
      <c r="S399" s="11">
        <v>0.72</v>
      </c>
      <c r="T399" s="144" t="s">
        <v>104</v>
      </c>
      <c r="U399" s="11">
        <v>0.7</v>
      </c>
      <c r="V399" s="11">
        <v>0.72</v>
      </c>
      <c r="W399" s="148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55"/>
    </row>
    <row r="400" spans="1:65">
      <c r="A400" s="30"/>
      <c r="B400" s="20" t="s">
        <v>264</v>
      </c>
      <c r="C400" s="12"/>
      <c r="D400" s="23">
        <v>0.68</v>
      </c>
      <c r="E400" s="23">
        <v>0.76166666666666671</v>
      </c>
      <c r="F400" s="23">
        <v>0.75166666666666659</v>
      </c>
      <c r="G400" s="23">
        <v>0.75166666666666659</v>
      </c>
      <c r="H400" s="23">
        <v>0.63000575785023039</v>
      </c>
      <c r="I400" s="23">
        <v>3.8333333333333337E-2</v>
      </c>
      <c r="J400" s="23">
        <v>0.53</v>
      </c>
      <c r="K400" s="23">
        <v>0.84500000000000008</v>
      </c>
      <c r="L400" s="23">
        <v>0.8783333333333333</v>
      </c>
      <c r="M400" s="23">
        <v>0.75666666666666671</v>
      </c>
      <c r="N400" s="23">
        <v>0.6166666666666667</v>
      </c>
      <c r="O400" s="23">
        <v>0.70833333333333337</v>
      </c>
      <c r="P400" s="23">
        <v>0.62113935901063522</v>
      </c>
      <c r="Q400" s="23">
        <v>0.44333333333333336</v>
      </c>
      <c r="R400" s="23">
        <v>0.88166666666666671</v>
      </c>
      <c r="S400" s="23">
        <v>0.71166666666666656</v>
      </c>
      <c r="T400" s="23" t="s">
        <v>641</v>
      </c>
      <c r="U400" s="23">
        <v>0.68666666666666665</v>
      </c>
      <c r="V400" s="23">
        <v>0.7683333333333332</v>
      </c>
      <c r="W400" s="148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55"/>
    </row>
    <row r="401" spans="1:65">
      <c r="A401" s="30"/>
      <c r="B401" s="3" t="s">
        <v>265</v>
      </c>
      <c r="C401" s="29"/>
      <c r="D401" s="11">
        <v>0.67999999999999994</v>
      </c>
      <c r="E401" s="11">
        <v>0.79</v>
      </c>
      <c r="F401" s="11">
        <v>0.76500000000000001</v>
      </c>
      <c r="G401" s="11">
        <v>0.75</v>
      </c>
      <c r="H401" s="11">
        <v>0.63121671590968298</v>
      </c>
      <c r="I401" s="11">
        <v>0.04</v>
      </c>
      <c r="J401" s="11">
        <v>0.54</v>
      </c>
      <c r="K401" s="11">
        <v>0.85499999999999998</v>
      </c>
      <c r="L401" s="11">
        <v>0.88</v>
      </c>
      <c r="M401" s="11">
        <v>0.75</v>
      </c>
      <c r="N401" s="11">
        <v>0.65500000000000003</v>
      </c>
      <c r="O401" s="11">
        <v>0.71</v>
      </c>
      <c r="P401" s="11">
        <v>0.62389431452412192</v>
      </c>
      <c r="Q401" s="11">
        <v>0.45499999999999996</v>
      </c>
      <c r="R401" s="11">
        <v>0.88</v>
      </c>
      <c r="S401" s="11">
        <v>0.72499999999999998</v>
      </c>
      <c r="T401" s="11" t="s">
        <v>641</v>
      </c>
      <c r="U401" s="11">
        <v>0.69</v>
      </c>
      <c r="V401" s="11">
        <v>0.77</v>
      </c>
      <c r="W401" s="148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55"/>
    </row>
    <row r="402" spans="1:65">
      <c r="A402" s="30"/>
      <c r="B402" s="3" t="s">
        <v>266</v>
      </c>
      <c r="C402" s="29"/>
      <c r="D402" s="24">
        <v>1.0954451150103272E-2</v>
      </c>
      <c r="E402" s="24">
        <v>7.2502873506273297E-2</v>
      </c>
      <c r="F402" s="24">
        <v>3.3115957885386141E-2</v>
      </c>
      <c r="G402" s="24">
        <v>1.4719601443879758E-2</v>
      </c>
      <c r="H402" s="24">
        <v>2.2289406814486153E-2</v>
      </c>
      <c r="I402" s="24">
        <v>4.0824829046386306E-3</v>
      </c>
      <c r="J402" s="24">
        <v>2.9664793948382652E-2</v>
      </c>
      <c r="K402" s="24">
        <v>7.7910204723129817E-2</v>
      </c>
      <c r="L402" s="24">
        <v>1.9407902170679534E-2</v>
      </c>
      <c r="M402" s="24">
        <v>1.0327955589886455E-2</v>
      </c>
      <c r="N402" s="24">
        <v>0.13721030087667119</v>
      </c>
      <c r="O402" s="24">
        <v>1.4719601443879715E-2</v>
      </c>
      <c r="P402" s="24">
        <v>1.0986518676786306E-2</v>
      </c>
      <c r="Q402" s="24">
        <v>8.2865352631040348E-2</v>
      </c>
      <c r="R402" s="24">
        <v>2.2286019533929058E-2</v>
      </c>
      <c r="S402" s="24">
        <v>3.8686776379877726E-2</v>
      </c>
      <c r="T402" s="24" t="s">
        <v>641</v>
      </c>
      <c r="U402" s="24">
        <v>1.8618986725025221E-2</v>
      </c>
      <c r="V402" s="24">
        <v>2.8577380332470436E-2</v>
      </c>
      <c r="W402" s="148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55"/>
    </row>
    <row r="403" spans="1:65">
      <c r="A403" s="30"/>
      <c r="B403" s="3" t="s">
        <v>86</v>
      </c>
      <c r="C403" s="29"/>
      <c r="D403" s="13">
        <v>1.6109486985445988E-2</v>
      </c>
      <c r="E403" s="13">
        <v>9.5189768279571055E-2</v>
      </c>
      <c r="F403" s="13">
        <v>4.4056706721134563E-2</v>
      </c>
      <c r="G403" s="13">
        <v>1.9582618328886598E-2</v>
      </c>
      <c r="H403" s="13">
        <v>3.5379687465943693E-2</v>
      </c>
      <c r="I403" s="13">
        <v>0.10649955403405122</v>
      </c>
      <c r="J403" s="13">
        <v>5.5971309336571039E-2</v>
      </c>
      <c r="K403" s="13">
        <v>9.2201425707845924E-2</v>
      </c>
      <c r="L403" s="13">
        <v>2.2096283306276509E-2</v>
      </c>
      <c r="M403" s="13">
        <v>1.3649280515268442E-2</v>
      </c>
      <c r="N403" s="13">
        <v>0.22250319061081814</v>
      </c>
      <c r="O403" s="13">
        <v>2.0780613803124303E-2</v>
      </c>
      <c r="P403" s="13">
        <v>1.7687687179066998E-2</v>
      </c>
      <c r="Q403" s="13">
        <v>0.18691432924294815</v>
      </c>
      <c r="R403" s="13">
        <v>2.5277148809749402E-2</v>
      </c>
      <c r="S403" s="13">
        <v>5.4360809901467536E-2</v>
      </c>
      <c r="T403" s="13" t="s">
        <v>641</v>
      </c>
      <c r="U403" s="13">
        <v>2.7115029211201781E-2</v>
      </c>
      <c r="V403" s="13">
        <v>3.7193987417532028E-2</v>
      </c>
      <c r="W403" s="148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55"/>
    </row>
    <row r="404" spans="1:65">
      <c r="A404" s="30"/>
      <c r="B404" s="3" t="s">
        <v>267</v>
      </c>
      <c r="C404" s="29"/>
      <c r="D404" s="13">
        <v>-4.353291407422033E-2</v>
      </c>
      <c r="E404" s="13">
        <v>7.1336907519807147E-2</v>
      </c>
      <c r="F404" s="13">
        <v>5.7271215079721882E-2</v>
      </c>
      <c r="G404" s="13">
        <v>5.7271215079721882E-2</v>
      </c>
      <c r="H404" s="13">
        <v>-0.11385327745959972</v>
      </c>
      <c r="I404" s="13">
        <v>-0.94608151231300752</v>
      </c>
      <c r="J404" s="13">
        <v>-0.2545183006754953</v>
      </c>
      <c r="K404" s="13">
        <v>0.1885510111871822</v>
      </c>
      <c r="L404" s="13">
        <v>0.23543665265413205</v>
      </c>
      <c r="M404" s="13">
        <v>6.4304061299764737E-2</v>
      </c>
      <c r="N404" s="13">
        <v>-0.1326156328614253</v>
      </c>
      <c r="O404" s="13">
        <v>-3.6801188273128949E-3</v>
      </c>
      <c r="P404" s="13">
        <v>-0.12632448137248686</v>
      </c>
      <c r="Q404" s="13">
        <v>-0.37642096848956519</v>
      </c>
      <c r="R404" s="13">
        <v>0.24012521680082699</v>
      </c>
      <c r="S404" s="13">
        <v>1.0084453193819343E-3</v>
      </c>
      <c r="T404" s="13" t="s">
        <v>641</v>
      </c>
      <c r="U404" s="13">
        <v>-3.415578578083045E-2</v>
      </c>
      <c r="V404" s="13">
        <v>8.0714035813196805E-2</v>
      </c>
      <c r="W404" s="148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55"/>
    </row>
    <row r="405" spans="1:65">
      <c r="A405" s="30"/>
      <c r="B405" s="46" t="s">
        <v>268</v>
      </c>
      <c r="C405" s="47"/>
      <c r="D405" s="45">
        <v>0.24</v>
      </c>
      <c r="E405" s="45">
        <v>0.46</v>
      </c>
      <c r="F405" s="45">
        <v>0.37</v>
      </c>
      <c r="G405" s="45">
        <v>0.37</v>
      </c>
      <c r="H405" s="45">
        <v>0.67</v>
      </c>
      <c r="I405" s="45">
        <v>5.77</v>
      </c>
      <c r="J405" s="45">
        <v>1.54</v>
      </c>
      <c r="K405" s="45">
        <v>1.18</v>
      </c>
      <c r="L405" s="45">
        <v>1.46</v>
      </c>
      <c r="M405" s="45">
        <v>0.42</v>
      </c>
      <c r="N405" s="45">
        <v>0.79</v>
      </c>
      <c r="O405" s="45">
        <v>0</v>
      </c>
      <c r="P405" s="45">
        <v>0.75</v>
      </c>
      <c r="Q405" s="45">
        <v>2.2799999999999998</v>
      </c>
      <c r="R405" s="45">
        <v>1.49</v>
      </c>
      <c r="S405" s="45">
        <v>0.03</v>
      </c>
      <c r="T405" s="45">
        <v>5.67</v>
      </c>
      <c r="U405" s="45">
        <v>0.19</v>
      </c>
      <c r="V405" s="45">
        <v>0.52</v>
      </c>
      <c r="W405" s="148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55"/>
    </row>
    <row r="406" spans="1:65">
      <c r="B406" s="31"/>
      <c r="C406" s="20"/>
      <c r="D406" s="20"/>
      <c r="E406" s="20"/>
      <c r="F406" s="20"/>
      <c r="G406" s="20"/>
      <c r="H406" s="20"/>
      <c r="I406" s="20"/>
      <c r="J406" s="20"/>
      <c r="K406" s="20"/>
      <c r="L406" s="20"/>
      <c r="M406" s="20"/>
      <c r="N406" s="20"/>
      <c r="O406" s="20"/>
      <c r="P406" s="20"/>
      <c r="Q406" s="20"/>
      <c r="R406" s="20"/>
      <c r="S406" s="20"/>
      <c r="T406" s="20"/>
      <c r="U406" s="20"/>
      <c r="V406" s="20"/>
      <c r="BM406" s="55"/>
    </row>
    <row r="407" spans="1:65" ht="15">
      <c r="B407" s="8" t="s">
        <v>534</v>
      </c>
      <c r="BM407" s="28" t="s">
        <v>66</v>
      </c>
    </row>
    <row r="408" spans="1:65" ht="15">
      <c r="A408" s="25" t="s">
        <v>53</v>
      </c>
      <c r="B408" s="18" t="s">
        <v>109</v>
      </c>
      <c r="C408" s="15" t="s">
        <v>110</v>
      </c>
      <c r="D408" s="16" t="s">
        <v>226</v>
      </c>
      <c r="E408" s="17" t="s">
        <v>226</v>
      </c>
      <c r="F408" s="17" t="s">
        <v>226</v>
      </c>
      <c r="G408" s="17" t="s">
        <v>226</v>
      </c>
      <c r="H408" s="17" t="s">
        <v>226</v>
      </c>
      <c r="I408" s="17" t="s">
        <v>226</v>
      </c>
      <c r="J408" s="17" t="s">
        <v>226</v>
      </c>
      <c r="K408" s="17" t="s">
        <v>226</v>
      </c>
      <c r="L408" s="17" t="s">
        <v>226</v>
      </c>
      <c r="M408" s="17" t="s">
        <v>226</v>
      </c>
      <c r="N408" s="17" t="s">
        <v>226</v>
      </c>
      <c r="O408" s="17" t="s">
        <v>226</v>
      </c>
      <c r="P408" s="17" t="s">
        <v>226</v>
      </c>
      <c r="Q408" s="17" t="s">
        <v>226</v>
      </c>
      <c r="R408" s="17" t="s">
        <v>226</v>
      </c>
      <c r="S408" s="17" t="s">
        <v>226</v>
      </c>
      <c r="T408" s="17" t="s">
        <v>226</v>
      </c>
      <c r="U408" s="17" t="s">
        <v>226</v>
      </c>
      <c r="V408" s="17" t="s">
        <v>226</v>
      </c>
      <c r="W408" s="17" t="s">
        <v>226</v>
      </c>
      <c r="X408" s="17" t="s">
        <v>226</v>
      </c>
      <c r="Y408" s="148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28">
        <v>1</v>
      </c>
    </row>
    <row r="409" spans="1:65">
      <c r="A409" s="30"/>
      <c r="B409" s="19" t="s">
        <v>227</v>
      </c>
      <c r="C409" s="9" t="s">
        <v>227</v>
      </c>
      <c r="D409" s="146" t="s">
        <v>229</v>
      </c>
      <c r="E409" s="147" t="s">
        <v>231</v>
      </c>
      <c r="F409" s="147" t="s">
        <v>232</v>
      </c>
      <c r="G409" s="147" t="s">
        <v>233</v>
      </c>
      <c r="H409" s="147" t="s">
        <v>234</v>
      </c>
      <c r="I409" s="147" t="s">
        <v>235</v>
      </c>
      <c r="J409" s="147" t="s">
        <v>236</v>
      </c>
      <c r="K409" s="147" t="s">
        <v>238</v>
      </c>
      <c r="L409" s="147" t="s">
        <v>240</v>
      </c>
      <c r="M409" s="147" t="s">
        <v>243</v>
      </c>
      <c r="N409" s="147" t="s">
        <v>244</v>
      </c>
      <c r="O409" s="147" t="s">
        <v>246</v>
      </c>
      <c r="P409" s="147" t="s">
        <v>247</v>
      </c>
      <c r="Q409" s="147" t="s">
        <v>248</v>
      </c>
      <c r="R409" s="147" t="s">
        <v>250</v>
      </c>
      <c r="S409" s="147" t="s">
        <v>251</v>
      </c>
      <c r="T409" s="147" t="s">
        <v>253</v>
      </c>
      <c r="U409" s="147" t="s">
        <v>254</v>
      </c>
      <c r="V409" s="147" t="s">
        <v>255</v>
      </c>
      <c r="W409" s="147" t="s">
        <v>256</v>
      </c>
      <c r="X409" s="147" t="s">
        <v>257</v>
      </c>
      <c r="Y409" s="148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28" t="s">
        <v>3</v>
      </c>
    </row>
    <row r="410" spans="1:65">
      <c r="A410" s="30"/>
      <c r="B410" s="19"/>
      <c r="C410" s="9"/>
      <c r="D410" s="10" t="s">
        <v>273</v>
      </c>
      <c r="E410" s="11" t="s">
        <v>271</v>
      </c>
      <c r="F410" s="11" t="s">
        <v>273</v>
      </c>
      <c r="G410" s="11" t="s">
        <v>271</v>
      </c>
      <c r="H410" s="11" t="s">
        <v>271</v>
      </c>
      <c r="I410" s="11" t="s">
        <v>271</v>
      </c>
      <c r="J410" s="11" t="s">
        <v>271</v>
      </c>
      <c r="K410" s="11" t="s">
        <v>273</v>
      </c>
      <c r="L410" s="11" t="s">
        <v>273</v>
      </c>
      <c r="M410" s="11" t="s">
        <v>273</v>
      </c>
      <c r="N410" s="11" t="s">
        <v>271</v>
      </c>
      <c r="O410" s="11" t="s">
        <v>271</v>
      </c>
      <c r="P410" s="11" t="s">
        <v>271</v>
      </c>
      <c r="Q410" s="11" t="s">
        <v>304</v>
      </c>
      <c r="R410" s="11" t="s">
        <v>271</v>
      </c>
      <c r="S410" s="11" t="s">
        <v>273</v>
      </c>
      <c r="T410" s="11" t="s">
        <v>271</v>
      </c>
      <c r="U410" s="11" t="s">
        <v>273</v>
      </c>
      <c r="V410" s="11" t="s">
        <v>271</v>
      </c>
      <c r="W410" s="11" t="s">
        <v>271</v>
      </c>
      <c r="X410" s="11" t="s">
        <v>271</v>
      </c>
      <c r="Y410" s="148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28">
        <v>3</v>
      </c>
    </row>
    <row r="411" spans="1:65">
      <c r="A411" s="30"/>
      <c r="B411" s="19"/>
      <c r="C411" s="9"/>
      <c r="D411" s="26" t="s">
        <v>305</v>
      </c>
      <c r="E411" s="26" t="s">
        <v>306</v>
      </c>
      <c r="F411" s="26" t="s">
        <v>307</v>
      </c>
      <c r="G411" s="26" t="s">
        <v>305</v>
      </c>
      <c r="H411" s="26" t="s">
        <v>261</v>
      </c>
      <c r="I411" s="26" t="s">
        <v>308</v>
      </c>
      <c r="J411" s="26" t="s">
        <v>306</v>
      </c>
      <c r="K411" s="26" t="s">
        <v>308</v>
      </c>
      <c r="L411" s="26" t="s">
        <v>306</v>
      </c>
      <c r="M411" s="26" t="s">
        <v>307</v>
      </c>
      <c r="N411" s="26" t="s">
        <v>306</v>
      </c>
      <c r="O411" s="26" t="s">
        <v>306</v>
      </c>
      <c r="P411" s="26" t="s">
        <v>305</v>
      </c>
      <c r="Q411" s="26" t="s">
        <v>306</v>
      </c>
      <c r="R411" s="26" t="s">
        <v>306</v>
      </c>
      <c r="S411" s="26" t="s">
        <v>306</v>
      </c>
      <c r="T411" s="26" t="s">
        <v>306</v>
      </c>
      <c r="U411" s="26" t="s">
        <v>306</v>
      </c>
      <c r="V411" s="26" t="s">
        <v>306</v>
      </c>
      <c r="W411" s="26" t="s">
        <v>263</v>
      </c>
      <c r="X411" s="26" t="s">
        <v>306</v>
      </c>
      <c r="Y411" s="148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28">
        <v>3</v>
      </c>
    </row>
    <row r="412" spans="1:65">
      <c r="A412" s="30"/>
      <c r="B412" s="18">
        <v>1</v>
      </c>
      <c r="C412" s="14">
        <v>1</v>
      </c>
      <c r="D412" s="228">
        <v>7.0000000000000007E-2</v>
      </c>
      <c r="E412" s="228">
        <v>7.0000000000000007E-2</v>
      </c>
      <c r="F412" s="229" t="s">
        <v>104</v>
      </c>
      <c r="G412" s="229" t="s">
        <v>104</v>
      </c>
      <c r="H412" s="228">
        <v>6.1000000000000006E-2</v>
      </c>
      <c r="I412" s="229" t="s">
        <v>101</v>
      </c>
      <c r="J412" s="228">
        <v>0.09</v>
      </c>
      <c r="K412" s="229" t="s">
        <v>102</v>
      </c>
      <c r="L412" s="228">
        <v>0.08</v>
      </c>
      <c r="M412" s="228">
        <v>7.0000000000000007E-2</v>
      </c>
      <c r="N412" s="228">
        <v>0.05</v>
      </c>
      <c r="O412" s="228">
        <v>8.6000000000000007E-2</v>
      </c>
      <c r="P412" s="229" t="s">
        <v>104</v>
      </c>
      <c r="Q412" s="229" t="s">
        <v>103</v>
      </c>
      <c r="R412" s="228">
        <v>0.06</v>
      </c>
      <c r="S412" s="228">
        <v>6.1000000000000006E-2</v>
      </c>
      <c r="T412" s="228">
        <v>0.08</v>
      </c>
      <c r="U412" s="229">
        <v>0.13</v>
      </c>
      <c r="V412" s="228">
        <v>7.0000000000000007E-2</v>
      </c>
      <c r="W412" s="229" t="s">
        <v>283</v>
      </c>
      <c r="X412" s="234">
        <v>0.16</v>
      </c>
      <c r="Y412" s="204"/>
      <c r="Z412" s="205"/>
      <c r="AA412" s="205"/>
      <c r="AB412" s="205"/>
      <c r="AC412" s="205"/>
      <c r="AD412" s="205"/>
      <c r="AE412" s="205"/>
      <c r="AF412" s="205"/>
      <c r="AG412" s="205"/>
      <c r="AH412" s="205"/>
      <c r="AI412" s="205"/>
      <c r="AJ412" s="205"/>
      <c r="AK412" s="205"/>
      <c r="AL412" s="205"/>
      <c r="AM412" s="205"/>
      <c r="AN412" s="205"/>
      <c r="AO412" s="205"/>
      <c r="AP412" s="205"/>
      <c r="AQ412" s="205"/>
      <c r="AR412" s="205"/>
      <c r="AS412" s="205"/>
      <c r="AT412" s="205"/>
      <c r="AU412" s="205"/>
      <c r="AV412" s="205"/>
      <c r="AW412" s="205"/>
      <c r="AX412" s="205"/>
      <c r="AY412" s="205"/>
      <c r="AZ412" s="205"/>
      <c r="BA412" s="205"/>
      <c r="BB412" s="205"/>
      <c r="BC412" s="205"/>
      <c r="BD412" s="205"/>
      <c r="BE412" s="205"/>
      <c r="BF412" s="205"/>
      <c r="BG412" s="205"/>
      <c r="BH412" s="205"/>
      <c r="BI412" s="205"/>
      <c r="BJ412" s="205"/>
      <c r="BK412" s="205"/>
      <c r="BL412" s="205"/>
      <c r="BM412" s="230">
        <v>1</v>
      </c>
    </row>
    <row r="413" spans="1:65">
      <c r="A413" s="30"/>
      <c r="B413" s="19">
        <v>1</v>
      </c>
      <c r="C413" s="9">
        <v>2</v>
      </c>
      <c r="D413" s="24">
        <v>0.06</v>
      </c>
      <c r="E413" s="24">
        <v>7.0000000000000007E-2</v>
      </c>
      <c r="F413" s="231" t="s">
        <v>104</v>
      </c>
      <c r="G413" s="231" t="s">
        <v>104</v>
      </c>
      <c r="H413" s="24">
        <v>6.1000000000000006E-2</v>
      </c>
      <c r="I413" s="231" t="s">
        <v>101</v>
      </c>
      <c r="J413" s="24">
        <v>0.08</v>
      </c>
      <c r="K413" s="231" t="s">
        <v>102</v>
      </c>
      <c r="L413" s="24">
        <v>0.08</v>
      </c>
      <c r="M413" s="24">
        <v>0.08</v>
      </c>
      <c r="N413" s="24">
        <v>0.06</v>
      </c>
      <c r="O413" s="24">
        <v>8.900000000000001E-2</v>
      </c>
      <c r="P413" s="231" t="s">
        <v>104</v>
      </c>
      <c r="Q413" s="231" t="s">
        <v>103</v>
      </c>
      <c r="R413" s="24">
        <v>7.0000000000000007E-2</v>
      </c>
      <c r="S413" s="24">
        <v>6.1000000000000006E-2</v>
      </c>
      <c r="T413" s="24">
        <v>0.08</v>
      </c>
      <c r="U413" s="231">
        <v>9.9999999999999992E-2</v>
      </c>
      <c r="V413" s="24">
        <v>0.08</v>
      </c>
      <c r="W413" s="231" t="s">
        <v>283</v>
      </c>
      <c r="X413" s="231">
        <v>0.12</v>
      </c>
      <c r="Y413" s="204"/>
      <c r="Z413" s="205"/>
      <c r="AA413" s="205"/>
      <c r="AB413" s="205"/>
      <c r="AC413" s="205"/>
      <c r="AD413" s="205"/>
      <c r="AE413" s="205"/>
      <c r="AF413" s="205"/>
      <c r="AG413" s="205"/>
      <c r="AH413" s="205"/>
      <c r="AI413" s="205"/>
      <c r="AJ413" s="205"/>
      <c r="AK413" s="205"/>
      <c r="AL413" s="205"/>
      <c r="AM413" s="205"/>
      <c r="AN413" s="205"/>
      <c r="AO413" s="205"/>
      <c r="AP413" s="205"/>
      <c r="AQ413" s="205"/>
      <c r="AR413" s="205"/>
      <c r="AS413" s="205"/>
      <c r="AT413" s="205"/>
      <c r="AU413" s="205"/>
      <c r="AV413" s="205"/>
      <c r="AW413" s="205"/>
      <c r="AX413" s="205"/>
      <c r="AY413" s="205"/>
      <c r="AZ413" s="205"/>
      <c r="BA413" s="205"/>
      <c r="BB413" s="205"/>
      <c r="BC413" s="205"/>
      <c r="BD413" s="205"/>
      <c r="BE413" s="205"/>
      <c r="BF413" s="205"/>
      <c r="BG413" s="205"/>
      <c r="BH413" s="205"/>
      <c r="BI413" s="205"/>
      <c r="BJ413" s="205"/>
      <c r="BK413" s="205"/>
      <c r="BL413" s="205"/>
      <c r="BM413" s="230">
        <v>1</v>
      </c>
    </row>
    <row r="414" spans="1:65">
      <c r="A414" s="30"/>
      <c r="B414" s="19">
        <v>1</v>
      </c>
      <c r="C414" s="9">
        <v>3</v>
      </c>
      <c r="D414" s="24">
        <v>7.0000000000000007E-2</v>
      </c>
      <c r="E414" s="24">
        <v>7.0000000000000007E-2</v>
      </c>
      <c r="F414" s="231" t="s">
        <v>104</v>
      </c>
      <c r="G414" s="231" t="s">
        <v>104</v>
      </c>
      <c r="H414" s="24">
        <v>5.6000000000000001E-2</v>
      </c>
      <c r="I414" s="231" t="s">
        <v>101</v>
      </c>
      <c r="J414" s="24">
        <v>0.08</v>
      </c>
      <c r="K414" s="231" t="s">
        <v>102</v>
      </c>
      <c r="L414" s="24">
        <v>7.0000000000000007E-2</v>
      </c>
      <c r="M414" s="24">
        <v>0.08</v>
      </c>
      <c r="N414" s="24">
        <v>0.05</v>
      </c>
      <c r="O414" s="24">
        <v>5.6000000000000001E-2</v>
      </c>
      <c r="P414" s="231" t="s">
        <v>104</v>
      </c>
      <c r="Q414" s="231" t="s">
        <v>103</v>
      </c>
      <c r="R414" s="24">
        <v>0.06</v>
      </c>
      <c r="S414" s="24">
        <v>6.1000000000000006E-2</v>
      </c>
      <c r="T414" s="24">
        <v>7.0000000000000007E-2</v>
      </c>
      <c r="U414" s="231">
        <v>0.14000000000000001</v>
      </c>
      <c r="V414" s="24">
        <v>7.0000000000000007E-2</v>
      </c>
      <c r="W414" s="231" t="s">
        <v>283</v>
      </c>
      <c r="X414" s="231">
        <v>0.1</v>
      </c>
      <c r="Y414" s="204"/>
      <c r="Z414" s="205"/>
      <c r="AA414" s="205"/>
      <c r="AB414" s="205"/>
      <c r="AC414" s="205"/>
      <c r="AD414" s="205"/>
      <c r="AE414" s="205"/>
      <c r="AF414" s="205"/>
      <c r="AG414" s="205"/>
      <c r="AH414" s="205"/>
      <c r="AI414" s="205"/>
      <c r="AJ414" s="205"/>
      <c r="AK414" s="205"/>
      <c r="AL414" s="205"/>
      <c r="AM414" s="205"/>
      <c r="AN414" s="205"/>
      <c r="AO414" s="205"/>
      <c r="AP414" s="205"/>
      <c r="AQ414" s="205"/>
      <c r="AR414" s="205"/>
      <c r="AS414" s="205"/>
      <c r="AT414" s="205"/>
      <c r="AU414" s="205"/>
      <c r="AV414" s="205"/>
      <c r="AW414" s="205"/>
      <c r="AX414" s="205"/>
      <c r="AY414" s="205"/>
      <c r="AZ414" s="205"/>
      <c r="BA414" s="205"/>
      <c r="BB414" s="205"/>
      <c r="BC414" s="205"/>
      <c r="BD414" s="205"/>
      <c r="BE414" s="205"/>
      <c r="BF414" s="205"/>
      <c r="BG414" s="205"/>
      <c r="BH414" s="205"/>
      <c r="BI414" s="205"/>
      <c r="BJ414" s="205"/>
      <c r="BK414" s="205"/>
      <c r="BL414" s="205"/>
      <c r="BM414" s="230">
        <v>16</v>
      </c>
    </row>
    <row r="415" spans="1:65">
      <c r="A415" s="30"/>
      <c r="B415" s="19">
        <v>1</v>
      </c>
      <c r="C415" s="9">
        <v>4</v>
      </c>
      <c r="D415" s="24">
        <v>7.0000000000000007E-2</v>
      </c>
      <c r="E415" s="24">
        <v>0.06</v>
      </c>
      <c r="F415" s="231" t="s">
        <v>104</v>
      </c>
      <c r="G415" s="231" t="s">
        <v>104</v>
      </c>
      <c r="H415" s="24">
        <v>5.0999999999999997E-2</v>
      </c>
      <c r="I415" s="231" t="s">
        <v>101</v>
      </c>
      <c r="J415" s="24">
        <v>0.06</v>
      </c>
      <c r="K415" s="231" t="s">
        <v>102</v>
      </c>
      <c r="L415" s="24">
        <v>0.08</v>
      </c>
      <c r="M415" s="24">
        <v>0.06</v>
      </c>
      <c r="N415" s="24">
        <v>0.06</v>
      </c>
      <c r="O415" s="24">
        <v>6.3E-2</v>
      </c>
      <c r="P415" s="231" t="s">
        <v>104</v>
      </c>
      <c r="Q415" s="231" t="s">
        <v>103</v>
      </c>
      <c r="R415" s="24">
        <v>7.0000000000000007E-2</v>
      </c>
      <c r="S415" s="232">
        <v>5.8000000000000003E-2</v>
      </c>
      <c r="T415" s="24">
        <v>0.08</v>
      </c>
      <c r="U415" s="231">
        <v>0.12</v>
      </c>
      <c r="V415" s="24">
        <v>7.0000000000000007E-2</v>
      </c>
      <c r="W415" s="231" t="s">
        <v>283</v>
      </c>
      <c r="X415" s="231">
        <v>0.09</v>
      </c>
      <c r="Y415" s="204"/>
      <c r="Z415" s="205"/>
      <c r="AA415" s="205"/>
      <c r="AB415" s="205"/>
      <c r="AC415" s="205"/>
      <c r="AD415" s="205"/>
      <c r="AE415" s="205"/>
      <c r="AF415" s="205"/>
      <c r="AG415" s="205"/>
      <c r="AH415" s="205"/>
      <c r="AI415" s="205"/>
      <c r="AJ415" s="205"/>
      <c r="AK415" s="205"/>
      <c r="AL415" s="205"/>
      <c r="AM415" s="205"/>
      <c r="AN415" s="205"/>
      <c r="AO415" s="205"/>
      <c r="AP415" s="205"/>
      <c r="AQ415" s="205"/>
      <c r="AR415" s="205"/>
      <c r="AS415" s="205"/>
      <c r="AT415" s="205"/>
      <c r="AU415" s="205"/>
      <c r="AV415" s="205"/>
      <c r="AW415" s="205"/>
      <c r="AX415" s="205"/>
      <c r="AY415" s="205"/>
      <c r="AZ415" s="205"/>
      <c r="BA415" s="205"/>
      <c r="BB415" s="205"/>
      <c r="BC415" s="205"/>
      <c r="BD415" s="205"/>
      <c r="BE415" s="205"/>
      <c r="BF415" s="205"/>
      <c r="BG415" s="205"/>
      <c r="BH415" s="205"/>
      <c r="BI415" s="205"/>
      <c r="BJ415" s="205"/>
      <c r="BK415" s="205"/>
      <c r="BL415" s="205"/>
      <c r="BM415" s="230">
        <v>6.8313888888888882E-2</v>
      </c>
    </row>
    <row r="416" spans="1:65">
      <c r="A416" s="30"/>
      <c r="B416" s="19">
        <v>1</v>
      </c>
      <c r="C416" s="9">
        <v>5</v>
      </c>
      <c r="D416" s="24">
        <v>0.06</v>
      </c>
      <c r="E416" s="24">
        <v>0.06</v>
      </c>
      <c r="F416" s="231" t="s">
        <v>104</v>
      </c>
      <c r="G416" s="231" t="s">
        <v>104</v>
      </c>
      <c r="H416" s="24">
        <v>4.5999999999999999E-2</v>
      </c>
      <c r="I416" s="231" t="s">
        <v>101</v>
      </c>
      <c r="J416" s="24">
        <v>7.0000000000000007E-2</v>
      </c>
      <c r="K416" s="231" t="s">
        <v>102</v>
      </c>
      <c r="L416" s="24">
        <v>0.08</v>
      </c>
      <c r="M416" s="24">
        <v>7.0000000000000007E-2</v>
      </c>
      <c r="N416" s="24">
        <v>0.08</v>
      </c>
      <c r="O416" s="24">
        <v>0.06</v>
      </c>
      <c r="P416" s="231" t="s">
        <v>104</v>
      </c>
      <c r="Q416" s="231" t="s">
        <v>103</v>
      </c>
      <c r="R416" s="24">
        <v>0.06</v>
      </c>
      <c r="S416" s="24">
        <v>6.1000000000000006E-2</v>
      </c>
      <c r="T416" s="24">
        <v>0.08</v>
      </c>
      <c r="U416" s="231">
        <v>9.9999999999999992E-2</v>
      </c>
      <c r="V416" s="24">
        <v>7.0000000000000007E-2</v>
      </c>
      <c r="W416" s="231" t="s">
        <v>283</v>
      </c>
      <c r="X416" s="231">
        <v>0.09</v>
      </c>
      <c r="Y416" s="204"/>
      <c r="Z416" s="205"/>
      <c r="AA416" s="205"/>
      <c r="AB416" s="205"/>
      <c r="AC416" s="205"/>
      <c r="AD416" s="205"/>
      <c r="AE416" s="205"/>
      <c r="AF416" s="205"/>
      <c r="AG416" s="205"/>
      <c r="AH416" s="205"/>
      <c r="AI416" s="205"/>
      <c r="AJ416" s="205"/>
      <c r="AK416" s="205"/>
      <c r="AL416" s="205"/>
      <c r="AM416" s="205"/>
      <c r="AN416" s="205"/>
      <c r="AO416" s="205"/>
      <c r="AP416" s="205"/>
      <c r="AQ416" s="205"/>
      <c r="AR416" s="205"/>
      <c r="AS416" s="205"/>
      <c r="AT416" s="205"/>
      <c r="AU416" s="205"/>
      <c r="AV416" s="205"/>
      <c r="AW416" s="205"/>
      <c r="AX416" s="205"/>
      <c r="AY416" s="205"/>
      <c r="AZ416" s="205"/>
      <c r="BA416" s="205"/>
      <c r="BB416" s="205"/>
      <c r="BC416" s="205"/>
      <c r="BD416" s="205"/>
      <c r="BE416" s="205"/>
      <c r="BF416" s="205"/>
      <c r="BG416" s="205"/>
      <c r="BH416" s="205"/>
      <c r="BI416" s="205"/>
      <c r="BJ416" s="205"/>
      <c r="BK416" s="205"/>
      <c r="BL416" s="205"/>
      <c r="BM416" s="230">
        <v>92</v>
      </c>
    </row>
    <row r="417" spans="1:65">
      <c r="A417" s="30"/>
      <c r="B417" s="19">
        <v>1</v>
      </c>
      <c r="C417" s="9">
        <v>6</v>
      </c>
      <c r="D417" s="24">
        <v>7.0000000000000007E-2</v>
      </c>
      <c r="E417" s="24">
        <v>0.08</v>
      </c>
      <c r="F417" s="231" t="s">
        <v>104</v>
      </c>
      <c r="G417" s="231" t="s">
        <v>104</v>
      </c>
      <c r="H417" s="24">
        <v>6.4000000000000001E-2</v>
      </c>
      <c r="I417" s="231" t="s">
        <v>101</v>
      </c>
      <c r="J417" s="24">
        <v>7.0000000000000007E-2</v>
      </c>
      <c r="K417" s="231" t="s">
        <v>102</v>
      </c>
      <c r="L417" s="24">
        <v>0.08</v>
      </c>
      <c r="M417" s="24">
        <v>0.08</v>
      </c>
      <c r="N417" s="24">
        <v>0.06</v>
      </c>
      <c r="O417" s="232">
        <v>0.10299999999999999</v>
      </c>
      <c r="P417" s="231" t="s">
        <v>104</v>
      </c>
      <c r="Q417" s="231" t="s">
        <v>103</v>
      </c>
      <c r="R417" s="24">
        <v>0.06</v>
      </c>
      <c r="S417" s="24">
        <v>0.06</v>
      </c>
      <c r="T417" s="24">
        <v>0.06</v>
      </c>
      <c r="U417" s="231">
        <v>0.09</v>
      </c>
      <c r="V417" s="24">
        <v>7.0000000000000007E-2</v>
      </c>
      <c r="W417" s="231" t="s">
        <v>283</v>
      </c>
      <c r="X417" s="231">
        <v>0.08</v>
      </c>
      <c r="Y417" s="204"/>
      <c r="Z417" s="205"/>
      <c r="AA417" s="205"/>
      <c r="AB417" s="205"/>
      <c r="AC417" s="205"/>
      <c r="AD417" s="205"/>
      <c r="AE417" s="205"/>
      <c r="AF417" s="205"/>
      <c r="AG417" s="205"/>
      <c r="AH417" s="205"/>
      <c r="AI417" s="205"/>
      <c r="AJ417" s="205"/>
      <c r="AK417" s="205"/>
      <c r="AL417" s="205"/>
      <c r="AM417" s="205"/>
      <c r="AN417" s="205"/>
      <c r="AO417" s="205"/>
      <c r="AP417" s="205"/>
      <c r="AQ417" s="205"/>
      <c r="AR417" s="205"/>
      <c r="AS417" s="205"/>
      <c r="AT417" s="205"/>
      <c r="AU417" s="205"/>
      <c r="AV417" s="205"/>
      <c r="AW417" s="205"/>
      <c r="AX417" s="205"/>
      <c r="AY417" s="205"/>
      <c r="AZ417" s="205"/>
      <c r="BA417" s="205"/>
      <c r="BB417" s="205"/>
      <c r="BC417" s="205"/>
      <c r="BD417" s="205"/>
      <c r="BE417" s="205"/>
      <c r="BF417" s="205"/>
      <c r="BG417" s="205"/>
      <c r="BH417" s="205"/>
      <c r="BI417" s="205"/>
      <c r="BJ417" s="205"/>
      <c r="BK417" s="205"/>
      <c r="BL417" s="205"/>
      <c r="BM417" s="56"/>
    </row>
    <row r="418" spans="1:65">
      <c r="A418" s="30"/>
      <c r="B418" s="20" t="s">
        <v>264</v>
      </c>
      <c r="C418" s="12"/>
      <c r="D418" s="233">
        <v>6.6666666666666666E-2</v>
      </c>
      <c r="E418" s="233">
        <v>6.8333333333333343E-2</v>
      </c>
      <c r="F418" s="233" t="s">
        <v>641</v>
      </c>
      <c r="G418" s="233" t="s">
        <v>641</v>
      </c>
      <c r="H418" s="233">
        <v>5.6500000000000002E-2</v>
      </c>
      <c r="I418" s="233" t="s">
        <v>641</v>
      </c>
      <c r="J418" s="233">
        <v>7.4999999999999997E-2</v>
      </c>
      <c r="K418" s="233" t="s">
        <v>641</v>
      </c>
      <c r="L418" s="233">
        <v>7.8333333333333338E-2</v>
      </c>
      <c r="M418" s="233">
        <v>7.3333333333333348E-2</v>
      </c>
      <c r="N418" s="233">
        <v>0.06</v>
      </c>
      <c r="O418" s="233">
        <v>7.6166666666666674E-2</v>
      </c>
      <c r="P418" s="233" t="s">
        <v>641</v>
      </c>
      <c r="Q418" s="233" t="s">
        <v>641</v>
      </c>
      <c r="R418" s="233">
        <v>6.3333333333333339E-2</v>
      </c>
      <c r="S418" s="233">
        <v>6.0333333333333343E-2</v>
      </c>
      <c r="T418" s="233">
        <v>7.4999999999999997E-2</v>
      </c>
      <c r="U418" s="233">
        <v>0.11333333333333333</v>
      </c>
      <c r="V418" s="233">
        <v>7.166666666666667E-2</v>
      </c>
      <c r="W418" s="233" t="s">
        <v>641</v>
      </c>
      <c r="X418" s="233">
        <v>0.10666666666666665</v>
      </c>
      <c r="Y418" s="204"/>
      <c r="Z418" s="205"/>
      <c r="AA418" s="205"/>
      <c r="AB418" s="205"/>
      <c r="AC418" s="205"/>
      <c r="AD418" s="205"/>
      <c r="AE418" s="205"/>
      <c r="AF418" s="205"/>
      <c r="AG418" s="205"/>
      <c r="AH418" s="205"/>
      <c r="AI418" s="205"/>
      <c r="AJ418" s="205"/>
      <c r="AK418" s="205"/>
      <c r="AL418" s="205"/>
      <c r="AM418" s="205"/>
      <c r="AN418" s="205"/>
      <c r="AO418" s="205"/>
      <c r="AP418" s="205"/>
      <c r="AQ418" s="205"/>
      <c r="AR418" s="205"/>
      <c r="AS418" s="205"/>
      <c r="AT418" s="205"/>
      <c r="AU418" s="205"/>
      <c r="AV418" s="205"/>
      <c r="AW418" s="205"/>
      <c r="AX418" s="205"/>
      <c r="AY418" s="205"/>
      <c r="AZ418" s="205"/>
      <c r="BA418" s="205"/>
      <c r="BB418" s="205"/>
      <c r="BC418" s="205"/>
      <c r="BD418" s="205"/>
      <c r="BE418" s="205"/>
      <c r="BF418" s="205"/>
      <c r="BG418" s="205"/>
      <c r="BH418" s="205"/>
      <c r="BI418" s="205"/>
      <c r="BJ418" s="205"/>
      <c r="BK418" s="205"/>
      <c r="BL418" s="205"/>
      <c r="BM418" s="56"/>
    </row>
    <row r="419" spans="1:65">
      <c r="A419" s="30"/>
      <c r="B419" s="3" t="s">
        <v>265</v>
      </c>
      <c r="C419" s="29"/>
      <c r="D419" s="24">
        <v>7.0000000000000007E-2</v>
      </c>
      <c r="E419" s="24">
        <v>7.0000000000000007E-2</v>
      </c>
      <c r="F419" s="24" t="s">
        <v>641</v>
      </c>
      <c r="G419" s="24" t="s">
        <v>641</v>
      </c>
      <c r="H419" s="24">
        <v>5.8500000000000003E-2</v>
      </c>
      <c r="I419" s="24" t="s">
        <v>641</v>
      </c>
      <c r="J419" s="24">
        <v>7.5000000000000011E-2</v>
      </c>
      <c r="K419" s="24" t="s">
        <v>641</v>
      </c>
      <c r="L419" s="24">
        <v>0.08</v>
      </c>
      <c r="M419" s="24">
        <v>7.5000000000000011E-2</v>
      </c>
      <c r="N419" s="24">
        <v>0.06</v>
      </c>
      <c r="O419" s="24">
        <v>7.4500000000000011E-2</v>
      </c>
      <c r="P419" s="24" t="s">
        <v>641</v>
      </c>
      <c r="Q419" s="24" t="s">
        <v>641</v>
      </c>
      <c r="R419" s="24">
        <v>0.06</v>
      </c>
      <c r="S419" s="24">
        <v>6.1000000000000006E-2</v>
      </c>
      <c r="T419" s="24">
        <v>0.08</v>
      </c>
      <c r="U419" s="24">
        <v>0.10999999999999999</v>
      </c>
      <c r="V419" s="24">
        <v>7.0000000000000007E-2</v>
      </c>
      <c r="W419" s="24" t="s">
        <v>641</v>
      </c>
      <c r="X419" s="24">
        <v>9.5000000000000001E-2</v>
      </c>
      <c r="Y419" s="204"/>
      <c r="Z419" s="205"/>
      <c r="AA419" s="205"/>
      <c r="AB419" s="205"/>
      <c r="AC419" s="205"/>
      <c r="AD419" s="205"/>
      <c r="AE419" s="205"/>
      <c r="AF419" s="205"/>
      <c r="AG419" s="205"/>
      <c r="AH419" s="205"/>
      <c r="AI419" s="205"/>
      <c r="AJ419" s="205"/>
      <c r="AK419" s="205"/>
      <c r="AL419" s="205"/>
      <c r="AM419" s="205"/>
      <c r="AN419" s="205"/>
      <c r="AO419" s="205"/>
      <c r="AP419" s="205"/>
      <c r="AQ419" s="205"/>
      <c r="AR419" s="205"/>
      <c r="AS419" s="205"/>
      <c r="AT419" s="205"/>
      <c r="AU419" s="205"/>
      <c r="AV419" s="205"/>
      <c r="AW419" s="205"/>
      <c r="AX419" s="205"/>
      <c r="AY419" s="205"/>
      <c r="AZ419" s="205"/>
      <c r="BA419" s="205"/>
      <c r="BB419" s="205"/>
      <c r="BC419" s="205"/>
      <c r="BD419" s="205"/>
      <c r="BE419" s="205"/>
      <c r="BF419" s="205"/>
      <c r="BG419" s="205"/>
      <c r="BH419" s="205"/>
      <c r="BI419" s="205"/>
      <c r="BJ419" s="205"/>
      <c r="BK419" s="205"/>
      <c r="BL419" s="205"/>
      <c r="BM419" s="56"/>
    </row>
    <row r="420" spans="1:65">
      <c r="A420" s="30"/>
      <c r="B420" s="3" t="s">
        <v>266</v>
      </c>
      <c r="C420" s="29"/>
      <c r="D420" s="24">
        <v>5.1639777949432268E-3</v>
      </c>
      <c r="E420" s="24">
        <v>7.5277265270908113E-3</v>
      </c>
      <c r="F420" s="24" t="s">
        <v>641</v>
      </c>
      <c r="G420" s="24" t="s">
        <v>641</v>
      </c>
      <c r="H420" s="24">
        <v>6.8920243760451135E-3</v>
      </c>
      <c r="I420" s="24" t="s">
        <v>641</v>
      </c>
      <c r="J420" s="24">
        <v>1.0488088481701466E-2</v>
      </c>
      <c r="K420" s="24" t="s">
        <v>641</v>
      </c>
      <c r="L420" s="24">
        <v>4.082482904638628E-3</v>
      </c>
      <c r="M420" s="24">
        <v>8.1649658092772612E-3</v>
      </c>
      <c r="N420" s="24">
        <v>1.0954451150103321E-2</v>
      </c>
      <c r="O420" s="24">
        <v>1.9093628954880926E-2</v>
      </c>
      <c r="P420" s="24" t="s">
        <v>641</v>
      </c>
      <c r="Q420" s="24" t="s">
        <v>641</v>
      </c>
      <c r="R420" s="24">
        <v>5.1639777949432268E-3</v>
      </c>
      <c r="S420" s="24">
        <v>1.2110601416389982E-3</v>
      </c>
      <c r="T420" s="24">
        <v>8.3666002653407564E-3</v>
      </c>
      <c r="U420" s="24">
        <v>1.9663841605003476E-2</v>
      </c>
      <c r="V420" s="24">
        <v>4.0824829046386272E-3</v>
      </c>
      <c r="W420" s="24" t="s">
        <v>641</v>
      </c>
      <c r="X420" s="24">
        <v>2.9439202887759565E-2</v>
      </c>
      <c r="Y420" s="204"/>
      <c r="Z420" s="205"/>
      <c r="AA420" s="205"/>
      <c r="AB420" s="205"/>
      <c r="AC420" s="205"/>
      <c r="AD420" s="205"/>
      <c r="AE420" s="205"/>
      <c r="AF420" s="205"/>
      <c r="AG420" s="205"/>
      <c r="AH420" s="205"/>
      <c r="AI420" s="205"/>
      <c r="AJ420" s="205"/>
      <c r="AK420" s="205"/>
      <c r="AL420" s="205"/>
      <c r="AM420" s="205"/>
      <c r="AN420" s="205"/>
      <c r="AO420" s="205"/>
      <c r="AP420" s="205"/>
      <c r="AQ420" s="205"/>
      <c r="AR420" s="205"/>
      <c r="AS420" s="205"/>
      <c r="AT420" s="205"/>
      <c r="AU420" s="205"/>
      <c r="AV420" s="205"/>
      <c r="AW420" s="205"/>
      <c r="AX420" s="205"/>
      <c r="AY420" s="205"/>
      <c r="AZ420" s="205"/>
      <c r="BA420" s="205"/>
      <c r="BB420" s="205"/>
      <c r="BC420" s="205"/>
      <c r="BD420" s="205"/>
      <c r="BE420" s="205"/>
      <c r="BF420" s="205"/>
      <c r="BG420" s="205"/>
      <c r="BH420" s="205"/>
      <c r="BI420" s="205"/>
      <c r="BJ420" s="205"/>
      <c r="BK420" s="205"/>
      <c r="BL420" s="205"/>
      <c r="BM420" s="56"/>
    </row>
    <row r="421" spans="1:65">
      <c r="A421" s="30"/>
      <c r="B421" s="3" t="s">
        <v>86</v>
      </c>
      <c r="C421" s="29"/>
      <c r="D421" s="13">
        <v>7.7459666924148407E-2</v>
      </c>
      <c r="E421" s="13">
        <v>0.11016185161596308</v>
      </c>
      <c r="F421" s="13" t="s">
        <v>641</v>
      </c>
      <c r="G421" s="13" t="s">
        <v>641</v>
      </c>
      <c r="H421" s="13">
        <v>0.12198273231938253</v>
      </c>
      <c r="I421" s="13" t="s">
        <v>641</v>
      </c>
      <c r="J421" s="13">
        <v>0.13984117975601956</v>
      </c>
      <c r="K421" s="13" t="s">
        <v>641</v>
      </c>
      <c r="L421" s="13">
        <v>5.2116803037939932E-2</v>
      </c>
      <c r="M421" s="13">
        <v>0.11134044285378081</v>
      </c>
      <c r="N421" s="13">
        <v>0.18257418583505536</v>
      </c>
      <c r="O421" s="13">
        <v>0.25068221822600778</v>
      </c>
      <c r="P421" s="13" t="s">
        <v>641</v>
      </c>
      <c r="Q421" s="13" t="s">
        <v>641</v>
      </c>
      <c r="R421" s="13">
        <v>8.1536491499103581E-2</v>
      </c>
      <c r="S421" s="13">
        <v>2.0072820027165712E-2</v>
      </c>
      <c r="T421" s="13">
        <v>0.11155467020454342</v>
      </c>
      <c r="U421" s="13">
        <v>0.17350448475003069</v>
      </c>
      <c r="V421" s="13">
        <v>5.6964877739143632E-2</v>
      </c>
      <c r="W421" s="13" t="s">
        <v>641</v>
      </c>
      <c r="X421" s="13">
        <v>0.27599252707274596</v>
      </c>
      <c r="Y421" s="148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55"/>
    </row>
    <row r="422" spans="1:65">
      <c r="A422" s="30"/>
      <c r="B422" s="3" t="s">
        <v>267</v>
      </c>
      <c r="C422" s="29"/>
      <c r="D422" s="13">
        <v>-2.4112552352295258E-2</v>
      </c>
      <c r="E422" s="13">
        <v>2.8463383889754112E-4</v>
      </c>
      <c r="F422" s="13" t="s">
        <v>641</v>
      </c>
      <c r="G422" s="13" t="s">
        <v>641</v>
      </c>
      <c r="H422" s="13">
        <v>-0.17293538811857023</v>
      </c>
      <c r="I422" s="13" t="s">
        <v>641</v>
      </c>
      <c r="J422" s="13">
        <v>9.7873378603667849E-2</v>
      </c>
      <c r="K422" s="13" t="s">
        <v>641</v>
      </c>
      <c r="L422" s="13">
        <v>0.14666775098605322</v>
      </c>
      <c r="M422" s="13">
        <v>7.3476192412475383E-2</v>
      </c>
      <c r="N422" s="13">
        <v>-0.12170129711706579</v>
      </c>
      <c r="O422" s="13">
        <v>0.11495140893750277</v>
      </c>
      <c r="P422" s="13" t="s">
        <v>641</v>
      </c>
      <c r="Q422" s="13" t="s">
        <v>641</v>
      </c>
      <c r="R422" s="13">
        <v>-7.2906924734680412E-2</v>
      </c>
      <c r="S422" s="13">
        <v>-0.11682185987882709</v>
      </c>
      <c r="T422" s="13">
        <v>9.7873378603667849E-2</v>
      </c>
      <c r="U422" s="13">
        <v>0.6590086610010979</v>
      </c>
      <c r="V422" s="13">
        <v>4.9079006221282695E-2</v>
      </c>
      <c r="W422" s="13" t="s">
        <v>641</v>
      </c>
      <c r="X422" s="13">
        <v>0.56141991623632714</v>
      </c>
      <c r="Y422" s="148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55"/>
    </row>
    <row r="423" spans="1:65">
      <c r="A423" s="30"/>
      <c r="B423" s="46" t="s">
        <v>268</v>
      </c>
      <c r="C423" s="47"/>
      <c r="D423" s="45">
        <v>0.34</v>
      </c>
      <c r="E423" s="45">
        <v>0.25</v>
      </c>
      <c r="F423" s="45">
        <v>1.18</v>
      </c>
      <c r="G423" s="45">
        <v>1.18</v>
      </c>
      <c r="H423" s="45">
        <v>0.85</v>
      </c>
      <c r="I423" s="45">
        <v>21.58</v>
      </c>
      <c r="J423" s="45">
        <v>0.08</v>
      </c>
      <c r="K423" s="45">
        <v>46.86</v>
      </c>
      <c r="L423" s="45">
        <v>0.25</v>
      </c>
      <c r="M423" s="45">
        <v>0</v>
      </c>
      <c r="N423" s="45">
        <v>0.67</v>
      </c>
      <c r="O423" s="45">
        <v>0.14000000000000001</v>
      </c>
      <c r="P423" s="45">
        <v>1.18</v>
      </c>
      <c r="Q423" s="45">
        <v>122.72</v>
      </c>
      <c r="R423" s="45">
        <v>0.51</v>
      </c>
      <c r="S423" s="45">
        <v>0.66</v>
      </c>
      <c r="T423" s="45">
        <v>0.08</v>
      </c>
      <c r="U423" s="45">
        <v>2.02</v>
      </c>
      <c r="V423" s="45">
        <v>0.08</v>
      </c>
      <c r="W423" s="45">
        <v>8.93</v>
      </c>
      <c r="X423" s="45">
        <v>1.69</v>
      </c>
      <c r="Y423" s="148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55"/>
    </row>
    <row r="424" spans="1:65">
      <c r="B424" s="31"/>
      <c r="C424" s="20"/>
      <c r="D424" s="20"/>
      <c r="E424" s="20"/>
      <c r="F424" s="20"/>
      <c r="G424" s="20"/>
      <c r="H424" s="20"/>
      <c r="I424" s="20"/>
      <c r="J424" s="20"/>
      <c r="K424" s="20"/>
      <c r="L424" s="20"/>
      <c r="M424" s="20"/>
      <c r="N424" s="20"/>
      <c r="O424" s="20"/>
      <c r="P424" s="20"/>
      <c r="Q424" s="20"/>
      <c r="R424" s="20"/>
      <c r="S424" s="20"/>
      <c r="T424" s="20"/>
      <c r="U424" s="20"/>
      <c r="V424" s="20"/>
      <c r="W424" s="20"/>
      <c r="X424" s="20"/>
      <c r="BM424" s="55"/>
    </row>
    <row r="425" spans="1:65" ht="15">
      <c r="B425" s="8" t="s">
        <v>535</v>
      </c>
      <c r="BM425" s="28" t="s">
        <v>66</v>
      </c>
    </row>
    <row r="426" spans="1:65" ht="15">
      <c r="A426" s="25" t="s">
        <v>11</v>
      </c>
      <c r="B426" s="18" t="s">
        <v>109</v>
      </c>
      <c r="C426" s="15" t="s">
        <v>110</v>
      </c>
      <c r="D426" s="16" t="s">
        <v>226</v>
      </c>
      <c r="E426" s="17" t="s">
        <v>226</v>
      </c>
      <c r="F426" s="17" t="s">
        <v>226</v>
      </c>
      <c r="G426" s="17" t="s">
        <v>226</v>
      </c>
      <c r="H426" s="17" t="s">
        <v>226</v>
      </c>
      <c r="I426" s="148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28">
        <v>1</v>
      </c>
    </row>
    <row r="427" spans="1:65">
      <c r="A427" s="30"/>
      <c r="B427" s="19" t="s">
        <v>227</v>
      </c>
      <c r="C427" s="9" t="s">
        <v>227</v>
      </c>
      <c r="D427" s="146" t="s">
        <v>235</v>
      </c>
      <c r="E427" s="147" t="s">
        <v>236</v>
      </c>
      <c r="F427" s="147" t="s">
        <v>247</v>
      </c>
      <c r="G427" s="147" t="s">
        <v>254</v>
      </c>
      <c r="H427" s="147" t="s">
        <v>256</v>
      </c>
      <c r="I427" s="148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28" t="s">
        <v>3</v>
      </c>
    </row>
    <row r="428" spans="1:65">
      <c r="A428" s="30"/>
      <c r="B428" s="19"/>
      <c r="C428" s="9"/>
      <c r="D428" s="10" t="s">
        <v>271</v>
      </c>
      <c r="E428" s="11" t="s">
        <v>271</v>
      </c>
      <c r="F428" s="11" t="s">
        <v>271</v>
      </c>
      <c r="G428" s="11" t="s">
        <v>273</v>
      </c>
      <c r="H428" s="11" t="s">
        <v>271</v>
      </c>
      <c r="I428" s="148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28">
        <v>2</v>
      </c>
    </row>
    <row r="429" spans="1:65">
      <c r="A429" s="30"/>
      <c r="B429" s="19"/>
      <c r="C429" s="9"/>
      <c r="D429" s="26" t="s">
        <v>308</v>
      </c>
      <c r="E429" s="26" t="s">
        <v>306</v>
      </c>
      <c r="F429" s="26" t="s">
        <v>305</v>
      </c>
      <c r="G429" s="26" t="s">
        <v>306</v>
      </c>
      <c r="H429" s="26" t="s">
        <v>263</v>
      </c>
      <c r="I429" s="148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28">
        <v>2</v>
      </c>
    </row>
    <row r="430" spans="1:65">
      <c r="A430" s="30"/>
      <c r="B430" s="18">
        <v>1</v>
      </c>
      <c r="C430" s="14">
        <v>1</v>
      </c>
      <c r="D430" s="150">
        <v>0.33652497288214606</v>
      </c>
      <c r="E430" s="22">
        <v>0.39</v>
      </c>
      <c r="F430" s="22">
        <v>0.38200000000000001</v>
      </c>
      <c r="G430" s="22">
        <v>0.3</v>
      </c>
      <c r="H430" s="22">
        <v>0.47</v>
      </c>
      <c r="I430" s="148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28">
        <v>1</v>
      </c>
    </row>
    <row r="431" spans="1:65">
      <c r="A431" s="30"/>
      <c r="B431" s="19">
        <v>1</v>
      </c>
      <c r="C431" s="9">
        <v>2</v>
      </c>
      <c r="D431" s="11">
        <v>0.35981639092574524</v>
      </c>
      <c r="E431" s="11">
        <v>0.4</v>
      </c>
      <c r="F431" s="11">
        <v>0.38400000000000001</v>
      </c>
      <c r="G431" s="11">
        <v>0.3</v>
      </c>
      <c r="H431" s="11">
        <v>0.47</v>
      </c>
      <c r="I431" s="148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28">
        <v>14</v>
      </c>
    </row>
    <row r="432" spans="1:65">
      <c r="A432" s="30"/>
      <c r="B432" s="19">
        <v>1</v>
      </c>
      <c r="C432" s="9">
        <v>3</v>
      </c>
      <c r="D432" s="11">
        <v>0.3591174063648509</v>
      </c>
      <c r="E432" s="11">
        <v>0.39</v>
      </c>
      <c r="F432" s="11">
        <v>0.39300000000000002</v>
      </c>
      <c r="G432" s="11">
        <v>0.3</v>
      </c>
      <c r="H432" s="11">
        <v>0.46499999999999997</v>
      </c>
      <c r="I432" s="148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28">
        <v>16</v>
      </c>
    </row>
    <row r="433" spans="1:65">
      <c r="A433" s="30"/>
      <c r="B433" s="19">
        <v>1</v>
      </c>
      <c r="C433" s="9">
        <v>4</v>
      </c>
      <c r="D433" s="11">
        <v>0.36014729898570008</v>
      </c>
      <c r="E433" s="11">
        <v>0.4</v>
      </c>
      <c r="F433" s="11">
        <v>0.38400000000000001</v>
      </c>
      <c r="G433" s="11">
        <v>0.4</v>
      </c>
      <c r="H433" s="11">
        <v>0.47499999999999998</v>
      </c>
      <c r="I433" s="148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28">
        <v>0.38779714632917878</v>
      </c>
    </row>
    <row r="434" spans="1:65">
      <c r="A434" s="30"/>
      <c r="B434" s="19">
        <v>1</v>
      </c>
      <c r="C434" s="9">
        <v>5</v>
      </c>
      <c r="D434" s="11">
        <v>0.36094278694467297</v>
      </c>
      <c r="E434" s="11">
        <v>0.39</v>
      </c>
      <c r="F434" s="11">
        <v>0.373</v>
      </c>
      <c r="G434" s="11">
        <v>0.4</v>
      </c>
      <c r="H434" s="11">
        <v>0.47</v>
      </c>
      <c r="I434" s="148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28">
        <v>93</v>
      </c>
    </row>
    <row r="435" spans="1:65">
      <c r="A435" s="30"/>
      <c r="B435" s="19">
        <v>1</v>
      </c>
      <c r="C435" s="9">
        <v>6</v>
      </c>
      <c r="D435" s="11">
        <v>0.36573810834183335</v>
      </c>
      <c r="E435" s="11">
        <v>0.39</v>
      </c>
      <c r="F435" s="11">
        <v>0.38100000000000001</v>
      </c>
      <c r="G435" s="11">
        <v>0.3</v>
      </c>
      <c r="H435" s="11">
        <v>0.45999999999999996</v>
      </c>
      <c r="I435" s="148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55"/>
    </row>
    <row r="436" spans="1:65">
      <c r="A436" s="30"/>
      <c r="B436" s="20" t="s">
        <v>264</v>
      </c>
      <c r="C436" s="12"/>
      <c r="D436" s="23">
        <v>0.35704782740749147</v>
      </c>
      <c r="E436" s="23">
        <v>0.39333333333333337</v>
      </c>
      <c r="F436" s="23">
        <v>0.38283333333333336</v>
      </c>
      <c r="G436" s="23">
        <v>0.33333333333333331</v>
      </c>
      <c r="H436" s="23">
        <v>0.46833333333333327</v>
      </c>
      <c r="I436" s="148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55"/>
    </row>
    <row r="437" spans="1:65">
      <c r="A437" s="30"/>
      <c r="B437" s="3" t="s">
        <v>265</v>
      </c>
      <c r="C437" s="29"/>
      <c r="D437" s="11">
        <v>0.35998184495572266</v>
      </c>
      <c r="E437" s="11">
        <v>0.39</v>
      </c>
      <c r="F437" s="11">
        <v>0.38300000000000001</v>
      </c>
      <c r="G437" s="11">
        <v>0.3</v>
      </c>
      <c r="H437" s="11">
        <v>0.47</v>
      </c>
      <c r="I437" s="148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55"/>
    </row>
    <row r="438" spans="1:65">
      <c r="A438" s="30"/>
      <c r="B438" s="3" t="s">
        <v>266</v>
      </c>
      <c r="C438" s="29"/>
      <c r="D438" s="24">
        <v>1.0328930975294892E-2</v>
      </c>
      <c r="E438" s="24">
        <v>5.1639777949432277E-3</v>
      </c>
      <c r="F438" s="24">
        <v>6.4316923641190068E-3</v>
      </c>
      <c r="G438" s="24">
        <v>5.1639777949432607E-2</v>
      </c>
      <c r="H438" s="24">
        <v>5.1639777949432277E-3</v>
      </c>
      <c r="I438" s="148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55"/>
    </row>
    <row r="439" spans="1:65">
      <c r="A439" s="30"/>
      <c r="B439" s="3" t="s">
        <v>86</v>
      </c>
      <c r="C439" s="29"/>
      <c r="D439" s="13">
        <v>2.8928704174711842E-2</v>
      </c>
      <c r="E439" s="13">
        <v>1.3128757105787866E-2</v>
      </c>
      <c r="F439" s="13">
        <v>1.6800241264568583E-2</v>
      </c>
      <c r="G439" s="13">
        <v>0.15491933384829784</v>
      </c>
      <c r="H439" s="13">
        <v>1.1026287106640345E-2</v>
      </c>
      <c r="I439" s="148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55"/>
    </row>
    <row r="440" spans="1:65">
      <c r="A440" s="30"/>
      <c r="B440" s="3" t="s">
        <v>267</v>
      </c>
      <c r="C440" s="29"/>
      <c r="D440" s="13">
        <v>-7.9292277451639581E-2</v>
      </c>
      <c r="E440" s="13">
        <v>1.4275986960087694E-2</v>
      </c>
      <c r="F440" s="13">
        <v>-1.2800024556219758E-2</v>
      </c>
      <c r="G440" s="13">
        <v>-0.14044407884738341</v>
      </c>
      <c r="H440" s="13">
        <v>0.20767606921942616</v>
      </c>
      <c r="I440" s="148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55"/>
    </row>
    <row r="441" spans="1:65">
      <c r="A441" s="30"/>
      <c r="B441" s="46" t="s">
        <v>268</v>
      </c>
      <c r="C441" s="47"/>
      <c r="D441" s="45">
        <v>0.67</v>
      </c>
      <c r="E441" s="45">
        <v>0.27</v>
      </c>
      <c r="F441" s="45">
        <v>0</v>
      </c>
      <c r="G441" s="45">
        <v>1.29</v>
      </c>
      <c r="H441" s="45">
        <v>2.2400000000000002</v>
      </c>
      <c r="I441" s="148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55"/>
    </row>
    <row r="442" spans="1:65">
      <c r="B442" s="31"/>
      <c r="C442" s="20"/>
      <c r="D442" s="20"/>
      <c r="E442" s="20"/>
      <c r="F442" s="20"/>
      <c r="G442" s="20"/>
      <c r="H442" s="20"/>
      <c r="BM442" s="55"/>
    </row>
    <row r="443" spans="1:65" ht="15">
      <c r="B443" s="8" t="s">
        <v>536</v>
      </c>
      <c r="BM443" s="28" t="s">
        <v>66</v>
      </c>
    </row>
    <row r="444" spans="1:65" ht="15">
      <c r="A444" s="25" t="s">
        <v>14</v>
      </c>
      <c r="B444" s="18" t="s">
        <v>109</v>
      </c>
      <c r="C444" s="15" t="s">
        <v>110</v>
      </c>
      <c r="D444" s="16" t="s">
        <v>226</v>
      </c>
      <c r="E444" s="17" t="s">
        <v>226</v>
      </c>
      <c r="F444" s="17" t="s">
        <v>226</v>
      </c>
      <c r="G444" s="17" t="s">
        <v>226</v>
      </c>
      <c r="H444" s="17" t="s">
        <v>226</v>
      </c>
      <c r="I444" s="17" t="s">
        <v>226</v>
      </c>
      <c r="J444" s="17" t="s">
        <v>226</v>
      </c>
      <c r="K444" s="17" t="s">
        <v>226</v>
      </c>
      <c r="L444" s="17" t="s">
        <v>226</v>
      </c>
      <c r="M444" s="17" t="s">
        <v>226</v>
      </c>
      <c r="N444" s="17" t="s">
        <v>226</v>
      </c>
      <c r="O444" s="17" t="s">
        <v>226</v>
      </c>
      <c r="P444" s="17" t="s">
        <v>226</v>
      </c>
      <c r="Q444" s="17" t="s">
        <v>226</v>
      </c>
      <c r="R444" s="17" t="s">
        <v>226</v>
      </c>
      <c r="S444" s="17" t="s">
        <v>226</v>
      </c>
      <c r="T444" s="17" t="s">
        <v>226</v>
      </c>
      <c r="U444" s="17" t="s">
        <v>226</v>
      </c>
      <c r="V444" s="148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28">
        <v>1</v>
      </c>
    </row>
    <row r="445" spans="1:65">
      <c r="A445" s="30"/>
      <c r="B445" s="19" t="s">
        <v>227</v>
      </c>
      <c r="C445" s="9" t="s">
        <v>227</v>
      </c>
      <c r="D445" s="146" t="s">
        <v>229</v>
      </c>
      <c r="E445" s="147" t="s">
        <v>231</v>
      </c>
      <c r="F445" s="147" t="s">
        <v>232</v>
      </c>
      <c r="G445" s="147" t="s">
        <v>233</v>
      </c>
      <c r="H445" s="147" t="s">
        <v>238</v>
      </c>
      <c r="I445" s="147" t="s">
        <v>239</v>
      </c>
      <c r="J445" s="147" t="s">
        <v>240</v>
      </c>
      <c r="K445" s="147" t="s">
        <v>243</v>
      </c>
      <c r="L445" s="147" t="s">
        <v>244</v>
      </c>
      <c r="M445" s="147" t="s">
        <v>247</v>
      </c>
      <c r="N445" s="147" t="s">
        <v>248</v>
      </c>
      <c r="O445" s="147" t="s">
        <v>250</v>
      </c>
      <c r="P445" s="147" t="s">
        <v>251</v>
      </c>
      <c r="Q445" s="147" t="s">
        <v>253</v>
      </c>
      <c r="R445" s="147" t="s">
        <v>254</v>
      </c>
      <c r="S445" s="147" t="s">
        <v>255</v>
      </c>
      <c r="T445" s="147" t="s">
        <v>256</v>
      </c>
      <c r="U445" s="147" t="s">
        <v>257</v>
      </c>
      <c r="V445" s="148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28" t="s">
        <v>3</v>
      </c>
    </row>
    <row r="446" spans="1:65">
      <c r="A446" s="30"/>
      <c r="B446" s="19"/>
      <c r="C446" s="9"/>
      <c r="D446" s="10" t="s">
        <v>273</v>
      </c>
      <c r="E446" s="11" t="s">
        <v>271</v>
      </c>
      <c r="F446" s="11" t="s">
        <v>273</v>
      </c>
      <c r="G446" s="11" t="s">
        <v>271</v>
      </c>
      <c r="H446" s="11" t="s">
        <v>271</v>
      </c>
      <c r="I446" s="11" t="s">
        <v>273</v>
      </c>
      <c r="J446" s="11" t="s">
        <v>273</v>
      </c>
      <c r="K446" s="11" t="s">
        <v>273</v>
      </c>
      <c r="L446" s="11" t="s">
        <v>271</v>
      </c>
      <c r="M446" s="11" t="s">
        <v>271</v>
      </c>
      <c r="N446" s="11" t="s">
        <v>304</v>
      </c>
      <c r="O446" s="11" t="s">
        <v>271</v>
      </c>
      <c r="P446" s="11" t="s">
        <v>273</v>
      </c>
      <c r="Q446" s="11" t="s">
        <v>271</v>
      </c>
      <c r="R446" s="11" t="s">
        <v>273</v>
      </c>
      <c r="S446" s="11" t="s">
        <v>271</v>
      </c>
      <c r="T446" s="11" t="s">
        <v>271</v>
      </c>
      <c r="U446" s="11" t="s">
        <v>271</v>
      </c>
      <c r="V446" s="148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28">
        <v>3</v>
      </c>
    </row>
    <row r="447" spans="1:65">
      <c r="A447" s="30"/>
      <c r="B447" s="19"/>
      <c r="C447" s="9"/>
      <c r="D447" s="26" t="s">
        <v>305</v>
      </c>
      <c r="E447" s="26" t="s">
        <v>306</v>
      </c>
      <c r="F447" s="26" t="s">
        <v>307</v>
      </c>
      <c r="G447" s="26" t="s">
        <v>305</v>
      </c>
      <c r="H447" s="26" t="s">
        <v>308</v>
      </c>
      <c r="I447" s="26" t="s">
        <v>305</v>
      </c>
      <c r="J447" s="26" t="s">
        <v>306</v>
      </c>
      <c r="K447" s="26" t="s">
        <v>307</v>
      </c>
      <c r="L447" s="26" t="s">
        <v>306</v>
      </c>
      <c r="M447" s="26" t="s">
        <v>305</v>
      </c>
      <c r="N447" s="26" t="s">
        <v>306</v>
      </c>
      <c r="O447" s="26" t="s">
        <v>306</v>
      </c>
      <c r="P447" s="26" t="s">
        <v>306</v>
      </c>
      <c r="Q447" s="26" t="s">
        <v>306</v>
      </c>
      <c r="R447" s="26" t="s">
        <v>306</v>
      </c>
      <c r="S447" s="26" t="s">
        <v>306</v>
      </c>
      <c r="T447" s="26" t="s">
        <v>263</v>
      </c>
      <c r="U447" s="26" t="s">
        <v>306</v>
      </c>
      <c r="V447" s="148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28">
        <v>3</v>
      </c>
    </row>
    <row r="448" spans="1:65">
      <c r="A448" s="30"/>
      <c r="B448" s="18">
        <v>1</v>
      </c>
      <c r="C448" s="14">
        <v>1</v>
      </c>
      <c r="D448" s="229" t="s">
        <v>290</v>
      </c>
      <c r="E448" s="229">
        <v>4.2000000000000003E-2</v>
      </c>
      <c r="F448" s="228">
        <v>0.04</v>
      </c>
      <c r="G448" s="228">
        <v>0.04</v>
      </c>
      <c r="H448" s="229" t="s">
        <v>291</v>
      </c>
      <c r="I448" s="229" t="s">
        <v>290</v>
      </c>
      <c r="J448" s="234">
        <v>4.7E-2</v>
      </c>
      <c r="K448" s="229">
        <v>0.03</v>
      </c>
      <c r="L448" s="228">
        <v>3.1E-2</v>
      </c>
      <c r="M448" s="228">
        <v>0.04</v>
      </c>
      <c r="N448" s="229" t="s">
        <v>103</v>
      </c>
      <c r="O448" s="228">
        <v>3.3000000000000002E-2</v>
      </c>
      <c r="P448" s="228">
        <v>3.5999999999999997E-2</v>
      </c>
      <c r="Q448" s="228">
        <v>3.4000000000000002E-2</v>
      </c>
      <c r="R448" s="228">
        <v>0.03</v>
      </c>
      <c r="S448" s="228">
        <v>3.6999999999999998E-2</v>
      </c>
      <c r="T448" s="229" t="s">
        <v>283</v>
      </c>
      <c r="U448" s="228">
        <v>3.3000000000000002E-2</v>
      </c>
      <c r="V448" s="204"/>
      <c r="W448" s="205"/>
      <c r="X448" s="205"/>
      <c r="Y448" s="205"/>
      <c r="Z448" s="205"/>
      <c r="AA448" s="205"/>
      <c r="AB448" s="205"/>
      <c r="AC448" s="205"/>
      <c r="AD448" s="205"/>
      <c r="AE448" s="205"/>
      <c r="AF448" s="205"/>
      <c r="AG448" s="205"/>
      <c r="AH448" s="205"/>
      <c r="AI448" s="205"/>
      <c r="AJ448" s="205"/>
      <c r="AK448" s="205"/>
      <c r="AL448" s="205"/>
      <c r="AM448" s="205"/>
      <c r="AN448" s="205"/>
      <c r="AO448" s="205"/>
      <c r="AP448" s="205"/>
      <c r="AQ448" s="205"/>
      <c r="AR448" s="205"/>
      <c r="AS448" s="205"/>
      <c r="AT448" s="205"/>
      <c r="AU448" s="205"/>
      <c r="AV448" s="205"/>
      <c r="AW448" s="205"/>
      <c r="AX448" s="205"/>
      <c r="AY448" s="205"/>
      <c r="AZ448" s="205"/>
      <c r="BA448" s="205"/>
      <c r="BB448" s="205"/>
      <c r="BC448" s="205"/>
      <c r="BD448" s="205"/>
      <c r="BE448" s="205"/>
      <c r="BF448" s="205"/>
      <c r="BG448" s="205"/>
      <c r="BH448" s="205"/>
      <c r="BI448" s="205"/>
      <c r="BJ448" s="205"/>
      <c r="BK448" s="205"/>
      <c r="BL448" s="205"/>
      <c r="BM448" s="230">
        <v>1</v>
      </c>
    </row>
    <row r="449" spans="1:65">
      <c r="A449" s="30"/>
      <c r="B449" s="19">
        <v>1</v>
      </c>
      <c r="C449" s="9">
        <v>2</v>
      </c>
      <c r="D449" s="231" t="s">
        <v>290</v>
      </c>
      <c r="E449" s="231">
        <v>3.9E-2</v>
      </c>
      <c r="F449" s="24">
        <v>0.03</v>
      </c>
      <c r="G449" s="24">
        <v>0.03</v>
      </c>
      <c r="H449" s="231" t="s">
        <v>291</v>
      </c>
      <c r="I449" s="231" t="s">
        <v>290</v>
      </c>
      <c r="J449" s="231">
        <v>3.9E-2</v>
      </c>
      <c r="K449" s="231">
        <v>0.03</v>
      </c>
      <c r="L449" s="24">
        <v>3.2000000000000001E-2</v>
      </c>
      <c r="M449" s="24">
        <v>0.04</v>
      </c>
      <c r="N449" s="231" t="s">
        <v>103</v>
      </c>
      <c r="O449" s="24">
        <v>3.5999999999999997E-2</v>
      </c>
      <c r="P449" s="24">
        <v>3.5999999999999997E-2</v>
      </c>
      <c r="Q449" s="24">
        <v>3.5999999999999997E-2</v>
      </c>
      <c r="R449" s="24">
        <v>0.03</v>
      </c>
      <c r="S449" s="24">
        <v>3.3000000000000002E-2</v>
      </c>
      <c r="T449" s="231" t="s">
        <v>283</v>
      </c>
      <c r="U449" s="24">
        <v>3.4000000000000002E-2</v>
      </c>
      <c r="V449" s="204"/>
      <c r="W449" s="205"/>
      <c r="X449" s="205"/>
      <c r="Y449" s="205"/>
      <c r="Z449" s="205"/>
      <c r="AA449" s="205"/>
      <c r="AB449" s="205"/>
      <c r="AC449" s="205"/>
      <c r="AD449" s="205"/>
      <c r="AE449" s="205"/>
      <c r="AF449" s="205"/>
      <c r="AG449" s="205"/>
      <c r="AH449" s="205"/>
      <c r="AI449" s="205"/>
      <c r="AJ449" s="205"/>
      <c r="AK449" s="205"/>
      <c r="AL449" s="205"/>
      <c r="AM449" s="205"/>
      <c r="AN449" s="205"/>
      <c r="AO449" s="205"/>
      <c r="AP449" s="205"/>
      <c r="AQ449" s="205"/>
      <c r="AR449" s="205"/>
      <c r="AS449" s="205"/>
      <c r="AT449" s="205"/>
      <c r="AU449" s="205"/>
      <c r="AV449" s="205"/>
      <c r="AW449" s="205"/>
      <c r="AX449" s="205"/>
      <c r="AY449" s="205"/>
      <c r="AZ449" s="205"/>
      <c r="BA449" s="205"/>
      <c r="BB449" s="205"/>
      <c r="BC449" s="205"/>
      <c r="BD449" s="205"/>
      <c r="BE449" s="205"/>
      <c r="BF449" s="205"/>
      <c r="BG449" s="205"/>
      <c r="BH449" s="205"/>
      <c r="BI449" s="205"/>
      <c r="BJ449" s="205"/>
      <c r="BK449" s="205"/>
      <c r="BL449" s="205"/>
      <c r="BM449" s="230">
        <v>15</v>
      </c>
    </row>
    <row r="450" spans="1:65">
      <c r="A450" s="30"/>
      <c r="B450" s="19">
        <v>1</v>
      </c>
      <c r="C450" s="9">
        <v>3</v>
      </c>
      <c r="D450" s="231" t="s">
        <v>290</v>
      </c>
      <c r="E450" s="231">
        <v>4.2000000000000003E-2</v>
      </c>
      <c r="F450" s="24">
        <v>0.03</v>
      </c>
      <c r="G450" s="24">
        <v>0.04</v>
      </c>
      <c r="H450" s="231" t="s">
        <v>291</v>
      </c>
      <c r="I450" s="231" t="s">
        <v>290</v>
      </c>
      <c r="J450" s="231">
        <v>0.04</v>
      </c>
      <c r="K450" s="231">
        <v>0.03</v>
      </c>
      <c r="L450" s="24">
        <v>3.3000000000000002E-2</v>
      </c>
      <c r="M450" s="24">
        <v>0.04</v>
      </c>
      <c r="N450" s="231" t="s">
        <v>103</v>
      </c>
      <c r="O450" s="24">
        <v>3.6999999999999998E-2</v>
      </c>
      <c r="P450" s="24">
        <v>3.5999999999999997E-2</v>
      </c>
      <c r="Q450" s="24">
        <v>3.4000000000000002E-2</v>
      </c>
      <c r="R450" s="24">
        <v>0.04</v>
      </c>
      <c r="S450" s="24">
        <v>0.04</v>
      </c>
      <c r="T450" s="231" t="s">
        <v>283</v>
      </c>
      <c r="U450" s="24">
        <v>3.1E-2</v>
      </c>
      <c r="V450" s="204"/>
      <c r="W450" s="205"/>
      <c r="X450" s="205"/>
      <c r="Y450" s="205"/>
      <c r="Z450" s="205"/>
      <c r="AA450" s="205"/>
      <c r="AB450" s="205"/>
      <c r="AC450" s="205"/>
      <c r="AD450" s="205"/>
      <c r="AE450" s="205"/>
      <c r="AF450" s="205"/>
      <c r="AG450" s="205"/>
      <c r="AH450" s="205"/>
      <c r="AI450" s="205"/>
      <c r="AJ450" s="205"/>
      <c r="AK450" s="205"/>
      <c r="AL450" s="205"/>
      <c r="AM450" s="205"/>
      <c r="AN450" s="205"/>
      <c r="AO450" s="205"/>
      <c r="AP450" s="205"/>
      <c r="AQ450" s="205"/>
      <c r="AR450" s="205"/>
      <c r="AS450" s="205"/>
      <c r="AT450" s="205"/>
      <c r="AU450" s="205"/>
      <c r="AV450" s="205"/>
      <c r="AW450" s="205"/>
      <c r="AX450" s="205"/>
      <c r="AY450" s="205"/>
      <c r="AZ450" s="205"/>
      <c r="BA450" s="205"/>
      <c r="BB450" s="205"/>
      <c r="BC450" s="205"/>
      <c r="BD450" s="205"/>
      <c r="BE450" s="205"/>
      <c r="BF450" s="205"/>
      <c r="BG450" s="205"/>
      <c r="BH450" s="205"/>
      <c r="BI450" s="205"/>
      <c r="BJ450" s="205"/>
      <c r="BK450" s="205"/>
      <c r="BL450" s="205"/>
      <c r="BM450" s="230">
        <v>16</v>
      </c>
    </row>
    <row r="451" spans="1:65">
      <c r="A451" s="30"/>
      <c r="B451" s="19">
        <v>1</v>
      </c>
      <c r="C451" s="9">
        <v>4</v>
      </c>
      <c r="D451" s="231" t="s">
        <v>290</v>
      </c>
      <c r="E451" s="232">
        <v>3.3000000000000002E-2</v>
      </c>
      <c r="F451" s="24">
        <v>0.03</v>
      </c>
      <c r="G451" s="24">
        <v>0.04</v>
      </c>
      <c r="H451" s="231" t="s">
        <v>291</v>
      </c>
      <c r="I451" s="231" t="s">
        <v>290</v>
      </c>
      <c r="J451" s="231">
        <v>3.9E-2</v>
      </c>
      <c r="K451" s="231">
        <v>0.03</v>
      </c>
      <c r="L451" s="24">
        <v>3.2000000000000001E-2</v>
      </c>
      <c r="M451" s="24">
        <v>0.03</v>
      </c>
      <c r="N451" s="231" t="s">
        <v>103</v>
      </c>
      <c r="O451" s="24">
        <v>3.2000000000000001E-2</v>
      </c>
      <c r="P451" s="24">
        <v>3.6999999999999998E-2</v>
      </c>
      <c r="Q451" s="24">
        <v>3.5000000000000003E-2</v>
      </c>
      <c r="R451" s="24">
        <v>0.03</v>
      </c>
      <c r="S451" s="24">
        <v>3.6999999999999998E-2</v>
      </c>
      <c r="T451" s="231" t="s">
        <v>283</v>
      </c>
      <c r="U451" s="24">
        <v>3.2000000000000001E-2</v>
      </c>
      <c r="V451" s="204"/>
      <c r="W451" s="205"/>
      <c r="X451" s="205"/>
      <c r="Y451" s="205"/>
      <c r="Z451" s="205"/>
      <c r="AA451" s="205"/>
      <c r="AB451" s="205"/>
      <c r="AC451" s="205"/>
      <c r="AD451" s="205"/>
      <c r="AE451" s="205"/>
      <c r="AF451" s="205"/>
      <c r="AG451" s="205"/>
      <c r="AH451" s="205"/>
      <c r="AI451" s="205"/>
      <c r="AJ451" s="205"/>
      <c r="AK451" s="205"/>
      <c r="AL451" s="205"/>
      <c r="AM451" s="205"/>
      <c r="AN451" s="205"/>
      <c r="AO451" s="205"/>
      <c r="AP451" s="205"/>
      <c r="AQ451" s="205"/>
      <c r="AR451" s="205"/>
      <c r="AS451" s="205"/>
      <c r="AT451" s="205"/>
      <c r="AU451" s="205"/>
      <c r="AV451" s="205"/>
      <c r="AW451" s="205"/>
      <c r="AX451" s="205"/>
      <c r="AY451" s="205"/>
      <c r="AZ451" s="205"/>
      <c r="BA451" s="205"/>
      <c r="BB451" s="205"/>
      <c r="BC451" s="205"/>
      <c r="BD451" s="205"/>
      <c r="BE451" s="205"/>
      <c r="BF451" s="205"/>
      <c r="BG451" s="205"/>
      <c r="BH451" s="205"/>
      <c r="BI451" s="205"/>
      <c r="BJ451" s="205"/>
      <c r="BK451" s="205"/>
      <c r="BL451" s="205"/>
      <c r="BM451" s="230">
        <v>3.4759999999999999E-2</v>
      </c>
    </row>
    <row r="452" spans="1:65">
      <c r="A452" s="30"/>
      <c r="B452" s="19">
        <v>1</v>
      </c>
      <c r="C452" s="9">
        <v>5</v>
      </c>
      <c r="D452" s="231" t="s">
        <v>290</v>
      </c>
      <c r="E452" s="231">
        <v>4.1000000000000002E-2</v>
      </c>
      <c r="F452" s="24">
        <v>0.04</v>
      </c>
      <c r="G452" s="24">
        <v>0.03</v>
      </c>
      <c r="H452" s="231" t="s">
        <v>291</v>
      </c>
      <c r="I452" s="231" t="s">
        <v>290</v>
      </c>
      <c r="J452" s="231">
        <v>0.04</v>
      </c>
      <c r="K452" s="231">
        <v>0.03</v>
      </c>
      <c r="L452" s="24">
        <v>3.5000000000000003E-2</v>
      </c>
      <c r="M452" s="24">
        <v>0.04</v>
      </c>
      <c r="N452" s="231" t="s">
        <v>103</v>
      </c>
      <c r="O452" s="24">
        <v>3.5000000000000003E-2</v>
      </c>
      <c r="P452" s="24">
        <v>3.4000000000000002E-2</v>
      </c>
      <c r="Q452" s="24">
        <v>3.4000000000000002E-2</v>
      </c>
      <c r="R452" s="24">
        <v>0.04</v>
      </c>
      <c r="S452" s="24">
        <v>3.4000000000000002E-2</v>
      </c>
      <c r="T452" s="231" t="s">
        <v>283</v>
      </c>
      <c r="U452" s="24">
        <v>3.3000000000000002E-2</v>
      </c>
      <c r="V452" s="204"/>
      <c r="W452" s="205"/>
      <c r="X452" s="205"/>
      <c r="Y452" s="205"/>
      <c r="Z452" s="205"/>
      <c r="AA452" s="205"/>
      <c r="AB452" s="205"/>
      <c r="AC452" s="205"/>
      <c r="AD452" s="205"/>
      <c r="AE452" s="205"/>
      <c r="AF452" s="205"/>
      <c r="AG452" s="205"/>
      <c r="AH452" s="205"/>
      <c r="AI452" s="205"/>
      <c r="AJ452" s="205"/>
      <c r="AK452" s="205"/>
      <c r="AL452" s="205"/>
      <c r="AM452" s="205"/>
      <c r="AN452" s="205"/>
      <c r="AO452" s="205"/>
      <c r="AP452" s="205"/>
      <c r="AQ452" s="205"/>
      <c r="AR452" s="205"/>
      <c r="AS452" s="205"/>
      <c r="AT452" s="205"/>
      <c r="AU452" s="205"/>
      <c r="AV452" s="205"/>
      <c r="AW452" s="205"/>
      <c r="AX452" s="205"/>
      <c r="AY452" s="205"/>
      <c r="AZ452" s="205"/>
      <c r="BA452" s="205"/>
      <c r="BB452" s="205"/>
      <c r="BC452" s="205"/>
      <c r="BD452" s="205"/>
      <c r="BE452" s="205"/>
      <c r="BF452" s="205"/>
      <c r="BG452" s="205"/>
      <c r="BH452" s="205"/>
      <c r="BI452" s="205"/>
      <c r="BJ452" s="205"/>
      <c r="BK452" s="205"/>
      <c r="BL452" s="205"/>
      <c r="BM452" s="230">
        <v>94</v>
      </c>
    </row>
    <row r="453" spans="1:65">
      <c r="A453" s="30"/>
      <c r="B453" s="19">
        <v>1</v>
      </c>
      <c r="C453" s="9">
        <v>6</v>
      </c>
      <c r="D453" s="231" t="s">
        <v>290</v>
      </c>
      <c r="E453" s="231">
        <v>4.1000000000000002E-2</v>
      </c>
      <c r="F453" s="24">
        <v>0.04</v>
      </c>
      <c r="G453" s="24">
        <v>0.03</v>
      </c>
      <c r="H453" s="231" t="s">
        <v>291</v>
      </c>
      <c r="I453" s="231" t="s">
        <v>290</v>
      </c>
      <c r="J453" s="231">
        <v>3.5999999999999997E-2</v>
      </c>
      <c r="K453" s="231">
        <v>0.03</v>
      </c>
      <c r="L453" s="232">
        <v>3.9E-2</v>
      </c>
      <c r="M453" s="24">
        <v>0.03</v>
      </c>
      <c r="N453" s="231" t="s">
        <v>103</v>
      </c>
      <c r="O453" s="24">
        <v>3.4000000000000002E-2</v>
      </c>
      <c r="P453" s="24">
        <v>3.4000000000000002E-2</v>
      </c>
      <c r="Q453" s="24">
        <v>3.6999999999999998E-2</v>
      </c>
      <c r="R453" s="24">
        <v>0.04</v>
      </c>
      <c r="S453" s="24">
        <v>3.5000000000000003E-2</v>
      </c>
      <c r="T453" s="231" t="s">
        <v>283</v>
      </c>
      <c r="U453" s="24">
        <v>3.1E-2</v>
      </c>
      <c r="V453" s="204"/>
      <c r="W453" s="205"/>
      <c r="X453" s="205"/>
      <c r="Y453" s="205"/>
      <c r="Z453" s="205"/>
      <c r="AA453" s="205"/>
      <c r="AB453" s="205"/>
      <c r="AC453" s="205"/>
      <c r="AD453" s="205"/>
      <c r="AE453" s="205"/>
      <c r="AF453" s="205"/>
      <c r="AG453" s="205"/>
      <c r="AH453" s="205"/>
      <c r="AI453" s="205"/>
      <c r="AJ453" s="205"/>
      <c r="AK453" s="205"/>
      <c r="AL453" s="205"/>
      <c r="AM453" s="205"/>
      <c r="AN453" s="205"/>
      <c r="AO453" s="205"/>
      <c r="AP453" s="205"/>
      <c r="AQ453" s="205"/>
      <c r="AR453" s="205"/>
      <c r="AS453" s="205"/>
      <c r="AT453" s="205"/>
      <c r="AU453" s="205"/>
      <c r="AV453" s="205"/>
      <c r="AW453" s="205"/>
      <c r="AX453" s="205"/>
      <c r="AY453" s="205"/>
      <c r="AZ453" s="205"/>
      <c r="BA453" s="205"/>
      <c r="BB453" s="205"/>
      <c r="BC453" s="205"/>
      <c r="BD453" s="205"/>
      <c r="BE453" s="205"/>
      <c r="BF453" s="205"/>
      <c r="BG453" s="205"/>
      <c r="BH453" s="205"/>
      <c r="BI453" s="205"/>
      <c r="BJ453" s="205"/>
      <c r="BK453" s="205"/>
      <c r="BL453" s="205"/>
      <c r="BM453" s="56"/>
    </row>
    <row r="454" spans="1:65">
      <c r="A454" s="30"/>
      <c r="B454" s="20" t="s">
        <v>264</v>
      </c>
      <c r="C454" s="12"/>
      <c r="D454" s="233" t="s">
        <v>641</v>
      </c>
      <c r="E454" s="233">
        <v>3.966666666666667E-2</v>
      </c>
      <c r="F454" s="233">
        <v>3.5000000000000003E-2</v>
      </c>
      <c r="G454" s="233">
        <v>3.5000000000000003E-2</v>
      </c>
      <c r="H454" s="233" t="s">
        <v>641</v>
      </c>
      <c r="I454" s="233" t="s">
        <v>641</v>
      </c>
      <c r="J454" s="233">
        <v>4.016666666666667E-2</v>
      </c>
      <c r="K454" s="233">
        <v>0.03</v>
      </c>
      <c r="L454" s="233">
        <v>3.3666666666666671E-2</v>
      </c>
      <c r="M454" s="233">
        <v>3.6666666666666667E-2</v>
      </c>
      <c r="N454" s="233" t="s">
        <v>641</v>
      </c>
      <c r="O454" s="233">
        <v>3.4500000000000003E-2</v>
      </c>
      <c r="P454" s="233">
        <v>3.5499999999999997E-2</v>
      </c>
      <c r="Q454" s="233">
        <v>3.5000000000000003E-2</v>
      </c>
      <c r="R454" s="233">
        <v>3.5000000000000003E-2</v>
      </c>
      <c r="S454" s="233">
        <v>3.6000000000000004E-2</v>
      </c>
      <c r="T454" s="233" t="s">
        <v>641</v>
      </c>
      <c r="U454" s="233">
        <v>3.2333333333333332E-2</v>
      </c>
      <c r="V454" s="204"/>
      <c r="W454" s="205"/>
      <c r="X454" s="205"/>
      <c r="Y454" s="205"/>
      <c r="Z454" s="205"/>
      <c r="AA454" s="205"/>
      <c r="AB454" s="205"/>
      <c r="AC454" s="205"/>
      <c r="AD454" s="205"/>
      <c r="AE454" s="205"/>
      <c r="AF454" s="205"/>
      <c r="AG454" s="205"/>
      <c r="AH454" s="205"/>
      <c r="AI454" s="205"/>
      <c r="AJ454" s="205"/>
      <c r="AK454" s="205"/>
      <c r="AL454" s="205"/>
      <c r="AM454" s="205"/>
      <c r="AN454" s="205"/>
      <c r="AO454" s="205"/>
      <c r="AP454" s="205"/>
      <c r="AQ454" s="205"/>
      <c r="AR454" s="205"/>
      <c r="AS454" s="205"/>
      <c r="AT454" s="205"/>
      <c r="AU454" s="205"/>
      <c r="AV454" s="205"/>
      <c r="AW454" s="205"/>
      <c r="AX454" s="205"/>
      <c r="AY454" s="205"/>
      <c r="AZ454" s="205"/>
      <c r="BA454" s="205"/>
      <c r="BB454" s="205"/>
      <c r="BC454" s="205"/>
      <c r="BD454" s="205"/>
      <c r="BE454" s="205"/>
      <c r="BF454" s="205"/>
      <c r="BG454" s="205"/>
      <c r="BH454" s="205"/>
      <c r="BI454" s="205"/>
      <c r="BJ454" s="205"/>
      <c r="BK454" s="205"/>
      <c r="BL454" s="205"/>
      <c r="BM454" s="56"/>
    </row>
    <row r="455" spans="1:65">
      <c r="A455" s="30"/>
      <c r="B455" s="3" t="s">
        <v>265</v>
      </c>
      <c r="C455" s="29"/>
      <c r="D455" s="24" t="s">
        <v>641</v>
      </c>
      <c r="E455" s="24">
        <v>4.1000000000000002E-2</v>
      </c>
      <c r="F455" s="24">
        <v>3.5000000000000003E-2</v>
      </c>
      <c r="G455" s="24">
        <v>3.5000000000000003E-2</v>
      </c>
      <c r="H455" s="24" t="s">
        <v>641</v>
      </c>
      <c r="I455" s="24" t="s">
        <v>641</v>
      </c>
      <c r="J455" s="24">
        <v>3.95E-2</v>
      </c>
      <c r="K455" s="24">
        <v>0.03</v>
      </c>
      <c r="L455" s="24">
        <v>3.2500000000000001E-2</v>
      </c>
      <c r="M455" s="24">
        <v>0.04</v>
      </c>
      <c r="N455" s="24" t="s">
        <v>641</v>
      </c>
      <c r="O455" s="24">
        <v>3.4500000000000003E-2</v>
      </c>
      <c r="P455" s="24">
        <v>3.5999999999999997E-2</v>
      </c>
      <c r="Q455" s="24">
        <v>3.4500000000000003E-2</v>
      </c>
      <c r="R455" s="24">
        <v>3.5000000000000003E-2</v>
      </c>
      <c r="S455" s="24">
        <v>3.6000000000000004E-2</v>
      </c>
      <c r="T455" s="24" t="s">
        <v>641</v>
      </c>
      <c r="U455" s="24">
        <v>3.2500000000000001E-2</v>
      </c>
      <c r="V455" s="204"/>
      <c r="W455" s="205"/>
      <c r="X455" s="205"/>
      <c r="Y455" s="205"/>
      <c r="Z455" s="205"/>
      <c r="AA455" s="205"/>
      <c r="AB455" s="205"/>
      <c r="AC455" s="205"/>
      <c r="AD455" s="205"/>
      <c r="AE455" s="205"/>
      <c r="AF455" s="205"/>
      <c r="AG455" s="205"/>
      <c r="AH455" s="205"/>
      <c r="AI455" s="205"/>
      <c r="AJ455" s="205"/>
      <c r="AK455" s="205"/>
      <c r="AL455" s="205"/>
      <c r="AM455" s="205"/>
      <c r="AN455" s="205"/>
      <c r="AO455" s="205"/>
      <c r="AP455" s="205"/>
      <c r="AQ455" s="205"/>
      <c r="AR455" s="205"/>
      <c r="AS455" s="205"/>
      <c r="AT455" s="205"/>
      <c r="AU455" s="205"/>
      <c r="AV455" s="205"/>
      <c r="AW455" s="205"/>
      <c r="AX455" s="205"/>
      <c r="AY455" s="205"/>
      <c r="AZ455" s="205"/>
      <c r="BA455" s="205"/>
      <c r="BB455" s="205"/>
      <c r="BC455" s="205"/>
      <c r="BD455" s="205"/>
      <c r="BE455" s="205"/>
      <c r="BF455" s="205"/>
      <c r="BG455" s="205"/>
      <c r="BH455" s="205"/>
      <c r="BI455" s="205"/>
      <c r="BJ455" s="205"/>
      <c r="BK455" s="205"/>
      <c r="BL455" s="205"/>
      <c r="BM455" s="56"/>
    </row>
    <row r="456" spans="1:65">
      <c r="A456" s="30"/>
      <c r="B456" s="3" t="s">
        <v>266</v>
      </c>
      <c r="C456" s="29"/>
      <c r="D456" s="24" t="s">
        <v>641</v>
      </c>
      <c r="E456" s="24">
        <v>3.4448028487370171E-3</v>
      </c>
      <c r="F456" s="24">
        <v>5.4772255750516622E-3</v>
      </c>
      <c r="G456" s="24">
        <v>5.4772255750516622E-3</v>
      </c>
      <c r="H456" s="24" t="s">
        <v>641</v>
      </c>
      <c r="I456" s="24" t="s">
        <v>641</v>
      </c>
      <c r="J456" s="24">
        <v>3.6560452221856706E-3</v>
      </c>
      <c r="K456" s="24">
        <v>0</v>
      </c>
      <c r="L456" s="24">
        <v>2.9439202887759489E-3</v>
      </c>
      <c r="M456" s="24">
        <v>5.1639777949432242E-3</v>
      </c>
      <c r="N456" s="24" t="s">
        <v>641</v>
      </c>
      <c r="O456" s="24">
        <v>1.8708286933869693E-3</v>
      </c>
      <c r="P456" s="24">
        <v>1.2247448713915868E-3</v>
      </c>
      <c r="Q456" s="24">
        <v>1.2649110640673496E-3</v>
      </c>
      <c r="R456" s="24">
        <v>5.4772255750516622E-3</v>
      </c>
      <c r="S456" s="24">
        <v>2.5298221281347022E-3</v>
      </c>
      <c r="T456" s="24" t="s">
        <v>641</v>
      </c>
      <c r="U456" s="24">
        <v>1.2110601416389978E-3</v>
      </c>
      <c r="V456" s="204"/>
      <c r="W456" s="205"/>
      <c r="X456" s="205"/>
      <c r="Y456" s="205"/>
      <c r="Z456" s="205"/>
      <c r="AA456" s="205"/>
      <c r="AB456" s="205"/>
      <c r="AC456" s="205"/>
      <c r="AD456" s="205"/>
      <c r="AE456" s="205"/>
      <c r="AF456" s="205"/>
      <c r="AG456" s="205"/>
      <c r="AH456" s="205"/>
      <c r="AI456" s="205"/>
      <c r="AJ456" s="205"/>
      <c r="AK456" s="205"/>
      <c r="AL456" s="205"/>
      <c r="AM456" s="205"/>
      <c r="AN456" s="205"/>
      <c r="AO456" s="205"/>
      <c r="AP456" s="205"/>
      <c r="AQ456" s="205"/>
      <c r="AR456" s="205"/>
      <c r="AS456" s="205"/>
      <c r="AT456" s="205"/>
      <c r="AU456" s="205"/>
      <c r="AV456" s="205"/>
      <c r="AW456" s="205"/>
      <c r="AX456" s="205"/>
      <c r="AY456" s="205"/>
      <c r="AZ456" s="205"/>
      <c r="BA456" s="205"/>
      <c r="BB456" s="205"/>
      <c r="BC456" s="205"/>
      <c r="BD456" s="205"/>
      <c r="BE456" s="205"/>
      <c r="BF456" s="205"/>
      <c r="BG456" s="205"/>
      <c r="BH456" s="205"/>
      <c r="BI456" s="205"/>
      <c r="BJ456" s="205"/>
      <c r="BK456" s="205"/>
      <c r="BL456" s="205"/>
      <c r="BM456" s="56"/>
    </row>
    <row r="457" spans="1:65">
      <c r="A457" s="30"/>
      <c r="B457" s="3" t="s">
        <v>86</v>
      </c>
      <c r="C457" s="29"/>
      <c r="D457" s="13" t="s">
        <v>641</v>
      </c>
      <c r="E457" s="13">
        <v>8.6843769295891188E-2</v>
      </c>
      <c r="F457" s="13">
        <v>0.15649215928719032</v>
      </c>
      <c r="G457" s="13">
        <v>0.15649215928719032</v>
      </c>
      <c r="H457" s="13" t="s">
        <v>641</v>
      </c>
      <c r="I457" s="13" t="s">
        <v>641</v>
      </c>
      <c r="J457" s="13">
        <v>9.1021872751510469E-2</v>
      </c>
      <c r="K457" s="13">
        <v>0</v>
      </c>
      <c r="L457" s="13">
        <v>8.7443176894335103E-2</v>
      </c>
      <c r="M457" s="13">
        <v>0.14083575804390611</v>
      </c>
      <c r="N457" s="13" t="s">
        <v>641</v>
      </c>
      <c r="O457" s="13">
        <v>5.4226918648897657E-2</v>
      </c>
      <c r="P457" s="13">
        <v>3.4499855532157377E-2</v>
      </c>
      <c r="Q457" s="13">
        <v>3.6140316116209985E-2</v>
      </c>
      <c r="R457" s="13">
        <v>0.15649215928719032</v>
      </c>
      <c r="S457" s="13">
        <v>7.0272836892630614E-2</v>
      </c>
      <c r="T457" s="13" t="s">
        <v>641</v>
      </c>
      <c r="U457" s="13">
        <v>3.7455468298113331E-2</v>
      </c>
      <c r="V457" s="148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55"/>
    </row>
    <row r="458" spans="1:65">
      <c r="A458" s="30"/>
      <c r="B458" s="3" t="s">
        <v>267</v>
      </c>
      <c r="C458" s="29"/>
      <c r="D458" s="13" t="s">
        <v>641</v>
      </c>
      <c r="E458" s="13">
        <v>0.14115841963943243</v>
      </c>
      <c r="F458" s="13">
        <v>6.9044879171462625E-3</v>
      </c>
      <c r="G458" s="13">
        <v>6.9044879171462625E-3</v>
      </c>
      <c r="H458" s="13" t="s">
        <v>641</v>
      </c>
      <c r="I458" s="13" t="s">
        <v>641</v>
      </c>
      <c r="J458" s="13">
        <v>0.15554276946682033</v>
      </c>
      <c r="K458" s="13">
        <v>-0.13693901035673184</v>
      </c>
      <c r="L458" s="13">
        <v>-3.1453778289221135E-2</v>
      </c>
      <c r="M458" s="13">
        <v>5.4852320675105481E-2</v>
      </c>
      <c r="N458" s="13" t="s">
        <v>641</v>
      </c>
      <c r="O458" s="13">
        <v>-7.4798619102415254E-3</v>
      </c>
      <c r="P458" s="13">
        <v>2.1288837744533939E-2</v>
      </c>
      <c r="Q458" s="13">
        <v>6.9044879171462625E-3</v>
      </c>
      <c r="R458" s="13">
        <v>6.9044879171462625E-3</v>
      </c>
      <c r="S458" s="13">
        <v>3.5673187571921838E-2</v>
      </c>
      <c r="T458" s="13" t="s">
        <v>641</v>
      </c>
      <c r="U458" s="13">
        <v>-6.9812044495588865E-2</v>
      </c>
      <c r="V458" s="148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55"/>
    </row>
    <row r="459" spans="1:65">
      <c r="A459" s="30"/>
      <c r="B459" s="46" t="s">
        <v>268</v>
      </c>
      <c r="C459" s="47"/>
      <c r="D459" s="45">
        <v>3.11</v>
      </c>
      <c r="E459" s="45">
        <v>1.45</v>
      </c>
      <c r="F459" s="45">
        <v>0</v>
      </c>
      <c r="G459" s="45">
        <v>0</v>
      </c>
      <c r="H459" s="45">
        <v>10.11</v>
      </c>
      <c r="I459" s="45">
        <v>3.11</v>
      </c>
      <c r="J459" s="45">
        <v>1.61</v>
      </c>
      <c r="K459" s="45">
        <v>1.56</v>
      </c>
      <c r="L459" s="45">
        <v>0.41</v>
      </c>
      <c r="M459" s="45">
        <v>0.52</v>
      </c>
      <c r="N459" s="45">
        <v>767.16</v>
      </c>
      <c r="O459" s="45">
        <v>0.16</v>
      </c>
      <c r="P459" s="45">
        <v>0.16</v>
      </c>
      <c r="Q459" s="45">
        <v>0</v>
      </c>
      <c r="R459" s="45">
        <v>0</v>
      </c>
      <c r="S459" s="45">
        <v>0.31</v>
      </c>
      <c r="T459" s="45">
        <v>66.91</v>
      </c>
      <c r="U459" s="45">
        <v>0.83</v>
      </c>
      <c r="V459" s="148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55"/>
    </row>
    <row r="460" spans="1:65">
      <c r="B460" s="31"/>
      <c r="C460" s="20"/>
      <c r="D460" s="20"/>
      <c r="E460" s="20"/>
      <c r="F460" s="20"/>
      <c r="G460" s="20"/>
      <c r="H460" s="20"/>
      <c r="I460" s="20"/>
      <c r="J460" s="20"/>
      <c r="K460" s="20"/>
      <c r="L460" s="20"/>
      <c r="M460" s="20"/>
      <c r="N460" s="20"/>
      <c r="O460" s="20"/>
      <c r="P460" s="20"/>
      <c r="Q460" s="20"/>
      <c r="R460" s="20"/>
      <c r="S460" s="20"/>
      <c r="T460" s="20"/>
      <c r="U460" s="20"/>
      <c r="BM460" s="55"/>
    </row>
    <row r="461" spans="1:65" ht="15">
      <c r="B461" s="8" t="s">
        <v>537</v>
      </c>
      <c r="BM461" s="28" t="s">
        <v>66</v>
      </c>
    </row>
    <row r="462" spans="1:65" ht="15">
      <c r="A462" s="25" t="s">
        <v>54</v>
      </c>
      <c r="B462" s="18" t="s">
        <v>109</v>
      </c>
      <c r="C462" s="15" t="s">
        <v>110</v>
      </c>
      <c r="D462" s="16" t="s">
        <v>226</v>
      </c>
      <c r="E462" s="17" t="s">
        <v>226</v>
      </c>
      <c r="F462" s="17" t="s">
        <v>226</v>
      </c>
      <c r="G462" s="17" t="s">
        <v>226</v>
      </c>
      <c r="H462" s="17" t="s">
        <v>226</v>
      </c>
      <c r="I462" s="17" t="s">
        <v>226</v>
      </c>
      <c r="J462" s="17" t="s">
        <v>226</v>
      </c>
      <c r="K462" s="17" t="s">
        <v>226</v>
      </c>
      <c r="L462" s="17" t="s">
        <v>226</v>
      </c>
      <c r="M462" s="17" t="s">
        <v>226</v>
      </c>
      <c r="N462" s="17" t="s">
        <v>226</v>
      </c>
      <c r="O462" s="17" t="s">
        <v>226</v>
      </c>
      <c r="P462" s="17" t="s">
        <v>226</v>
      </c>
      <c r="Q462" s="17" t="s">
        <v>226</v>
      </c>
      <c r="R462" s="17" t="s">
        <v>226</v>
      </c>
      <c r="S462" s="17" t="s">
        <v>226</v>
      </c>
      <c r="T462" s="17" t="s">
        <v>226</v>
      </c>
      <c r="U462" s="17" t="s">
        <v>226</v>
      </c>
      <c r="V462" s="17" t="s">
        <v>226</v>
      </c>
      <c r="W462" s="17" t="s">
        <v>226</v>
      </c>
      <c r="X462" s="17" t="s">
        <v>226</v>
      </c>
      <c r="Y462" s="17" t="s">
        <v>226</v>
      </c>
      <c r="Z462" s="17" t="s">
        <v>226</v>
      </c>
      <c r="AA462" s="17" t="s">
        <v>226</v>
      </c>
      <c r="AB462" s="17" t="s">
        <v>226</v>
      </c>
      <c r="AC462" s="17" t="s">
        <v>226</v>
      </c>
      <c r="AD462" s="148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28">
        <v>1</v>
      </c>
    </row>
    <row r="463" spans="1:65">
      <c r="A463" s="30"/>
      <c r="B463" s="19" t="s">
        <v>227</v>
      </c>
      <c r="C463" s="9" t="s">
        <v>227</v>
      </c>
      <c r="D463" s="146" t="s">
        <v>229</v>
      </c>
      <c r="E463" s="147" t="s">
        <v>231</v>
      </c>
      <c r="F463" s="147" t="s">
        <v>232</v>
      </c>
      <c r="G463" s="147" t="s">
        <v>233</v>
      </c>
      <c r="H463" s="147" t="s">
        <v>234</v>
      </c>
      <c r="I463" s="147" t="s">
        <v>235</v>
      </c>
      <c r="J463" s="147" t="s">
        <v>236</v>
      </c>
      <c r="K463" s="147" t="s">
        <v>237</v>
      </c>
      <c r="L463" s="147" t="s">
        <v>238</v>
      </c>
      <c r="M463" s="147" t="s">
        <v>239</v>
      </c>
      <c r="N463" s="147" t="s">
        <v>240</v>
      </c>
      <c r="O463" s="147" t="s">
        <v>243</v>
      </c>
      <c r="P463" s="147" t="s">
        <v>244</v>
      </c>
      <c r="Q463" s="147" t="s">
        <v>245</v>
      </c>
      <c r="R463" s="147" t="s">
        <v>246</v>
      </c>
      <c r="S463" s="147" t="s">
        <v>247</v>
      </c>
      <c r="T463" s="147" t="s">
        <v>248</v>
      </c>
      <c r="U463" s="147" t="s">
        <v>249</v>
      </c>
      <c r="V463" s="147" t="s">
        <v>250</v>
      </c>
      <c r="W463" s="147" t="s">
        <v>251</v>
      </c>
      <c r="X463" s="147" t="s">
        <v>252</v>
      </c>
      <c r="Y463" s="147" t="s">
        <v>253</v>
      </c>
      <c r="Z463" s="147" t="s">
        <v>254</v>
      </c>
      <c r="AA463" s="147" t="s">
        <v>255</v>
      </c>
      <c r="AB463" s="147" t="s">
        <v>256</v>
      </c>
      <c r="AC463" s="147" t="s">
        <v>257</v>
      </c>
      <c r="AD463" s="148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28" t="s">
        <v>1</v>
      </c>
    </row>
    <row r="464" spans="1:65">
      <c r="A464" s="30"/>
      <c r="B464" s="19"/>
      <c r="C464" s="9"/>
      <c r="D464" s="10" t="s">
        <v>273</v>
      </c>
      <c r="E464" s="11" t="s">
        <v>271</v>
      </c>
      <c r="F464" s="11" t="s">
        <v>273</v>
      </c>
      <c r="G464" s="11" t="s">
        <v>271</v>
      </c>
      <c r="H464" s="11" t="s">
        <v>271</v>
      </c>
      <c r="I464" s="11" t="s">
        <v>271</v>
      </c>
      <c r="J464" s="11" t="s">
        <v>304</v>
      </c>
      <c r="K464" s="11" t="s">
        <v>304</v>
      </c>
      <c r="L464" s="11" t="s">
        <v>271</v>
      </c>
      <c r="M464" s="11" t="s">
        <v>273</v>
      </c>
      <c r="N464" s="11" t="s">
        <v>273</v>
      </c>
      <c r="O464" s="11" t="s">
        <v>273</v>
      </c>
      <c r="P464" s="11" t="s">
        <v>271</v>
      </c>
      <c r="Q464" s="11" t="s">
        <v>304</v>
      </c>
      <c r="R464" s="11" t="s">
        <v>271</v>
      </c>
      <c r="S464" s="11" t="s">
        <v>304</v>
      </c>
      <c r="T464" s="11" t="s">
        <v>304</v>
      </c>
      <c r="U464" s="11" t="s">
        <v>304</v>
      </c>
      <c r="V464" s="11" t="s">
        <v>271</v>
      </c>
      <c r="W464" s="11" t="s">
        <v>273</v>
      </c>
      <c r="X464" s="11" t="s">
        <v>273</v>
      </c>
      <c r="Y464" s="11" t="s">
        <v>271</v>
      </c>
      <c r="Z464" s="11" t="s">
        <v>273</v>
      </c>
      <c r="AA464" s="11" t="s">
        <v>271</v>
      </c>
      <c r="AB464" s="11" t="s">
        <v>304</v>
      </c>
      <c r="AC464" s="11" t="s">
        <v>271</v>
      </c>
      <c r="AD464" s="148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28">
        <v>3</v>
      </c>
    </row>
    <row r="465" spans="1:65">
      <c r="A465" s="30"/>
      <c r="B465" s="19"/>
      <c r="C465" s="9"/>
      <c r="D465" s="26" t="s">
        <v>305</v>
      </c>
      <c r="E465" s="26" t="s">
        <v>306</v>
      </c>
      <c r="F465" s="26" t="s">
        <v>307</v>
      </c>
      <c r="G465" s="26" t="s">
        <v>305</v>
      </c>
      <c r="H465" s="26" t="s">
        <v>261</v>
      </c>
      <c r="I465" s="26" t="s">
        <v>308</v>
      </c>
      <c r="J465" s="26" t="s">
        <v>306</v>
      </c>
      <c r="K465" s="26" t="s">
        <v>308</v>
      </c>
      <c r="L465" s="26" t="s">
        <v>308</v>
      </c>
      <c r="M465" s="26" t="s">
        <v>305</v>
      </c>
      <c r="N465" s="26" t="s">
        <v>306</v>
      </c>
      <c r="O465" s="26" t="s">
        <v>307</v>
      </c>
      <c r="P465" s="26" t="s">
        <v>306</v>
      </c>
      <c r="Q465" s="26" t="s">
        <v>308</v>
      </c>
      <c r="R465" s="26" t="s">
        <v>306</v>
      </c>
      <c r="S465" s="26" t="s">
        <v>305</v>
      </c>
      <c r="T465" s="26" t="s">
        <v>306</v>
      </c>
      <c r="U465" s="26" t="s">
        <v>306</v>
      </c>
      <c r="V465" s="26" t="s">
        <v>306</v>
      </c>
      <c r="W465" s="26" t="s">
        <v>306</v>
      </c>
      <c r="X465" s="26" t="s">
        <v>306</v>
      </c>
      <c r="Y465" s="26" t="s">
        <v>306</v>
      </c>
      <c r="Z465" s="26" t="s">
        <v>306</v>
      </c>
      <c r="AA465" s="26" t="s">
        <v>306</v>
      </c>
      <c r="AB465" s="26" t="s">
        <v>263</v>
      </c>
      <c r="AC465" s="26" t="s">
        <v>306</v>
      </c>
      <c r="AD465" s="148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28">
        <v>3</v>
      </c>
    </row>
    <row r="466" spans="1:65">
      <c r="A466" s="30"/>
      <c r="B466" s="18">
        <v>1</v>
      </c>
      <c r="C466" s="14">
        <v>1</v>
      </c>
      <c r="D466" s="228">
        <v>0.20599999999999999</v>
      </c>
      <c r="E466" s="228">
        <v>0.19</v>
      </c>
      <c r="F466" s="228">
        <v>0.21</v>
      </c>
      <c r="G466" s="229">
        <v>0.26889999999999997</v>
      </c>
      <c r="H466" s="228">
        <v>0.2</v>
      </c>
      <c r="I466" s="228">
        <v>0.20252174825867567</v>
      </c>
      <c r="J466" s="228">
        <v>0.1943</v>
      </c>
      <c r="K466" s="228">
        <v>0.18998699999999999</v>
      </c>
      <c r="L466" s="228">
        <v>0.2</v>
      </c>
      <c r="M466" s="229">
        <v>0.25</v>
      </c>
      <c r="N466" s="228">
        <v>0.2</v>
      </c>
      <c r="O466" s="229">
        <v>0.42</v>
      </c>
      <c r="P466" s="228">
        <v>0.19</v>
      </c>
      <c r="Q466" s="228">
        <v>0.18507314999999999</v>
      </c>
      <c r="R466" s="228">
        <v>0.2</v>
      </c>
      <c r="S466" s="228">
        <v>0.20200000000000001</v>
      </c>
      <c r="T466" s="228">
        <v>0.21</v>
      </c>
      <c r="U466" s="229">
        <v>0.23960999999999999</v>
      </c>
      <c r="V466" s="228">
        <v>0.18</v>
      </c>
      <c r="W466" s="228">
        <v>0.18</v>
      </c>
      <c r="X466" s="228">
        <v>0.19777720000000001</v>
      </c>
      <c r="Y466" s="228">
        <v>0.2</v>
      </c>
      <c r="Z466" s="228">
        <v>0.19</v>
      </c>
      <c r="AA466" s="228">
        <v>0.18</v>
      </c>
      <c r="AB466" s="228">
        <v>0.21</v>
      </c>
      <c r="AC466" s="228">
        <v>0.17</v>
      </c>
      <c r="AD466" s="204"/>
      <c r="AE466" s="205"/>
      <c r="AF466" s="205"/>
      <c r="AG466" s="205"/>
      <c r="AH466" s="205"/>
      <c r="AI466" s="205"/>
      <c r="AJ466" s="205"/>
      <c r="AK466" s="205"/>
      <c r="AL466" s="205"/>
      <c r="AM466" s="205"/>
      <c r="AN466" s="205"/>
      <c r="AO466" s="205"/>
      <c r="AP466" s="205"/>
      <c r="AQ466" s="205"/>
      <c r="AR466" s="205"/>
      <c r="AS466" s="205"/>
      <c r="AT466" s="205"/>
      <c r="AU466" s="205"/>
      <c r="AV466" s="205"/>
      <c r="AW466" s="205"/>
      <c r="AX466" s="205"/>
      <c r="AY466" s="205"/>
      <c r="AZ466" s="205"/>
      <c r="BA466" s="205"/>
      <c r="BB466" s="205"/>
      <c r="BC466" s="205"/>
      <c r="BD466" s="205"/>
      <c r="BE466" s="205"/>
      <c r="BF466" s="205"/>
      <c r="BG466" s="205"/>
      <c r="BH466" s="205"/>
      <c r="BI466" s="205"/>
      <c r="BJ466" s="205"/>
      <c r="BK466" s="205"/>
      <c r="BL466" s="205"/>
      <c r="BM466" s="230">
        <v>1</v>
      </c>
    </row>
    <row r="467" spans="1:65">
      <c r="A467" s="30"/>
      <c r="B467" s="19">
        <v>1</v>
      </c>
      <c r="C467" s="9">
        <v>2</v>
      </c>
      <c r="D467" s="24">
        <v>0.20499999999999996</v>
      </c>
      <c r="E467" s="24">
        <v>0.19</v>
      </c>
      <c r="F467" s="24">
        <v>0.2</v>
      </c>
      <c r="G467" s="231">
        <v>0.27150000000000002</v>
      </c>
      <c r="H467" s="24">
        <v>0.2</v>
      </c>
      <c r="I467" s="24">
        <v>0.20711425342382905</v>
      </c>
      <c r="J467" s="24">
        <v>0.19339999999999999</v>
      </c>
      <c r="K467" s="24">
        <v>0.18862200000000001</v>
      </c>
      <c r="L467" s="24">
        <v>0.2</v>
      </c>
      <c r="M467" s="231">
        <v>0.251</v>
      </c>
      <c r="N467" s="24">
        <v>0.2</v>
      </c>
      <c r="O467" s="231">
        <v>0.40999999999999992</v>
      </c>
      <c r="P467" s="24">
        <v>0.2</v>
      </c>
      <c r="Q467" s="24">
        <v>0.18162139999999999</v>
      </c>
      <c r="R467" s="24">
        <v>0.18</v>
      </c>
      <c r="S467" s="24">
        <v>0.19620000000000001</v>
      </c>
      <c r="T467" s="24">
        <v>0.22</v>
      </c>
      <c r="U467" s="231">
        <v>0.23950999999999997</v>
      </c>
      <c r="V467" s="24">
        <v>0.19</v>
      </c>
      <c r="W467" s="24">
        <v>0.19</v>
      </c>
      <c r="X467" s="24">
        <v>0.19782319999999998</v>
      </c>
      <c r="Y467" s="24">
        <v>0.19</v>
      </c>
      <c r="Z467" s="24">
        <v>0.19</v>
      </c>
      <c r="AA467" s="24">
        <v>0.18</v>
      </c>
      <c r="AB467" s="24">
        <v>0.2</v>
      </c>
      <c r="AC467" s="24">
        <v>0.18</v>
      </c>
      <c r="AD467" s="204"/>
      <c r="AE467" s="205"/>
      <c r="AF467" s="205"/>
      <c r="AG467" s="205"/>
      <c r="AH467" s="205"/>
      <c r="AI467" s="205"/>
      <c r="AJ467" s="205"/>
      <c r="AK467" s="205"/>
      <c r="AL467" s="205"/>
      <c r="AM467" s="205"/>
      <c r="AN467" s="205"/>
      <c r="AO467" s="205"/>
      <c r="AP467" s="205"/>
      <c r="AQ467" s="205"/>
      <c r="AR467" s="205"/>
      <c r="AS467" s="205"/>
      <c r="AT467" s="205"/>
      <c r="AU467" s="205"/>
      <c r="AV467" s="205"/>
      <c r="AW467" s="205"/>
      <c r="AX467" s="205"/>
      <c r="AY467" s="205"/>
      <c r="AZ467" s="205"/>
      <c r="BA467" s="205"/>
      <c r="BB467" s="205"/>
      <c r="BC467" s="205"/>
      <c r="BD467" s="205"/>
      <c r="BE467" s="205"/>
      <c r="BF467" s="205"/>
      <c r="BG467" s="205"/>
      <c r="BH467" s="205"/>
      <c r="BI467" s="205"/>
      <c r="BJ467" s="205"/>
      <c r="BK467" s="205"/>
      <c r="BL467" s="205"/>
      <c r="BM467" s="230" t="e">
        <v>#N/A</v>
      </c>
    </row>
    <row r="468" spans="1:65">
      <c r="A468" s="30"/>
      <c r="B468" s="19">
        <v>1</v>
      </c>
      <c r="C468" s="9">
        <v>3</v>
      </c>
      <c r="D468" s="24">
        <v>0.20899999999999999</v>
      </c>
      <c r="E468" s="24">
        <v>0.19</v>
      </c>
      <c r="F468" s="24">
        <v>0.2</v>
      </c>
      <c r="G468" s="231">
        <v>0.26140000000000002</v>
      </c>
      <c r="H468" s="24">
        <v>0.2</v>
      </c>
      <c r="I468" s="24">
        <v>0.20286310449701742</v>
      </c>
      <c r="J468" s="24">
        <v>0.19259999999999999</v>
      </c>
      <c r="K468" s="24">
        <v>0.190052</v>
      </c>
      <c r="L468" s="24">
        <v>0.2</v>
      </c>
      <c r="M468" s="231">
        <v>0.252</v>
      </c>
      <c r="N468" s="24">
        <v>0.2</v>
      </c>
      <c r="O468" s="231">
        <v>0.40999999999999992</v>
      </c>
      <c r="P468" s="24">
        <v>0.2</v>
      </c>
      <c r="Q468" s="24">
        <v>0.1922017</v>
      </c>
      <c r="R468" s="24">
        <v>0.18</v>
      </c>
      <c r="S468" s="24">
        <v>0.19770000000000001</v>
      </c>
      <c r="T468" s="24">
        <v>0.22</v>
      </c>
      <c r="U468" s="231">
        <v>0.23308999999999999</v>
      </c>
      <c r="V468" s="24">
        <v>0.19</v>
      </c>
      <c r="W468" s="24">
        <v>0.19</v>
      </c>
      <c r="X468" s="24">
        <v>0.1970645</v>
      </c>
      <c r="Y468" s="24">
        <v>0.2</v>
      </c>
      <c r="Z468" s="24">
        <v>0.19</v>
      </c>
      <c r="AA468" s="24">
        <v>0.19</v>
      </c>
      <c r="AB468" s="24">
        <v>0.21</v>
      </c>
      <c r="AC468" s="24">
        <v>0.17</v>
      </c>
      <c r="AD468" s="204"/>
      <c r="AE468" s="205"/>
      <c r="AF468" s="205"/>
      <c r="AG468" s="205"/>
      <c r="AH468" s="205"/>
      <c r="AI468" s="205"/>
      <c r="AJ468" s="205"/>
      <c r="AK468" s="205"/>
      <c r="AL468" s="205"/>
      <c r="AM468" s="205"/>
      <c r="AN468" s="205"/>
      <c r="AO468" s="205"/>
      <c r="AP468" s="205"/>
      <c r="AQ468" s="205"/>
      <c r="AR468" s="205"/>
      <c r="AS468" s="205"/>
      <c r="AT468" s="205"/>
      <c r="AU468" s="205"/>
      <c r="AV468" s="205"/>
      <c r="AW468" s="205"/>
      <c r="AX468" s="205"/>
      <c r="AY468" s="205"/>
      <c r="AZ468" s="205"/>
      <c r="BA468" s="205"/>
      <c r="BB468" s="205"/>
      <c r="BC468" s="205"/>
      <c r="BD468" s="205"/>
      <c r="BE468" s="205"/>
      <c r="BF468" s="205"/>
      <c r="BG468" s="205"/>
      <c r="BH468" s="205"/>
      <c r="BI468" s="205"/>
      <c r="BJ468" s="205"/>
      <c r="BK468" s="205"/>
      <c r="BL468" s="205"/>
      <c r="BM468" s="230">
        <v>16</v>
      </c>
    </row>
    <row r="469" spans="1:65">
      <c r="A469" s="30"/>
      <c r="B469" s="19">
        <v>1</v>
      </c>
      <c r="C469" s="9">
        <v>4</v>
      </c>
      <c r="D469" s="24">
        <v>0.21199999999999999</v>
      </c>
      <c r="E469" s="24">
        <v>0.19</v>
      </c>
      <c r="F469" s="24">
        <v>0.2</v>
      </c>
      <c r="G469" s="231">
        <v>0.26569999999999999</v>
      </c>
      <c r="H469" s="24">
        <v>0.2</v>
      </c>
      <c r="I469" s="24">
        <v>0.20923799896103118</v>
      </c>
      <c r="J469" s="24">
        <v>0.1918</v>
      </c>
      <c r="K469" s="24">
        <v>0.19461600000000001</v>
      </c>
      <c r="L469" s="24">
        <v>0.2</v>
      </c>
      <c r="M469" s="231">
        <v>0.251</v>
      </c>
      <c r="N469" s="24">
        <v>0.19</v>
      </c>
      <c r="O469" s="231">
        <v>0.4</v>
      </c>
      <c r="P469" s="24">
        <v>0.19</v>
      </c>
      <c r="Q469" s="24">
        <v>0.19118180000000001</v>
      </c>
      <c r="R469" s="24">
        <v>0.19</v>
      </c>
      <c r="S469" s="24">
        <v>0.19689999999999999</v>
      </c>
      <c r="T469" s="24">
        <v>0.22</v>
      </c>
      <c r="U469" s="231">
        <v>0.23933000000000001</v>
      </c>
      <c r="V469" s="24">
        <v>0.19</v>
      </c>
      <c r="W469" s="24">
        <v>0.19</v>
      </c>
      <c r="X469" s="24">
        <v>0.1976279</v>
      </c>
      <c r="Y469" s="24">
        <v>0.19</v>
      </c>
      <c r="Z469" s="24">
        <v>0.2</v>
      </c>
      <c r="AA469" s="24">
        <v>0.18</v>
      </c>
      <c r="AB469" s="24">
        <v>0.2</v>
      </c>
      <c r="AC469" s="24">
        <v>0.18</v>
      </c>
      <c r="AD469" s="204"/>
      <c r="AE469" s="205"/>
      <c r="AF469" s="205"/>
      <c r="AG469" s="205"/>
      <c r="AH469" s="205"/>
      <c r="AI469" s="205"/>
      <c r="AJ469" s="205"/>
      <c r="AK469" s="205"/>
      <c r="AL469" s="205"/>
      <c r="AM469" s="205"/>
      <c r="AN469" s="205"/>
      <c r="AO469" s="205"/>
      <c r="AP469" s="205"/>
      <c r="AQ469" s="205"/>
      <c r="AR469" s="205"/>
      <c r="AS469" s="205"/>
      <c r="AT469" s="205"/>
      <c r="AU469" s="205"/>
      <c r="AV469" s="205"/>
      <c r="AW469" s="205"/>
      <c r="AX469" s="205"/>
      <c r="AY469" s="205"/>
      <c r="AZ469" s="205"/>
      <c r="BA469" s="205"/>
      <c r="BB469" s="205"/>
      <c r="BC469" s="205"/>
      <c r="BD469" s="205"/>
      <c r="BE469" s="205"/>
      <c r="BF469" s="205"/>
      <c r="BG469" s="205"/>
      <c r="BH469" s="205"/>
      <c r="BI469" s="205"/>
      <c r="BJ469" s="205"/>
      <c r="BK469" s="205"/>
      <c r="BL469" s="205"/>
      <c r="BM469" s="230">
        <v>0.1955831520156063</v>
      </c>
    </row>
    <row r="470" spans="1:65">
      <c r="A470" s="30"/>
      <c r="B470" s="19">
        <v>1</v>
      </c>
      <c r="C470" s="9">
        <v>5</v>
      </c>
      <c r="D470" s="24">
        <v>0.21</v>
      </c>
      <c r="E470" s="24">
        <v>0.19</v>
      </c>
      <c r="F470" s="24">
        <v>0.2</v>
      </c>
      <c r="G470" s="231">
        <v>0.26910000000000001</v>
      </c>
      <c r="H470" s="24">
        <v>0.2</v>
      </c>
      <c r="I470" s="24">
        <v>0.20678829743044314</v>
      </c>
      <c r="J470" s="24">
        <v>0.1943</v>
      </c>
      <c r="K470" s="24">
        <v>0.195101</v>
      </c>
      <c r="L470" s="232">
        <v>0.22999999999999998</v>
      </c>
      <c r="M470" s="231">
        <v>0.25600000000000001</v>
      </c>
      <c r="N470" s="24">
        <v>0.19</v>
      </c>
      <c r="O470" s="231">
        <v>0.40999999999999992</v>
      </c>
      <c r="P470" s="24">
        <v>0.2</v>
      </c>
      <c r="Q470" s="24">
        <v>0.1865947</v>
      </c>
      <c r="R470" s="24">
        <v>0.19</v>
      </c>
      <c r="S470" s="24">
        <v>0.19239999999999999</v>
      </c>
      <c r="T470" s="24">
        <v>0.22</v>
      </c>
      <c r="U470" s="231">
        <v>0.23406999999999997</v>
      </c>
      <c r="V470" s="24">
        <v>0.19</v>
      </c>
      <c r="W470" s="24">
        <v>0.19</v>
      </c>
      <c r="X470" s="24">
        <v>0.19737729999999998</v>
      </c>
      <c r="Y470" s="24">
        <v>0.19</v>
      </c>
      <c r="Z470" s="24">
        <v>0.2</v>
      </c>
      <c r="AA470" s="24">
        <v>0.19</v>
      </c>
      <c r="AB470" s="24">
        <v>0.2</v>
      </c>
      <c r="AC470" s="24">
        <v>0.18</v>
      </c>
      <c r="AD470" s="204"/>
      <c r="AE470" s="205"/>
      <c r="AF470" s="205"/>
      <c r="AG470" s="205"/>
      <c r="AH470" s="205"/>
      <c r="AI470" s="205"/>
      <c r="AJ470" s="205"/>
      <c r="AK470" s="205"/>
      <c r="AL470" s="205"/>
      <c r="AM470" s="205"/>
      <c r="AN470" s="205"/>
      <c r="AO470" s="205"/>
      <c r="AP470" s="205"/>
      <c r="AQ470" s="205"/>
      <c r="AR470" s="205"/>
      <c r="AS470" s="205"/>
      <c r="AT470" s="205"/>
      <c r="AU470" s="205"/>
      <c r="AV470" s="205"/>
      <c r="AW470" s="205"/>
      <c r="AX470" s="205"/>
      <c r="AY470" s="205"/>
      <c r="AZ470" s="205"/>
      <c r="BA470" s="205"/>
      <c r="BB470" s="205"/>
      <c r="BC470" s="205"/>
      <c r="BD470" s="205"/>
      <c r="BE470" s="205"/>
      <c r="BF470" s="205"/>
      <c r="BG470" s="205"/>
      <c r="BH470" s="205"/>
      <c r="BI470" s="205"/>
      <c r="BJ470" s="205"/>
      <c r="BK470" s="205"/>
      <c r="BL470" s="205"/>
      <c r="BM470" s="230">
        <v>95</v>
      </c>
    </row>
    <row r="471" spans="1:65">
      <c r="A471" s="30"/>
      <c r="B471" s="19">
        <v>1</v>
      </c>
      <c r="C471" s="9">
        <v>6</v>
      </c>
      <c r="D471" s="24">
        <v>0.214</v>
      </c>
      <c r="E471" s="24">
        <v>0.19</v>
      </c>
      <c r="F471" s="24">
        <v>0.2</v>
      </c>
      <c r="G471" s="231">
        <v>0.26169999999999999</v>
      </c>
      <c r="H471" s="24">
        <v>0.2</v>
      </c>
      <c r="I471" s="24">
        <v>0.20384299969192451</v>
      </c>
      <c r="J471" s="24">
        <v>0.1893</v>
      </c>
      <c r="K471" s="24">
        <v>0.18953200000000001</v>
      </c>
      <c r="L471" s="24">
        <v>0.22</v>
      </c>
      <c r="M471" s="231">
        <v>0.25900000000000001</v>
      </c>
      <c r="N471" s="24">
        <v>0.19</v>
      </c>
      <c r="O471" s="231">
        <v>0.4</v>
      </c>
      <c r="P471" s="24">
        <v>0.2</v>
      </c>
      <c r="Q471" s="24">
        <v>0.18847619999999998</v>
      </c>
      <c r="R471" s="24">
        <v>0.18</v>
      </c>
      <c r="S471" s="24">
        <v>0.1915</v>
      </c>
      <c r="T471" s="232">
        <v>0.22999999999999998</v>
      </c>
      <c r="U471" s="231">
        <v>0.23430999999999999</v>
      </c>
      <c r="V471" s="24">
        <v>0.18</v>
      </c>
      <c r="W471" s="24">
        <v>0.19</v>
      </c>
      <c r="X471" s="24">
        <v>0.19760830000000001</v>
      </c>
      <c r="Y471" s="24">
        <v>0.19</v>
      </c>
      <c r="Z471" s="24">
        <v>0.21</v>
      </c>
      <c r="AA471" s="24">
        <v>0.19</v>
      </c>
      <c r="AB471" s="24">
        <v>0.21</v>
      </c>
      <c r="AC471" s="232">
        <v>0.16</v>
      </c>
      <c r="AD471" s="204"/>
      <c r="AE471" s="205"/>
      <c r="AF471" s="205"/>
      <c r="AG471" s="205"/>
      <c r="AH471" s="205"/>
      <c r="AI471" s="205"/>
      <c r="AJ471" s="205"/>
      <c r="AK471" s="205"/>
      <c r="AL471" s="205"/>
      <c r="AM471" s="205"/>
      <c r="AN471" s="205"/>
      <c r="AO471" s="205"/>
      <c r="AP471" s="205"/>
      <c r="AQ471" s="205"/>
      <c r="AR471" s="205"/>
      <c r="AS471" s="205"/>
      <c r="AT471" s="205"/>
      <c r="AU471" s="205"/>
      <c r="AV471" s="205"/>
      <c r="AW471" s="205"/>
      <c r="AX471" s="205"/>
      <c r="AY471" s="205"/>
      <c r="AZ471" s="205"/>
      <c r="BA471" s="205"/>
      <c r="BB471" s="205"/>
      <c r="BC471" s="205"/>
      <c r="BD471" s="205"/>
      <c r="BE471" s="205"/>
      <c r="BF471" s="205"/>
      <c r="BG471" s="205"/>
      <c r="BH471" s="205"/>
      <c r="BI471" s="205"/>
      <c r="BJ471" s="205"/>
      <c r="BK471" s="205"/>
      <c r="BL471" s="205"/>
      <c r="BM471" s="56"/>
    </row>
    <row r="472" spans="1:65">
      <c r="A472" s="30"/>
      <c r="B472" s="20" t="s">
        <v>264</v>
      </c>
      <c r="C472" s="12"/>
      <c r="D472" s="233">
        <v>0.20933333333333329</v>
      </c>
      <c r="E472" s="233">
        <v>0.18999999999999997</v>
      </c>
      <c r="F472" s="233">
        <v>0.20166666666666666</v>
      </c>
      <c r="G472" s="233">
        <v>0.26638333333333336</v>
      </c>
      <c r="H472" s="233">
        <v>0.19999999999999998</v>
      </c>
      <c r="I472" s="233">
        <v>0.2053947337104868</v>
      </c>
      <c r="J472" s="233">
        <v>0.19261666666666666</v>
      </c>
      <c r="K472" s="233">
        <v>0.19131833333333334</v>
      </c>
      <c r="L472" s="233">
        <v>0.20833333333333334</v>
      </c>
      <c r="M472" s="233">
        <v>0.25316666666666671</v>
      </c>
      <c r="N472" s="233">
        <v>0.19499999999999998</v>
      </c>
      <c r="O472" s="233">
        <v>0.40833333333333327</v>
      </c>
      <c r="P472" s="233">
        <v>0.19666666666666666</v>
      </c>
      <c r="Q472" s="233">
        <v>0.18752482499999998</v>
      </c>
      <c r="R472" s="233">
        <v>0.18666666666666665</v>
      </c>
      <c r="S472" s="233">
        <v>0.19611666666666663</v>
      </c>
      <c r="T472" s="233">
        <v>0.22</v>
      </c>
      <c r="U472" s="233">
        <v>0.23665333333333335</v>
      </c>
      <c r="V472" s="233">
        <v>0.18666666666666665</v>
      </c>
      <c r="W472" s="233">
        <v>0.18833333333333332</v>
      </c>
      <c r="X472" s="233">
        <v>0.19754639999999998</v>
      </c>
      <c r="Y472" s="233">
        <v>0.19333333333333333</v>
      </c>
      <c r="Z472" s="233">
        <v>0.19666666666666666</v>
      </c>
      <c r="AA472" s="233">
        <v>0.18499999999999997</v>
      </c>
      <c r="AB472" s="233">
        <v>0.20499999999999999</v>
      </c>
      <c r="AC472" s="233">
        <v>0.17333333333333331</v>
      </c>
      <c r="AD472" s="204"/>
      <c r="AE472" s="205"/>
      <c r="AF472" s="205"/>
      <c r="AG472" s="205"/>
      <c r="AH472" s="205"/>
      <c r="AI472" s="205"/>
      <c r="AJ472" s="205"/>
      <c r="AK472" s="205"/>
      <c r="AL472" s="205"/>
      <c r="AM472" s="205"/>
      <c r="AN472" s="205"/>
      <c r="AO472" s="205"/>
      <c r="AP472" s="205"/>
      <c r="AQ472" s="205"/>
      <c r="AR472" s="205"/>
      <c r="AS472" s="205"/>
      <c r="AT472" s="205"/>
      <c r="AU472" s="205"/>
      <c r="AV472" s="205"/>
      <c r="AW472" s="205"/>
      <c r="AX472" s="205"/>
      <c r="AY472" s="205"/>
      <c r="AZ472" s="205"/>
      <c r="BA472" s="205"/>
      <c r="BB472" s="205"/>
      <c r="BC472" s="205"/>
      <c r="BD472" s="205"/>
      <c r="BE472" s="205"/>
      <c r="BF472" s="205"/>
      <c r="BG472" s="205"/>
      <c r="BH472" s="205"/>
      <c r="BI472" s="205"/>
      <c r="BJ472" s="205"/>
      <c r="BK472" s="205"/>
      <c r="BL472" s="205"/>
      <c r="BM472" s="56"/>
    </row>
    <row r="473" spans="1:65">
      <c r="A473" s="30"/>
      <c r="B473" s="3" t="s">
        <v>265</v>
      </c>
      <c r="C473" s="29"/>
      <c r="D473" s="24">
        <v>0.20949999999999999</v>
      </c>
      <c r="E473" s="24">
        <v>0.19</v>
      </c>
      <c r="F473" s="24">
        <v>0.2</v>
      </c>
      <c r="G473" s="24">
        <v>0.26729999999999998</v>
      </c>
      <c r="H473" s="24">
        <v>0.2</v>
      </c>
      <c r="I473" s="24">
        <v>0.20531564856118384</v>
      </c>
      <c r="J473" s="24">
        <v>0.193</v>
      </c>
      <c r="K473" s="24">
        <v>0.19001950000000001</v>
      </c>
      <c r="L473" s="24">
        <v>0.2</v>
      </c>
      <c r="M473" s="24">
        <v>0.2515</v>
      </c>
      <c r="N473" s="24">
        <v>0.19500000000000001</v>
      </c>
      <c r="O473" s="24">
        <v>0.40999999999999992</v>
      </c>
      <c r="P473" s="24">
        <v>0.2</v>
      </c>
      <c r="Q473" s="24">
        <v>0.18753544999999999</v>
      </c>
      <c r="R473" s="24">
        <v>0.185</v>
      </c>
      <c r="S473" s="24">
        <v>0.19655</v>
      </c>
      <c r="T473" s="24">
        <v>0.22</v>
      </c>
      <c r="U473" s="24">
        <v>0.23682</v>
      </c>
      <c r="V473" s="24">
        <v>0.19</v>
      </c>
      <c r="W473" s="24">
        <v>0.19</v>
      </c>
      <c r="X473" s="24">
        <v>0.19761810000000002</v>
      </c>
      <c r="Y473" s="24">
        <v>0.19</v>
      </c>
      <c r="Z473" s="24">
        <v>0.19500000000000001</v>
      </c>
      <c r="AA473" s="24">
        <v>0.185</v>
      </c>
      <c r="AB473" s="24">
        <v>0.20500000000000002</v>
      </c>
      <c r="AC473" s="24">
        <v>0.17499999999999999</v>
      </c>
      <c r="AD473" s="204"/>
      <c r="AE473" s="205"/>
      <c r="AF473" s="205"/>
      <c r="AG473" s="205"/>
      <c r="AH473" s="205"/>
      <c r="AI473" s="205"/>
      <c r="AJ473" s="205"/>
      <c r="AK473" s="205"/>
      <c r="AL473" s="205"/>
      <c r="AM473" s="205"/>
      <c r="AN473" s="205"/>
      <c r="AO473" s="205"/>
      <c r="AP473" s="205"/>
      <c r="AQ473" s="205"/>
      <c r="AR473" s="205"/>
      <c r="AS473" s="205"/>
      <c r="AT473" s="205"/>
      <c r="AU473" s="205"/>
      <c r="AV473" s="205"/>
      <c r="AW473" s="205"/>
      <c r="AX473" s="205"/>
      <c r="AY473" s="205"/>
      <c r="AZ473" s="205"/>
      <c r="BA473" s="205"/>
      <c r="BB473" s="205"/>
      <c r="BC473" s="205"/>
      <c r="BD473" s="205"/>
      <c r="BE473" s="205"/>
      <c r="BF473" s="205"/>
      <c r="BG473" s="205"/>
      <c r="BH473" s="205"/>
      <c r="BI473" s="205"/>
      <c r="BJ473" s="205"/>
      <c r="BK473" s="205"/>
      <c r="BL473" s="205"/>
      <c r="BM473" s="56"/>
    </row>
    <row r="474" spans="1:65">
      <c r="A474" s="30"/>
      <c r="B474" s="3" t="s">
        <v>266</v>
      </c>
      <c r="C474" s="29"/>
      <c r="D474" s="24">
        <v>3.4448028487370271E-3</v>
      </c>
      <c r="E474" s="24">
        <v>3.0404709722440586E-17</v>
      </c>
      <c r="F474" s="24">
        <v>4.0824829046386219E-3</v>
      </c>
      <c r="G474" s="24">
        <v>4.1744061453896251E-3</v>
      </c>
      <c r="H474" s="24">
        <v>3.0404709722440586E-17</v>
      </c>
      <c r="I474" s="24">
        <v>2.7107388667065159E-3</v>
      </c>
      <c r="J474" s="24">
        <v>1.8946415668053599E-3</v>
      </c>
      <c r="K474" s="24">
        <v>2.7935791140876369E-3</v>
      </c>
      <c r="L474" s="24">
        <v>1.3291601358251246E-2</v>
      </c>
      <c r="M474" s="24">
        <v>3.5449494589721146E-3</v>
      </c>
      <c r="N474" s="24">
        <v>5.4772255750516656E-3</v>
      </c>
      <c r="O474" s="24">
        <v>7.5277265270907853E-3</v>
      </c>
      <c r="P474" s="24">
        <v>5.1639777949432277E-3</v>
      </c>
      <c r="Q474" s="24">
        <v>3.9465937175936988E-3</v>
      </c>
      <c r="R474" s="24">
        <v>8.1649658092772682E-3</v>
      </c>
      <c r="S474" s="24">
        <v>3.817547205558396E-3</v>
      </c>
      <c r="T474" s="24">
        <v>6.3245553203367553E-3</v>
      </c>
      <c r="U474" s="24">
        <v>3.1282305967857758E-3</v>
      </c>
      <c r="V474" s="24">
        <v>5.1639777949432277E-3</v>
      </c>
      <c r="W474" s="24">
        <v>4.0824829046386341E-3</v>
      </c>
      <c r="X474" s="24">
        <v>2.8326071383091541E-4</v>
      </c>
      <c r="Y474" s="24">
        <v>5.1639777949432277E-3</v>
      </c>
      <c r="Z474" s="24">
        <v>8.1649658092772578E-3</v>
      </c>
      <c r="AA474" s="24">
        <v>5.4772255750516665E-3</v>
      </c>
      <c r="AB474" s="24">
        <v>5.4772255750516509E-3</v>
      </c>
      <c r="AC474" s="24">
        <v>8.1649658092772543E-3</v>
      </c>
      <c r="AD474" s="204"/>
      <c r="AE474" s="205"/>
      <c r="AF474" s="205"/>
      <c r="AG474" s="205"/>
      <c r="AH474" s="205"/>
      <c r="AI474" s="205"/>
      <c r="AJ474" s="205"/>
      <c r="AK474" s="205"/>
      <c r="AL474" s="205"/>
      <c r="AM474" s="205"/>
      <c r="AN474" s="205"/>
      <c r="AO474" s="205"/>
      <c r="AP474" s="205"/>
      <c r="AQ474" s="205"/>
      <c r="AR474" s="205"/>
      <c r="AS474" s="205"/>
      <c r="AT474" s="205"/>
      <c r="AU474" s="205"/>
      <c r="AV474" s="205"/>
      <c r="AW474" s="205"/>
      <c r="AX474" s="205"/>
      <c r="AY474" s="205"/>
      <c r="AZ474" s="205"/>
      <c r="BA474" s="205"/>
      <c r="BB474" s="205"/>
      <c r="BC474" s="205"/>
      <c r="BD474" s="205"/>
      <c r="BE474" s="205"/>
      <c r="BF474" s="205"/>
      <c r="BG474" s="205"/>
      <c r="BH474" s="205"/>
      <c r="BI474" s="205"/>
      <c r="BJ474" s="205"/>
      <c r="BK474" s="205"/>
      <c r="BL474" s="205"/>
      <c r="BM474" s="56"/>
    </row>
    <row r="475" spans="1:65">
      <c r="A475" s="30"/>
      <c r="B475" s="3" t="s">
        <v>86</v>
      </c>
      <c r="C475" s="29"/>
      <c r="D475" s="13">
        <v>1.6456064564030388E-2</v>
      </c>
      <c r="E475" s="13">
        <v>1.6002478801284522E-16</v>
      </c>
      <c r="F475" s="13">
        <v>2.0243716882505564E-2</v>
      </c>
      <c r="G475" s="13">
        <v>1.5670673135417472E-2</v>
      </c>
      <c r="H475" s="13">
        <v>1.5202354861220294E-16</v>
      </c>
      <c r="I475" s="13">
        <v>1.319770384438106E-2</v>
      </c>
      <c r="J475" s="13">
        <v>9.8363324399343768E-3</v>
      </c>
      <c r="K475" s="13">
        <v>1.4601732439412341E-2</v>
      </c>
      <c r="L475" s="13">
        <v>6.3799686519605978E-2</v>
      </c>
      <c r="M475" s="13">
        <v>1.400243367599255E-2</v>
      </c>
      <c r="N475" s="13">
        <v>2.8088336282316238E-2</v>
      </c>
      <c r="O475" s="13">
        <v>1.8435248637773356E-2</v>
      </c>
      <c r="P475" s="13">
        <v>2.6257514211575735E-2</v>
      </c>
      <c r="Q475" s="13">
        <v>2.1045713374715586E-2</v>
      </c>
      <c r="R475" s="13">
        <v>4.3740888263985367E-2</v>
      </c>
      <c r="S475" s="13">
        <v>1.9465694937834944E-2</v>
      </c>
      <c r="T475" s="13">
        <v>2.8747978728803435E-2</v>
      </c>
      <c r="U475" s="13">
        <v>1.321862047207917E-2</v>
      </c>
      <c r="V475" s="13">
        <v>2.7664166758624438E-2</v>
      </c>
      <c r="W475" s="13">
        <v>2.1676900378612217E-2</v>
      </c>
      <c r="X475" s="13">
        <v>1.4338945879596664E-3</v>
      </c>
      <c r="Y475" s="13">
        <v>2.6710229973844282E-2</v>
      </c>
      <c r="Z475" s="13">
        <v>4.1516775301409785E-2</v>
      </c>
      <c r="AA475" s="13">
        <v>2.9606624730009013E-2</v>
      </c>
      <c r="AB475" s="13">
        <v>2.6718173536837322E-2</v>
      </c>
      <c r="AC475" s="13">
        <v>4.710557197659955E-2</v>
      </c>
      <c r="AD475" s="148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55"/>
    </row>
    <row r="476" spans="1:65">
      <c r="A476" s="30"/>
      <c r="B476" s="3" t="s">
        <v>267</v>
      </c>
      <c r="C476" s="29"/>
      <c r="D476" s="13">
        <v>7.0303506084357537E-2</v>
      </c>
      <c r="E476" s="13">
        <v>-2.8546180783306063E-2</v>
      </c>
      <c r="F476" s="13">
        <v>3.1104492326490929E-2</v>
      </c>
      <c r="G476" s="13">
        <v>0.36199529759126525</v>
      </c>
      <c r="H476" s="13">
        <v>2.2582967596519898E-2</v>
      </c>
      <c r="I476" s="13">
        <v>5.0165781631833051E-2</v>
      </c>
      <c r="J476" s="13">
        <v>-1.5167386957251505E-2</v>
      </c>
      <c r="K476" s="13">
        <v>-2.1805654721898882E-2</v>
      </c>
      <c r="L476" s="13">
        <v>6.5190591246375051E-2</v>
      </c>
      <c r="M476" s="13">
        <v>0.29441960648259524</v>
      </c>
      <c r="N476" s="13">
        <v>-2.9816065933930824E-3</v>
      </c>
      <c r="O476" s="13">
        <v>1.0877735588428949</v>
      </c>
      <c r="P476" s="13">
        <v>5.5399181365780592E-3</v>
      </c>
      <c r="Q476" s="13">
        <v>-4.120153976740959E-2</v>
      </c>
      <c r="R476" s="13">
        <v>-4.5589230243248013E-2</v>
      </c>
      <c r="S476" s="13">
        <v>2.7278149756875258E-3</v>
      </c>
      <c r="T476" s="13">
        <v>0.12484126435617204</v>
      </c>
      <c r="U476" s="13">
        <v>0.20998833945804241</v>
      </c>
      <c r="V476" s="13">
        <v>-4.5589230243248013E-2</v>
      </c>
      <c r="W476" s="13">
        <v>-3.7067705513276983E-2</v>
      </c>
      <c r="X476" s="13">
        <v>1.0037919750045976E-2</v>
      </c>
      <c r="Y476" s="13">
        <v>-1.1503131323364002E-2</v>
      </c>
      <c r="Z476" s="13">
        <v>5.5399181365780592E-3</v>
      </c>
      <c r="AA476" s="13">
        <v>-5.4110754973219044E-2</v>
      </c>
      <c r="AB476" s="13">
        <v>4.814754178643299E-2</v>
      </c>
      <c r="AC476" s="13">
        <v>-0.11376142808301604</v>
      </c>
      <c r="AD476" s="148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55"/>
    </row>
    <row r="477" spans="1:65">
      <c r="A477" s="30"/>
      <c r="B477" s="46" t="s">
        <v>268</v>
      </c>
      <c r="C477" s="47"/>
      <c r="D477" s="45">
        <v>1</v>
      </c>
      <c r="E477" s="45">
        <v>0.53</v>
      </c>
      <c r="F477" s="45">
        <v>0.4</v>
      </c>
      <c r="G477" s="45">
        <v>5.51</v>
      </c>
      <c r="H477" s="45">
        <v>0.26</v>
      </c>
      <c r="I477" s="45">
        <v>0.69</v>
      </c>
      <c r="J477" s="45">
        <v>0.32</v>
      </c>
      <c r="K477" s="45">
        <v>0.42</v>
      </c>
      <c r="L477" s="45">
        <v>0.92</v>
      </c>
      <c r="M477" s="45">
        <v>4.47</v>
      </c>
      <c r="N477" s="45">
        <v>0.13</v>
      </c>
      <c r="O477" s="45">
        <v>16.73</v>
      </c>
      <c r="P477" s="45">
        <v>0</v>
      </c>
      <c r="Q477" s="45">
        <v>0.72</v>
      </c>
      <c r="R477" s="45">
        <v>0.79</v>
      </c>
      <c r="S477" s="45">
        <v>0.04</v>
      </c>
      <c r="T477" s="45">
        <v>1.84</v>
      </c>
      <c r="U477" s="45">
        <v>3.16</v>
      </c>
      <c r="V477" s="45">
        <v>0.79</v>
      </c>
      <c r="W477" s="45">
        <v>0.66</v>
      </c>
      <c r="X477" s="45">
        <v>7.0000000000000007E-2</v>
      </c>
      <c r="Y477" s="45">
        <v>0.26</v>
      </c>
      <c r="Z477" s="45">
        <v>0</v>
      </c>
      <c r="AA477" s="45">
        <v>0.92</v>
      </c>
      <c r="AB477" s="45">
        <v>0.66</v>
      </c>
      <c r="AC477" s="45">
        <v>1.84</v>
      </c>
      <c r="AD477" s="148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55"/>
    </row>
    <row r="478" spans="1:65">
      <c r="B478" s="31"/>
      <c r="C478" s="20"/>
      <c r="D478" s="20"/>
      <c r="E478" s="20"/>
      <c r="F478" s="20"/>
      <c r="G478" s="20"/>
      <c r="H478" s="20"/>
      <c r="I478" s="20"/>
      <c r="J478" s="20"/>
      <c r="K478" s="20"/>
      <c r="L478" s="20"/>
      <c r="M478" s="20"/>
      <c r="N478" s="20"/>
      <c r="O478" s="20"/>
      <c r="P478" s="20"/>
      <c r="Q478" s="20"/>
      <c r="R478" s="20"/>
      <c r="S478" s="20"/>
      <c r="T478" s="20"/>
      <c r="U478" s="20"/>
      <c r="V478" s="20"/>
      <c r="W478" s="20"/>
      <c r="X478" s="20"/>
      <c r="Y478" s="20"/>
      <c r="Z478" s="20"/>
      <c r="AA478" s="20"/>
      <c r="AB478" s="20"/>
      <c r="AC478" s="20"/>
      <c r="BM478" s="55"/>
    </row>
    <row r="479" spans="1:65" ht="15">
      <c r="B479" s="8" t="s">
        <v>538</v>
      </c>
      <c r="BM479" s="28" t="s">
        <v>66</v>
      </c>
    </row>
    <row r="480" spans="1:65" ht="15">
      <c r="A480" s="25" t="s">
        <v>17</v>
      </c>
      <c r="B480" s="18" t="s">
        <v>109</v>
      </c>
      <c r="C480" s="15" t="s">
        <v>110</v>
      </c>
      <c r="D480" s="16" t="s">
        <v>226</v>
      </c>
      <c r="E480" s="17" t="s">
        <v>226</v>
      </c>
      <c r="F480" s="17" t="s">
        <v>226</v>
      </c>
      <c r="G480" s="17" t="s">
        <v>226</v>
      </c>
      <c r="H480" s="17" t="s">
        <v>226</v>
      </c>
      <c r="I480" s="17" t="s">
        <v>226</v>
      </c>
      <c r="J480" s="17" t="s">
        <v>226</v>
      </c>
      <c r="K480" s="17" t="s">
        <v>226</v>
      </c>
      <c r="L480" s="17" t="s">
        <v>226</v>
      </c>
      <c r="M480" s="17" t="s">
        <v>226</v>
      </c>
      <c r="N480" s="17" t="s">
        <v>226</v>
      </c>
      <c r="O480" s="17" t="s">
        <v>226</v>
      </c>
      <c r="P480" s="17" t="s">
        <v>226</v>
      </c>
      <c r="Q480" s="17" t="s">
        <v>226</v>
      </c>
      <c r="R480" s="17" t="s">
        <v>226</v>
      </c>
      <c r="S480" s="17" t="s">
        <v>226</v>
      </c>
      <c r="T480" s="17" t="s">
        <v>226</v>
      </c>
      <c r="U480" s="17" t="s">
        <v>226</v>
      </c>
      <c r="V480" s="17" t="s">
        <v>226</v>
      </c>
      <c r="W480" s="17" t="s">
        <v>226</v>
      </c>
      <c r="X480" s="17" t="s">
        <v>226</v>
      </c>
      <c r="Y480" s="17" t="s">
        <v>226</v>
      </c>
      <c r="Z480" s="17" t="s">
        <v>226</v>
      </c>
      <c r="AA480" s="17" t="s">
        <v>226</v>
      </c>
      <c r="AB480" s="148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28">
        <v>1</v>
      </c>
    </row>
    <row r="481" spans="1:65">
      <c r="A481" s="30"/>
      <c r="B481" s="19" t="s">
        <v>227</v>
      </c>
      <c r="C481" s="9" t="s">
        <v>227</v>
      </c>
      <c r="D481" s="146" t="s">
        <v>229</v>
      </c>
      <c r="E481" s="147" t="s">
        <v>231</v>
      </c>
      <c r="F481" s="147" t="s">
        <v>232</v>
      </c>
      <c r="G481" s="147" t="s">
        <v>233</v>
      </c>
      <c r="H481" s="147" t="s">
        <v>234</v>
      </c>
      <c r="I481" s="147" t="s">
        <v>235</v>
      </c>
      <c r="J481" s="147" t="s">
        <v>236</v>
      </c>
      <c r="K481" s="147" t="s">
        <v>238</v>
      </c>
      <c r="L481" s="147" t="s">
        <v>239</v>
      </c>
      <c r="M481" s="147" t="s">
        <v>240</v>
      </c>
      <c r="N481" s="147" t="s">
        <v>243</v>
      </c>
      <c r="O481" s="147" t="s">
        <v>244</v>
      </c>
      <c r="P481" s="147" t="s">
        <v>245</v>
      </c>
      <c r="Q481" s="147" t="s">
        <v>246</v>
      </c>
      <c r="R481" s="147" t="s">
        <v>247</v>
      </c>
      <c r="S481" s="147" t="s">
        <v>248</v>
      </c>
      <c r="T481" s="147" t="s">
        <v>249</v>
      </c>
      <c r="U481" s="147" t="s">
        <v>250</v>
      </c>
      <c r="V481" s="147" t="s">
        <v>251</v>
      </c>
      <c r="W481" s="147" t="s">
        <v>253</v>
      </c>
      <c r="X481" s="147" t="s">
        <v>254</v>
      </c>
      <c r="Y481" s="147" t="s">
        <v>255</v>
      </c>
      <c r="Z481" s="147" t="s">
        <v>256</v>
      </c>
      <c r="AA481" s="147" t="s">
        <v>257</v>
      </c>
      <c r="AB481" s="148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28" t="s">
        <v>3</v>
      </c>
    </row>
    <row r="482" spans="1:65">
      <c r="A482" s="30"/>
      <c r="B482" s="19"/>
      <c r="C482" s="9"/>
      <c r="D482" s="10" t="s">
        <v>273</v>
      </c>
      <c r="E482" s="11" t="s">
        <v>271</v>
      </c>
      <c r="F482" s="11" t="s">
        <v>273</v>
      </c>
      <c r="G482" s="11" t="s">
        <v>271</v>
      </c>
      <c r="H482" s="11" t="s">
        <v>271</v>
      </c>
      <c r="I482" s="11" t="s">
        <v>271</v>
      </c>
      <c r="J482" s="11" t="s">
        <v>304</v>
      </c>
      <c r="K482" s="11" t="s">
        <v>271</v>
      </c>
      <c r="L482" s="11" t="s">
        <v>273</v>
      </c>
      <c r="M482" s="11" t="s">
        <v>273</v>
      </c>
      <c r="N482" s="11" t="s">
        <v>273</v>
      </c>
      <c r="O482" s="11" t="s">
        <v>271</v>
      </c>
      <c r="P482" s="11" t="s">
        <v>304</v>
      </c>
      <c r="Q482" s="11" t="s">
        <v>271</v>
      </c>
      <c r="R482" s="11" t="s">
        <v>271</v>
      </c>
      <c r="S482" s="11" t="s">
        <v>304</v>
      </c>
      <c r="T482" s="11" t="s">
        <v>304</v>
      </c>
      <c r="U482" s="11" t="s">
        <v>271</v>
      </c>
      <c r="V482" s="11" t="s">
        <v>273</v>
      </c>
      <c r="W482" s="11" t="s">
        <v>271</v>
      </c>
      <c r="X482" s="11" t="s">
        <v>273</v>
      </c>
      <c r="Y482" s="11" t="s">
        <v>271</v>
      </c>
      <c r="Z482" s="11" t="s">
        <v>271</v>
      </c>
      <c r="AA482" s="11" t="s">
        <v>271</v>
      </c>
      <c r="AB482" s="148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28">
        <v>1</v>
      </c>
    </row>
    <row r="483" spans="1:65">
      <c r="A483" s="30"/>
      <c r="B483" s="19"/>
      <c r="C483" s="9"/>
      <c r="D483" s="26" t="s">
        <v>305</v>
      </c>
      <c r="E483" s="26" t="s">
        <v>306</v>
      </c>
      <c r="F483" s="26" t="s">
        <v>307</v>
      </c>
      <c r="G483" s="26" t="s">
        <v>305</v>
      </c>
      <c r="H483" s="26" t="s">
        <v>261</v>
      </c>
      <c r="I483" s="26" t="s">
        <v>308</v>
      </c>
      <c r="J483" s="26" t="s">
        <v>306</v>
      </c>
      <c r="K483" s="26" t="s">
        <v>308</v>
      </c>
      <c r="L483" s="26" t="s">
        <v>305</v>
      </c>
      <c r="M483" s="26" t="s">
        <v>306</v>
      </c>
      <c r="N483" s="26" t="s">
        <v>307</v>
      </c>
      <c r="O483" s="26" t="s">
        <v>306</v>
      </c>
      <c r="P483" s="26" t="s">
        <v>308</v>
      </c>
      <c r="Q483" s="26" t="s">
        <v>306</v>
      </c>
      <c r="R483" s="26" t="s">
        <v>305</v>
      </c>
      <c r="S483" s="26" t="s">
        <v>306</v>
      </c>
      <c r="T483" s="26" t="s">
        <v>306</v>
      </c>
      <c r="U483" s="26" t="s">
        <v>306</v>
      </c>
      <c r="V483" s="26" t="s">
        <v>306</v>
      </c>
      <c r="W483" s="26" t="s">
        <v>306</v>
      </c>
      <c r="X483" s="26" t="s">
        <v>306</v>
      </c>
      <c r="Y483" s="26" t="s">
        <v>306</v>
      </c>
      <c r="Z483" s="26" t="s">
        <v>263</v>
      </c>
      <c r="AA483" s="26" t="s">
        <v>306</v>
      </c>
      <c r="AB483" s="148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28">
        <v>2</v>
      </c>
    </row>
    <row r="484" spans="1:65">
      <c r="A484" s="30"/>
      <c r="B484" s="18">
        <v>1</v>
      </c>
      <c r="C484" s="14">
        <v>1</v>
      </c>
      <c r="D484" s="207">
        <v>12.76</v>
      </c>
      <c r="E484" s="206">
        <v>15.9</v>
      </c>
      <c r="F484" s="208">
        <v>14</v>
      </c>
      <c r="G484" s="207">
        <v>11.868</v>
      </c>
      <c r="H484" s="207">
        <v>11.7</v>
      </c>
      <c r="I484" s="207">
        <v>12.0667452034875</v>
      </c>
      <c r="J484" s="206">
        <v>9</v>
      </c>
      <c r="K484" s="207">
        <v>12.1</v>
      </c>
      <c r="L484" s="207">
        <v>12.3</v>
      </c>
      <c r="M484" s="208">
        <v>12.1</v>
      </c>
      <c r="N484" s="207">
        <v>12.7</v>
      </c>
      <c r="O484" s="207">
        <v>13</v>
      </c>
      <c r="P484" s="206">
        <v>14.0985</v>
      </c>
      <c r="Q484" s="207">
        <v>13.2</v>
      </c>
      <c r="R484" s="207">
        <v>12.375999999999999</v>
      </c>
      <c r="S484" s="206">
        <v>13</v>
      </c>
      <c r="T484" s="207">
        <v>13.15</v>
      </c>
      <c r="U484" s="207">
        <v>13</v>
      </c>
      <c r="V484" s="207">
        <v>12.3</v>
      </c>
      <c r="W484" s="207">
        <v>13.4</v>
      </c>
      <c r="X484" s="207">
        <v>12.1</v>
      </c>
      <c r="Y484" s="207">
        <v>13.8</v>
      </c>
      <c r="Z484" s="207">
        <v>14.2</v>
      </c>
      <c r="AA484" s="207">
        <v>12.8</v>
      </c>
      <c r="AB484" s="209"/>
      <c r="AC484" s="210"/>
      <c r="AD484" s="210"/>
      <c r="AE484" s="210"/>
      <c r="AF484" s="210"/>
      <c r="AG484" s="210"/>
      <c r="AH484" s="210"/>
      <c r="AI484" s="210"/>
      <c r="AJ484" s="210"/>
      <c r="AK484" s="210"/>
      <c r="AL484" s="210"/>
      <c r="AM484" s="210"/>
      <c r="AN484" s="210"/>
      <c r="AO484" s="210"/>
      <c r="AP484" s="210"/>
      <c r="AQ484" s="210"/>
      <c r="AR484" s="210"/>
      <c r="AS484" s="210"/>
      <c r="AT484" s="210"/>
      <c r="AU484" s="210"/>
      <c r="AV484" s="210"/>
      <c r="AW484" s="210"/>
      <c r="AX484" s="210"/>
      <c r="AY484" s="210"/>
      <c r="AZ484" s="210"/>
      <c r="BA484" s="210"/>
      <c r="BB484" s="210"/>
      <c r="BC484" s="210"/>
      <c r="BD484" s="210"/>
      <c r="BE484" s="210"/>
      <c r="BF484" s="210"/>
      <c r="BG484" s="210"/>
      <c r="BH484" s="210"/>
      <c r="BI484" s="210"/>
      <c r="BJ484" s="210"/>
      <c r="BK484" s="210"/>
      <c r="BL484" s="210"/>
      <c r="BM484" s="211">
        <v>1</v>
      </c>
    </row>
    <row r="485" spans="1:65">
      <c r="A485" s="30"/>
      <c r="B485" s="19">
        <v>1</v>
      </c>
      <c r="C485" s="9">
        <v>2</v>
      </c>
      <c r="D485" s="213">
        <v>12.76</v>
      </c>
      <c r="E485" s="212">
        <v>14.6</v>
      </c>
      <c r="F485" s="212">
        <v>14.9</v>
      </c>
      <c r="G485" s="213">
        <v>12.234</v>
      </c>
      <c r="H485" s="213">
        <v>11.5</v>
      </c>
      <c r="I485" s="213">
        <v>12.156972505648399</v>
      </c>
      <c r="J485" s="212">
        <v>9</v>
      </c>
      <c r="K485" s="213">
        <v>12.7</v>
      </c>
      <c r="L485" s="213">
        <v>12.5</v>
      </c>
      <c r="M485" s="213">
        <v>11.7</v>
      </c>
      <c r="N485" s="213">
        <v>12.8</v>
      </c>
      <c r="O485" s="214">
        <v>13.5</v>
      </c>
      <c r="P485" s="212">
        <v>14.499500000000001</v>
      </c>
      <c r="Q485" s="213">
        <v>11.9</v>
      </c>
      <c r="R485" s="213">
        <v>12.419</v>
      </c>
      <c r="S485" s="212">
        <v>13</v>
      </c>
      <c r="T485" s="213">
        <v>12.83</v>
      </c>
      <c r="U485" s="213">
        <v>12.8</v>
      </c>
      <c r="V485" s="213">
        <v>12.3</v>
      </c>
      <c r="W485" s="213">
        <v>13.1</v>
      </c>
      <c r="X485" s="213">
        <v>12.1</v>
      </c>
      <c r="Y485" s="213">
        <v>13.6</v>
      </c>
      <c r="Z485" s="213">
        <v>14</v>
      </c>
      <c r="AA485" s="213">
        <v>13.1</v>
      </c>
      <c r="AB485" s="209"/>
      <c r="AC485" s="210"/>
      <c r="AD485" s="210"/>
      <c r="AE485" s="210"/>
      <c r="AF485" s="210"/>
      <c r="AG485" s="210"/>
      <c r="AH485" s="210"/>
      <c r="AI485" s="210"/>
      <c r="AJ485" s="210"/>
      <c r="AK485" s="210"/>
      <c r="AL485" s="210"/>
      <c r="AM485" s="210"/>
      <c r="AN485" s="210"/>
      <c r="AO485" s="210"/>
      <c r="AP485" s="210"/>
      <c r="AQ485" s="210"/>
      <c r="AR485" s="210"/>
      <c r="AS485" s="210"/>
      <c r="AT485" s="210"/>
      <c r="AU485" s="210"/>
      <c r="AV485" s="210"/>
      <c r="AW485" s="210"/>
      <c r="AX485" s="210"/>
      <c r="AY485" s="210"/>
      <c r="AZ485" s="210"/>
      <c r="BA485" s="210"/>
      <c r="BB485" s="210"/>
      <c r="BC485" s="210"/>
      <c r="BD485" s="210"/>
      <c r="BE485" s="210"/>
      <c r="BF485" s="210"/>
      <c r="BG485" s="210"/>
      <c r="BH485" s="210"/>
      <c r="BI485" s="210"/>
      <c r="BJ485" s="210"/>
      <c r="BK485" s="210"/>
      <c r="BL485" s="210"/>
      <c r="BM485" s="211">
        <v>16</v>
      </c>
    </row>
    <row r="486" spans="1:65">
      <c r="A486" s="30"/>
      <c r="B486" s="19">
        <v>1</v>
      </c>
      <c r="C486" s="9">
        <v>3</v>
      </c>
      <c r="D486" s="213">
        <v>12.61</v>
      </c>
      <c r="E486" s="212">
        <v>15.6</v>
      </c>
      <c r="F486" s="212">
        <v>14.7</v>
      </c>
      <c r="G486" s="213">
        <v>11.920999999999999</v>
      </c>
      <c r="H486" s="213">
        <v>11.6</v>
      </c>
      <c r="I486" s="213">
        <v>12.190875445122616</v>
      </c>
      <c r="J486" s="212">
        <v>10</v>
      </c>
      <c r="K486" s="213">
        <v>12.6</v>
      </c>
      <c r="L486" s="213">
        <v>12</v>
      </c>
      <c r="M486" s="213">
        <v>11.9</v>
      </c>
      <c r="N486" s="213">
        <v>12.6</v>
      </c>
      <c r="O486" s="213">
        <v>12.9</v>
      </c>
      <c r="P486" s="212">
        <v>14.455500000000001</v>
      </c>
      <c r="Q486" s="213">
        <v>12.9</v>
      </c>
      <c r="R486" s="213">
        <v>12.343</v>
      </c>
      <c r="S486" s="212">
        <v>13</v>
      </c>
      <c r="T486" s="213">
        <v>12</v>
      </c>
      <c r="U486" s="213">
        <v>13</v>
      </c>
      <c r="V486" s="213">
        <v>12.6</v>
      </c>
      <c r="W486" s="213">
        <v>13.2</v>
      </c>
      <c r="X486" s="213">
        <v>11.9</v>
      </c>
      <c r="Y486" s="213">
        <v>13.6</v>
      </c>
      <c r="Z486" s="213">
        <v>14.2</v>
      </c>
      <c r="AA486" s="213">
        <v>12.5</v>
      </c>
      <c r="AB486" s="209"/>
      <c r="AC486" s="210"/>
      <c r="AD486" s="210"/>
      <c r="AE486" s="210"/>
      <c r="AF486" s="210"/>
      <c r="AG486" s="210"/>
      <c r="AH486" s="210"/>
      <c r="AI486" s="210"/>
      <c r="AJ486" s="210"/>
      <c r="AK486" s="210"/>
      <c r="AL486" s="210"/>
      <c r="AM486" s="210"/>
      <c r="AN486" s="210"/>
      <c r="AO486" s="210"/>
      <c r="AP486" s="210"/>
      <c r="AQ486" s="210"/>
      <c r="AR486" s="210"/>
      <c r="AS486" s="210"/>
      <c r="AT486" s="210"/>
      <c r="AU486" s="210"/>
      <c r="AV486" s="210"/>
      <c r="AW486" s="210"/>
      <c r="AX486" s="210"/>
      <c r="AY486" s="210"/>
      <c r="AZ486" s="210"/>
      <c r="BA486" s="210"/>
      <c r="BB486" s="210"/>
      <c r="BC486" s="210"/>
      <c r="BD486" s="210"/>
      <c r="BE486" s="210"/>
      <c r="BF486" s="210"/>
      <c r="BG486" s="210"/>
      <c r="BH486" s="210"/>
      <c r="BI486" s="210"/>
      <c r="BJ486" s="210"/>
      <c r="BK486" s="210"/>
      <c r="BL486" s="210"/>
      <c r="BM486" s="211">
        <v>16</v>
      </c>
    </row>
    <row r="487" spans="1:65">
      <c r="A487" s="30"/>
      <c r="B487" s="19">
        <v>1</v>
      </c>
      <c r="C487" s="9">
        <v>4</v>
      </c>
      <c r="D487" s="213">
        <v>12.7</v>
      </c>
      <c r="E487" s="214">
        <v>12.8</v>
      </c>
      <c r="F487" s="212">
        <v>14.7</v>
      </c>
      <c r="G487" s="213">
        <v>11.96</v>
      </c>
      <c r="H487" s="213">
        <v>11.5</v>
      </c>
      <c r="I487" s="213">
        <v>12.248867449330863</v>
      </c>
      <c r="J487" s="212">
        <v>9</v>
      </c>
      <c r="K487" s="213">
        <v>12.3</v>
      </c>
      <c r="L487" s="213">
        <v>11.3</v>
      </c>
      <c r="M487" s="213">
        <v>11.6</v>
      </c>
      <c r="N487" s="213">
        <v>12.4</v>
      </c>
      <c r="O487" s="213">
        <v>13.1</v>
      </c>
      <c r="P487" s="212">
        <v>14.512499999999999</v>
      </c>
      <c r="Q487" s="213">
        <v>13.4</v>
      </c>
      <c r="R487" s="213">
        <v>12.378</v>
      </c>
      <c r="S487" s="212">
        <v>13</v>
      </c>
      <c r="T487" s="213">
        <v>13.19</v>
      </c>
      <c r="U487" s="213">
        <v>12.6</v>
      </c>
      <c r="V487" s="213">
        <v>12.7</v>
      </c>
      <c r="W487" s="213">
        <v>12.8</v>
      </c>
      <c r="X487" s="213">
        <v>12.3</v>
      </c>
      <c r="Y487" s="213">
        <v>13.4</v>
      </c>
      <c r="Z487" s="213">
        <v>14</v>
      </c>
      <c r="AA487" s="213">
        <v>13</v>
      </c>
      <c r="AB487" s="209"/>
      <c r="AC487" s="210"/>
      <c r="AD487" s="210"/>
      <c r="AE487" s="210"/>
      <c r="AF487" s="210"/>
      <c r="AG487" s="210"/>
      <c r="AH487" s="210"/>
      <c r="AI487" s="210"/>
      <c r="AJ487" s="210"/>
      <c r="AK487" s="210"/>
      <c r="AL487" s="210"/>
      <c r="AM487" s="210"/>
      <c r="AN487" s="210"/>
      <c r="AO487" s="210"/>
      <c r="AP487" s="210"/>
      <c r="AQ487" s="210"/>
      <c r="AR487" s="210"/>
      <c r="AS487" s="210"/>
      <c r="AT487" s="210"/>
      <c r="AU487" s="210"/>
      <c r="AV487" s="210"/>
      <c r="AW487" s="210"/>
      <c r="AX487" s="210"/>
      <c r="AY487" s="210"/>
      <c r="AZ487" s="210"/>
      <c r="BA487" s="210"/>
      <c r="BB487" s="210"/>
      <c r="BC487" s="210"/>
      <c r="BD487" s="210"/>
      <c r="BE487" s="210"/>
      <c r="BF487" s="210"/>
      <c r="BG487" s="210"/>
      <c r="BH487" s="210"/>
      <c r="BI487" s="210"/>
      <c r="BJ487" s="210"/>
      <c r="BK487" s="210"/>
      <c r="BL487" s="210"/>
      <c r="BM487" s="211">
        <v>12.588320688869135</v>
      </c>
    </row>
    <row r="488" spans="1:65">
      <c r="A488" s="30"/>
      <c r="B488" s="19">
        <v>1</v>
      </c>
      <c r="C488" s="9">
        <v>5</v>
      </c>
      <c r="D488" s="213">
        <v>12.94</v>
      </c>
      <c r="E488" s="212">
        <v>15.5</v>
      </c>
      <c r="F488" s="212">
        <v>14.9</v>
      </c>
      <c r="G488" s="213">
        <v>12.101000000000001</v>
      </c>
      <c r="H488" s="213">
        <v>11.6</v>
      </c>
      <c r="I488" s="213">
        <v>12.352949474726804</v>
      </c>
      <c r="J488" s="212">
        <v>9</v>
      </c>
      <c r="K488" s="213">
        <v>12.8</v>
      </c>
      <c r="L488" s="213">
        <v>11.7</v>
      </c>
      <c r="M488" s="213">
        <v>11.7</v>
      </c>
      <c r="N488" s="213">
        <v>12.7</v>
      </c>
      <c r="O488" s="213">
        <v>13.1</v>
      </c>
      <c r="P488" s="212">
        <v>14.4505</v>
      </c>
      <c r="Q488" s="213">
        <v>12.2</v>
      </c>
      <c r="R488" s="213">
        <v>12.403</v>
      </c>
      <c r="S488" s="212">
        <v>13</v>
      </c>
      <c r="T488" s="213">
        <v>12.28</v>
      </c>
      <c r="U488" s="213">
        <v>12.7</v>
      </c>
      <c r="V488" s="213">
        <v>12.3</v>
      </c>
      <c r="W488" s="213">
        <v>13.1</v>
      </c>
      <c r="X488" s="213">
        <v>12.5</v>
      </c>
      <c r="Y488" s="213">
        <v>13.3</v>
      </c>
      <c r="Z488" s="213">
        <v>14.2</v>
      </c>
      <c r="AA488" s="213">
        <v>12.6</v>
      </c>
      <c r="AB488" s="209"/>
      <c r="AC488" s="210"/>
      <c r="AD488" s="210"/>
      <c r="AE488" s="210"/>
      <c r="AF488" s="210"/>
      <c r="AG488" s="210"/>
      <c r="AH488" s="210"/>
      <c r="AI488" s="210"/>
      <c r="AJ488" s="210"/>
      <c r="AK488" s="210"/>
      <c r="AL488" s="210"/>
      <c r="AM488" s="210"/>
      <c r="AN488" s="210"/>
      <c r="AO488" s="210"/>
      <c r="AP488" s="210"/>
      <c r="AQ488" s="210"/>
      <c r="AR488" s="210"/>
      <c r="AS488" s="210"/>
      <c r="AT488" s="210"/>
      <c r="AU488" s="210"/>
      <c r="AV488" s="210"/>
      <c r="AW488" s="210"/>
      <c r="AX488" s="210"/>
      <c r="AY488" s="210"/>
      <c r="AZ488" s="210"/>
      <c r="BA488" s="210"/>
      <c r="BB488" s="210"/>
      <c r="BC488" s="210"/>
      <c r="BD488" s="210"/>
      <c r="BE488" s="210"/>
      <c r="BF488" s="210"/>
      <c r="BG488" s="210"/>
      <c r="BH488" s="210"/>
      <c r="BI488" s="210"/>
      <c r="BJ488" s="210"/>
      <c r="BK488" s="210"/>
      <c r="BL488" s="210"/>
      <c r="BM488" s="211">
        <v>96</v>
      </c>
    </row>
    <row r="489" spans="1:65">
      <c r="A489" s="30"/>
      <c r="B489" s="19">
        <v>1</v>
      </c>
      <c r="C489" s="9">
        <v>6</v>
      </c>
      <c r="D489" s="213">
        <v>12.94</v>
      </c>
      <c r="E489" s="212">
        <v>16</v>
      </c>
      <c r="F489" s="212">
        <v>14.8</v>
      </c>
      <c r="G489" s="213">
        <v>12.32</v>
      </c>
      <c r="H489" s="213">
        <v>11.8</v>
      </c>
      <c r="I489" s="213">
        <v>12.251148452765527</v>
      </c>
      <c r="J489" s="212">
        <v>9</v>
      </c>
      <c r="K489" s="213">
        <v>12.8</v>
      </c>
      <c r="L489" s="213">
        <v>12.1</v>
      </c>
      <c r="M489" s="213">
        <v>11.7</v>
      </c>
      <c r="N489" s="213">
        <v>12.3</v>
      </c>
      <c r="O489" s="213">
        <v>13.1</v>
      </c>
      <c r="P489" s="212">
        <v>14.448499999999999</v>
      </c>
      <c r="Q489" s="213">
        <v>12.5</v>
      </c>
      <c r="R489" s="213">
        <v>12.348000000000001</v>
      </c>
      <c r="S489" s="212">
        <v>13</v>
      </c>
      <c r="T489" s="213">
        <v>13.01</v>
      </c>
      <c r="U489" s="213">
        <v>13.2</v>
      </c>
      <c r="V489" s="213">
        <v>12</v>
      </c>
      <c r="W489" s="213">
        <v>13</v>
      </c>
      <c r="X489" s="213">
        <v>12.3</v>
      </c>
      <c r="Y489" s="213">
        <v>13.3</v>
      </c>
      <c r="Z489" s="213">
        <v>14</v>
      </c>
      <c r="AA489" s="213">
        <v>12</v>
      </c>
      <c r="AB489" s="209"/>
      <c r="AC489" s="210"/>
      <c r="AD489" s="210"/>
      <c r="AE489" s="210"/>
      <c r="AF489" s="210"/>
      <c r="AG489" s="210"/>
      <c r="AH489" s="210"/>
      <c r="AI489" s="210"/>
      <c r="AJ489" s="210"/>
      <c r="AK489" s="210"/>
      <c r="AL489" s="210"/>
      <c r="AM489" s="210"/>
      <c r="AN489" s="210"/>
      <c r="AO489" s="210"/>
      <c r="AP489" s="210"/>
      <c r="AQ489" s="210"/>
      <c r="AR489" s="210"/>
      <c r="AS489" s="210"/>
      <c r="AT489" s="210"/>
      <c r="AU489" s="210"/>
      <c r="AV489" s="210"/>
      <c r="AW489" s="210"/>
      <c r="AX489" s="210"/>
      <c r="AY489" s="210"/>
      <c r="AZ489" s="210"/>
      <c r="BA489" s="210"/>
      <c r="BB489" s="210"/>
      <c r="BC489" s="210"/>
      <c r="BD489" s="210"/>
      <c r="BE489" s="210"/>
      <c r="BF489" s="210"/>
      <c r="BG489" s="210"/>
      <c r="BH489" s="210"/>
      <c r="BI489" s="210"/>
      <c r="BJ489" s="210"/>
      <c r="BK489" s="210"/>
      <c r="BL489" s="210"/>
      <c r="BM489" s="215"/>
    </row>
    <row r="490" spans="1:65">
      <c r="A490" s="30"/>
      <c r="B490" s="20" t="s">
        <v>264</v>
      </c>
      <c r="C490" s="12"/>
      <c r="D490" s="216">
        <v>12.784999999999998</v>
      </c>
      <c r="E490" s="216">
        <v>15.066666666666668</v>
      </c>
      <c r="F490" s="216">
        <v>14.666666666666666</v>
      </c>
      <c r="G490" s="216">
        <v>12.067333333333332</v>
      </c>
      <c r="H490" s="216">
        <v>11.616666666666667</v>
      </c>
      <c r="I490" s="216">
        <v>12.211259755180285</v>
      </c>
      <c r="J490" s="216">
        <v>9.1666666666666661</v>
      </c>
      <c r="K490" s="216">
        <v>12.549999999999999</v>
      </c>
      <c r="L490" s="216">
        <v>11.983333333333333</v>
      </c>
      <c r="M490" s="216">
        <v>11.783333333333333</v>
      </c>
      <c r="N490" s="216">
        <v>12.583333333333334</v>
      </c>
      <c r="O490" s="216">
        <v>13.116666666666665</v>
      </c>
      <c r="P490" s="216">
        <v>14.410833333333334</v>
      </c>
      <c r="Q490" s="216">
        <v>12.683333333333332</v>
      </c>
      <c r="R490" s="216">
        <v>12.377833333333335</v>
      </c>
      <c r="S490" s="216">
        <v>13</v>
      </c>
      <c r="T490" s="216">
        <v>12.743333333333334</v>
      </c>
      <c r="U490" s="216">
        <v>12.883333333333333</v>
      </c>
      <c r="V490" s="216">
        <v>12.366666666666667</v>
      </c>
      <c r="W490" s="216">
        <v>13.1</v>
      </c>
      <c r="X490" s="216">
        <v>12.200000000000001</v>
      </c>
      <c r="Y490" s="216">
        <v>13.5</v>
      </c>
      <c r="Z490" s="216">
        <v>14.1</v>
      </c>
      <c r="AA490" s="216">
        <v>12.666666666666666</v>
      </c>
      <c r="AB490" s="209"/>
      <c r="AC490" s="210"/>
      <c r="AD490" s="210"/>
      <c r="AE490" s="210"/>
      <c r="AF490" s="210"/>
      <c r="AG490" s="210"/>
      <c r="AH490" s="210"/>
      <c r="AI490" s="210"/>
      <c r="AJ490" s="210"/>
      <c r="AK490" s="210"/>
      <c r="AL490" s="210"/>
      <c r="AM490" s="210"/>
      <c r="AN490" s="210"/>
      <c r="AO490" s="210"/>
      <c r="AP490" s="210"/>
      <c r="AQ490" s="210"/>
      <c r="AR490" s="210"/>
      <c r="AS490" s="210"/>
      <c r="AT490" s="210"/>
      <c r="AU490" s="210"/>
      <c r="AV490" s="210"/>
      <c r="AW490" s="210"/>
      <c r="AX490" s="210"/>
      <c r="AY490" s="210"/>
      <c r="AZ490" s="210"/>
      <c r="BA490" s="210"/>
      <c r="BB490" s="210"/>
      <c r="BC490" s="210"/>
      <c r="BD490" s="210"/>
      <c r="BE490" s="210"/>
      <c r="BF490" s="210"/>
      <c r="BG490" s="210"/>
      <c r="BH490" s="210"/>
      <c r="BI490" s="210"/>
      <c r="BJ490" s="210"/>
      <c r="BK490" s="210"/>
      <c r="BL490" s="210"/>
      <c r="BM490" s="215"/>
    </row>
    <row r="491" spans="1:65">
      <c r="A491" s="30"/>
      <c r="B491" s="3" t="s">
        <v>265</v>
      </c>
      <c r="C491" s="29"/>
      <c r="D491" s="213">
        <v>12.76</v>
      </c>
      <c r="E491" s="213">
        <v>15.55</v>
      </c>
      <c r="F491" s="213">
        <v>14.75</v>
      </c>
      <c r="G491" s="213">
        <v>12.0305</v>
      </c>
      <c r="H491" s="213">
        <v>11.6</v>
      </c>
      <c r="I491" s="213">
        <v>12.21987144722674</v>
      </c>
      <c r="J491" s="213">
        <v>9</v>
      </c>
      <c r="K491" s="213">
        <v>12.649999999999999</v>
      </c>
      <c r="L491" s="213">
        <v>12.05</v>
      </c>
      <c r="M491" s="213">
        <v>11.7</v>
      </c>
      <c r="N491" s="213">
        <v>12.649999999999999</v>
      </c>
      <c r="O491" s="213">
        <v>13.1</v>
      </c>
      <c r="P491" s="213">
        <v>14.452999999999999</v>
      </c>
      <c r="Q491" s="213">
        <v>12.7</v>
      </c>
      <c r="R491" s="213">
        <v>12.376999999999999</v>
      </c>
      <c r="S491" s="213">
        <v>13</v>
      </c>
      <c r="T491" s="213">
        <v>12.92</v>
      </c>
      <c r="U491" s="213">
        <v>12.9</v>
      </c>
      <c r="V491" s="213">
        <v>12.3</v>
      </c>
      <c r="W491" s="213">
        <v>13.1</v>
      </c>
      <c r="X491" s="213">
        <v>12.2</v>
      </c>
      <c r="Y491" s="213">
        <v>13.5</v>
      </c>
      <c r="Z491" s="213">
        <v>14.1</v>
      </c>
      <c r="AA491" s="213">
        <v>12.7</v>
      </c>
      <c r="AB491" s="209"/>
      <c r="AC491" s="210"/>
      <c r="AD491" s="210"/>
      <c r="AE491" s="210"/>
      <c r="AF491" s="210"/>
      <c r="AG491" s="210"/>
      <c r="AH491" s="210"/>
      <c r="AI491" s="210"/>
      <c r="AJ491" s="210"/>
      <c r="AK491" s="210"/>
      <c r="AL491" s="210"/>
      <c r="AM491" s="210"/>
      <c r="AN491" s="210"/>
      <c r="AO491" s="210"/>
      <c r="AP491" s="210"/>
      <c r="AQ491" s="210"/>
      <c r="AR491" s="210"/>
      <c r="AS491" s="210"/>
      <c r="AT491" s="210"/>
      <c r="AU491" s="210"/>
      <c r="AV491" s="210"/>
      <c r="AW491" s="210"/>
      <c r="AX491" s="210"/>
      <c r="AY491" s="210"/>
      <c r="AZ491" s="210"/>
      <c r="BA491" s="210"/>
      <c r="BB491" s="210"/>
      <c r="BC491" s="210"/>
      <c r="BD491" s="210"/>
      <c r="BE491" s="210"/>
      <c r="BF491" s="210"/>
      <c r="BG491" s="210"/>
      <c r="BH491" s="210"/>
      <c r="BI491" s="210"/>
      <c r="BJ491" s="210"/>
      <c r="BK491" s="210"/>
      <c r="BL491" s="210"/>
      <c r="BM491" s="215"/>
    </row>
    <row r="492" spans="1:65">
      <c r="A492" s="30"/>
      <c r="B492" s="3" t="s">
        <v>266</v>
      </c>
      <c r="C492" s="29"/>
      <c r="D492" s="24">
        <v>0.13202272531651515</v>
      </c>
      <c r="E492" s="24">
        <v>1.2160043859570022</v>
      </c>
      <c r="F492" s="24">
        <v>0.33862466931200796</v>
      </c>
      <c r="G492" s="24">
        <v>0.18188971017258421</v>
      </c>
      <c r="H492" s="24">
        <v>0.11690451944500135</v>
      </c>
      <c r="I492" s="24">
        <v>9.7291833869829675E-2</v>
      </c>
      <c r="J492" s="24">
        <v>0.40824829046386302</v>
      </c>
      <c r="K492" s="24">
        <v>0.28809720581775877</v>
      </c>
      <c r="L492" s="24">
        <v>0.43089055068156995</v>
      </c>
      <c r="M492" s="24">
        <v>0.18348478592697198</v>
      </c>
      <c r="N492" s="24">
        <v>0.19407902170679486</v>
      </c>
      <c r="O492" s="24">
        <v>0.20412414523193143</v>
      </c>
      <c r="P492" s="24">
        <v>0.15539455159904009</v>
      </c>
      <c r="Q492" s="24">
        <v>0.5845225972250061</v>
      </c>
      <c r="R492" s="24">
        <v>2.9781985606515078E-2</v>
      </c>
      <c r="S492" s="24">
        <v>0</v>
      </c>
      <c r="T492" s="24">
        <v>0.49208400366875038</v>
      </c>
      <c r="U492" s="24">
        <v>0.22286019533929036</v>
      </c>
      <c r="V492" s="24">
        <v>0.25033311140691411</v>
      </c>
      <c r="W492" s="24">
        <v>0.19999999999999982</v>
      </c>
      <c r="X492" s="24">
        <v>0.20976176963403043</v>
      </c>
      <c r="Y492" s="24">
        <v>0.19999999999999982</v>
      </c>
      <c r="Z492" s="24">
        <v>0.10954451150103282</v>
      </c>
      <c r="AA492" s="24">
        <v>0.39832984656772413</v>
      </c>
      <c r="AB492" s="148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55"/>
    </row>
    <row r="493" spans="1:65">
      <c r="A493" s="30"/>
      <c r="B493" s="3" t="s">
        <v>86</v>
      </c>
      <c r="C493" s="29"/>
      <c r="D493" s="13">
        <v>1.0326376637975376E-2</v>
      </c>
      <c r="E493" s="13">
        <v>8.0708255705110754E-2</v>
      </c>
      <c r="F493" s="13">
        <v>2.3088045634909633E-2</v>
      </c>
      <c r="G493" s="13">
        <v>1.507290013031746E-2</v>
      </c>
      <c r="H493" s="13">
        <v>1.0063516738450618E-2</v>
      </c>
      <c r="I493" s="13">
        <v>7.9673871345301902E-3</v>
      </c>
      <c r="J493" s="13">
        <v>4.4536177141512333E-2</v>
      </c>
      <c r="K493" s="13">
        <v>2.2955952654801499E-2</v>
      </c>
      <c r="L493" s="13">
        <v>3.5957486844080941E-2</v>
      </c>
      <c r="M493" s="13">
        <v>1.5571551846702007E-2</v>
      </c>
      <c r="N493" s="13">
        <v>1.5423498413785021E-2</v>
      </c>
      <c r="O493" s="13">
        <v>1.5562196586932512E-2</v>
      </c>
      <c r="P493" s="13">
        <v>1.078317596246158E-2</v>
      </c>
      <c r="Q493" s="13">
        <v>4.6085881515769214E-2</v>
      </c>
      <c r="R493" s="13">
        <v>2.4060742138377806E-3</v>
      </c>
      <c r="S493" s="13">
        <v>0</v>
      </c>
      <c r="T493" s="13">
        <v>3.8615014674503033E-2</v>
      </c>
      <c r="U493" s="13">
        <v>1.7298333402790973E-2</v>
      </c>
      <c r="V493" s="13">
        <v>2.0242569655545616E-2</v>
      </c>
      <c r="W493" s="13">
        <v>1.5267175572519071E-2</v>
      </c>
      <c r="X493" s="13">
        <v>1.7193587674920525E-2</v>
      </c>
      <c r="Y493" s="13">
        <v>1.4814814814814802E-2</v>
      </c>
      <c r="Z493" s="13">
        <v>7.7691142908533923E-3</v>
      </c>
      <c r="AA493" s="13">
        <v>3.1447093150083483E-2</v>
      </c>
      <c r="AB493" s="148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55"/>
    </row>
    <row r="494" spans="1:65">
      <c r="A494" s="30"/>
      <c r="B494" s="3" t="s">
        <v>267</v>
      </c>
      <c r="C494" s="29"/>
      <c r="D494" s="13">
        <v>1.5623951438158867E-2</v>
      </c>
      <c r="E494" s="13">
        <v>0.19687661595632377</v>
      </c>
      <c r="F494" s="13">
        <v>0.16510113057695208</v>
      </c>
      <c r="G494" s="13">
        <v>-4.1386565246663287E-2</v>
      </c>
      <c r="H494" s="13">
        <v>-7.7186945440754884E-2</v>
      </c>
      <c r="I494" s="13">
        <v>-2.9953235463905492E-2</v>
      </c>
      <c r="J494" s="13">
        <v>-0.27181179338940498</v>
      </c>
      <c r="K494" s="13">
        <v>-3.0441462222217108E-3</v>
      </c>
      <c r="L494" s="13">
        <v>-4.8059417176331221E-2</v>
      </c>
      <c r="M494" s="13">
        <v>-6.3947159866016845E-2</v>
      </c>
      <c r="N494" s="13">
        <v>-3.9618910727401424E-4</v>
      </c>
      <c r="O494" s="13">
        <v>4.1971124731887688E-2</v>
      </c>
      <c r="P494" s="13">
        <v>0.14477805971972924</v>
      </c>
      <c r="Q494" s="13">
        <v>7.5476822375686314E-3</v>
      </c>
      <c r="R494" s="13">
        <v>-1.6720844720925943E-2</v>
      </c>
      <c r="S494" s="13">
        <v>3.2703274829571249E-2</v>
      </c>
      <c r="T494" s="13">
        <v>1.2314005044474552E-2</v>
      </c>
      <c r="U494" s="13">
        <v>2.3435424927254589E-2</v>
      </c>
      <c r="V494" s="13">
        <v>-1.7607910354433542E-2</v>
      </c>
      <c r="W494" s="13">
        <v>4.0647146174414006E-2</v>
      </c>
      <c r="X494" s="13">
        <v>-3.0847695929171581E-2</v>
      </c>
      <c r="Y494" s="13">
        <v>7.2422631553785477E-2</v>
      </c>
      <c r="Z494" s="13">
        <v>0.12008585962284268</v>
      </c>
      <c r="AA494" s="13">
        <v>6.2237036800949497E-3</v>
      </c>
      <c r="AB494" s="148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55"/>
    </row>
    <row r="495" spans="1:65">
      <c r="A495" s="30"/>
      <c r="B495" s="46" t="s">
        <v>268</v>
      </c>
      <c r="C495" s="47"/>
      <c r="D495" s="45">
        <v>0.16</v>
      </c>
      <c r="E495" s="45">
        <v>3.56</v>
      </c>
      <c r="F495" s="45">
        <v>2.97</v>
      </c>
      <c r="G495" s="45">
        <v>0.91</v>
      </c>
      <c r="H495" s="45">
        <v>1.58</v>
      </c>
      <c r="I495" s="45">
        <v>0.69</v>
      </c>
      <c r="J495" s="45" t="s">
        <v>269</v>
      </c>
      <c r="K495" s="45">
        <v>0.19</v>
      </c>
      <c r="L495" s="45">
        <v>1.03</v>
      </c>
      <c r="M495" s="45">
        <v>1.33</v>
      </c>
      <c r="N495" s="45">
        <v>0.14000000000000001</v>
      </c>
      <c r="O495" s="45">
        <v>0.66</v>
      </c>
      <c r="P495" s="45">
        <v>2.59</v>
      </c>
      <c r="Q495" s="45">
        <v>0.01</v>
      </c>
      <c r="R495" s="45">
        <v>0.44</v>
      </c>
      <c r="S495" s="45" t="s">
        <v>269</v>
      </c>
      <c r="T495" s="45">
        <v>0.1</v>
      </c>
      <c r="U495" s="45">
        <v>0.31</v>
      </c>
      <c r="V495" s="45">
        <v>0.46</v>
      </c>
      <c r="W495" s="45">
        <v>0.63</v>
      </c>
      <c r="X495" s="45">
        <v>0.71</v>
      </c>
      <c r="Y495" s="45">
        <v>1.23</v>
      </c>
      <c r="Z495" s="45">
        <v>2.12</v>
      </c>
      <c r="AA495" s="45">
        <v>0.01</v>
      </c>
      <c r="AB495" s="148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55"/>
    </row>
    <row r="496" spans="1:65">
      <c r="B496" s="31" t="s">
        <v>316</v>
      </c>
      <c r="C496" s="20"/>
      <c r="D496" s="20"/>
      <c r="E496" s="20"/>
      <c r="F496" s="20"/>
      <c r="G496" s="20"/>
      <c r="H496" s="20"/>
      <c r="I496" s="20"/>
      <c r="J496" s="20"/>
      <c r="K496" s="20"/>
      <c r="L496" s="20"/>
      <c r="M496" s="20"/>
      <c r="N496" s="20"/>
      <c r="O496" s="20"/>
      <c r="P496" s="20"/>
      <c r="Q496" s="20"/>
      <c r="R496" s="20"/>
      <c r="S496" s="20"/>
      <c r="T496" s="20"/>
      <c r="U496" s="20"/>
      <c r="V496" s="20"/>
      <c r="W496" s="20"/>
      <c r="X496" s="20"/>
      <c r="Y496" s="20"/>
      <c r="Z496" s="20"/>
      <c r="AA496" s="20"/>
      <c r="BM496" s="55"/>
    </row>
    <row r="497" spans="1:65">
      <c r="BM497" s="55"/>
    </row>
    <row r="498" spans="1:65" ht="15">
      <c r="B498" s="8" t="s">
        <v>539</v>
      </c>
      <c r="BM498" s="28" t="s">
        <v>66</v>
      </c>
    </row>
    <row r="499" spans="1:65" ht="15">
      <c r="A499" s="25" t="s">
        <v>20</v>
      </c>
      <c r="B499" s="18" t="s">
        <v>109</v>
      </c>
      <c r="C499" s="15" t="s">
        <v>110</v>
      </c>
      <c r="D499" s="16" t="s">
        <v>226</v>
      </c>
      <c r="E499" s="17" t="s">
        <v>226</v>
      </c>
      <c r="F499" s="17" t="s">
        <v>226</v>
      </c>
      <c r="G499" s="17" t="s">
        <v>226</v>
      </c>
      <c r="H499" s="17" t="s">
        <v>226</v>
      </c>
      <c r="I499" s="17" t="s">
        <v>226</v>
      </c>
      <c r="J499" s="17" t="s">
        <v>226</v>
      </c>
      <c r="K499" s="17" t="s">
        <v>226</v>
      </c>
      <c r="L499" s="17" t="s">
        <v>226</v>
      </c>
      <c r="M499" s="17" t="s">
        <v>226</v>
      </c>
      <c r="N499" s="17" t="s">
        <v>226</v>
      </c>
      <c r="O499" s="17" t="s">
        <v>226</v>
      </c>
      <c r="P499" s="17" t="s">
        <v>226</v>
      </c>
      <c r="Q499" s="17" t="s">
        <v>226</v>
      </c>
      <c r="R499" s="17" t="s">
        <v>226</v>
      </c>
      <c r="S499" s="17" t="s">
        <v>226</v>
      </c>
      <c r="T499" s="17" t="s">
        <v>226</v>
      </c>
      <c r="U499" s="17" t="s">
        <v>226</v>
      </c>
      <c r="V499" s="17" t="s">
        <v>226</v>
      </c>
      <c r="W499" s="17" t="s">
        <v>226</v>
      </c>
      <c r="X499" s="17" t="s">
        <v>226</v>
      </c>
      <c r="Y499" s="17" t="s">
        <v>226</v>
      </c>
      <c r="Z499" s="148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28">
        <v>1</v>
      </c>
    </row>
    <row r="500" spans="1:65">
      <c r="A500" s="30"/>
      <c r="B500" s="19" t="s">
        <v>227</v>
      </c>
      <c r="C500" s="9" t="s">
        <v>227</v>
      </c>
      <c r="D500" s="146" t="s">
        <v>229</v>
      </c>
      <c r="E500" s="147" t="s">
        <v>231</v>
      </c>
      <c r="F500" s="147" t="s">
        <v>232</v>
      </c>
      <c r="G500" s="147" t="s">
        <v>233</v>
      </c>
      <c r="H500" s="147" t="s">
        <v>235</v>
      </c>
      <c r="I500" s="147" t="s">
        <v>236</v>
      </c>
      <c r="J500" s="147" t="s">
        <v>238</v>
      </c>
      <c r="K500" s="147" t="s">
        <v>239</v>
      </c>
      <c r="L500" s="147" t="s">
        <v>240</v>
      </c>
      <c r="M500" s="147" t="s">
        <v>243</v>
      </c>
      <c r="N500" s="147" t="s">
        <v>244</v>
      </c>
      <c r="O500" s="147" t="s">
        <v>245</v>
      </c>
      <c r="P500" s="147" t="s">
        <v>247</v>
      </c>
      <c r="Q500" s="147" t="s">
        <v>248</v>
      </c>
      <c r="R500" s="147" t="s">
        <v>249</v>
      </c>
      <c r="S500" s="147" t="s">
        <v>250</v>
      </c>
      <c r="T500" s="147" t="s">
        <v>251</v>
      </c>
      <c r="U500" s="147" t="s">
        <v>253</v>
      </c>
      <c r="V500" s="147" t="s">
        <v>254</v>
      </c>
      <c r="W500" s="147" t="s">
        <v>255</v>
      </c>
      <c r="X500" s="147" t="s">
        <v>256</v>
      </c>
      <c r="Y500" s="147" t="s">
        <v>257</v>
      </c>
      <c r="Z500" s="148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28" t="s">
        <v>3</v>
      </c>
    </row>
    <row r="501" spans="1:65">
      <c r="A501" s="30"/>
      <c r="B501" s="19"/>
      <c r="C501" s="9"/>
      <c r="D501" s="10" t="s">
        <v>273</v>
      </c>
      <c r="E501" s="11" t="s">
        <v>271</v>
      </c>
      <c r="F501" s="11" t="s">
        <v>273</v>
      </c>
      <c r="G501" s="11" t="s">
        <v>271</v>
      </c>
      <c r="H501" s="11" t="s">
        <v>271</v>
      </c>
      <c r="I501" s="11" t="s">
        <v>304</v>
      </c>
      <c r="J501" s="11" t="s">
        <v>271</v>
      </c>
      <c r="K501" s="11" t="s">
        <v>273</v>
      </c>
      <c r="L501" s="11" t="s">
        <v>273</v>
      </c>
      <c r="M501" s="11" t="s">
        <v>273</v>
      </c>
      <c r="N501" s="11" t="s">
        <v>271</v>
      </c>
      <c r="O501" s="11" t="s">
        <v>304</v>
      </c>
      <c r="P501" s="11" t="s">
        <v>271</v>
      </c>
      <c r="Q501" s="11" t="s">
        <v>304</v>
      </c>
      <c r="R501" s="11" t="s">
        <v>271</v>
      </c>
      <c r="S501" s="11" t="s">
        <v>271</v>
      </c>
      <c r="T501" s="11" t="s">
        <v>273</v>
      </c>
      <c r="U501" s="11" t="s">
        <v>271</v>
      </c>
      <c r="V501" s="11" t="s">
        <v>273</v>
      </c>
      <c r="W501" s="11" t="s">
        <v>271</v>
      </c>
      <c r="X501" s="11" t="s">
        <v>304</v>
      </c>
      <c r="Y501" s="11" t="s">
        <v>271</v>
      </c>
      <c r="Z501" s="148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28">
        <v>1</v>
      </c>
    </row>
    <row r="502" spans="1:65">
      <c r="A502" s="30"/>
      <c r="B502" s="19"/>
      <c r="C502" s="9"/>
      <c r="D502" s="26" t="s">
        <v>305</v>
      </c>
      <c r="E502" s="26" t="s">
        <v>306</v>
      </c>
      <c r="F502" s="26" t="s">
        <v>307</v>
      </c>
      <c r="G502" s="26" t="s">
        <v>305</v>
      </c>
      <c r="H502" s="26" t="s">
        <v>308</v>
      </c>
      <c r="I502" s="26" t="s">
        <v>306</v>
      </c>
      <c r="J502" s="26" t="s">
        <v>308</v>
      </c>
      <c r="K502" s="26" t="s">
        <v>305</v>
      </c>
      <c r="L502" s="26" t="s">
        <v>306</v>
      </c>
      <c r="M502" s="26" t="s">
        <v>307</v>
      </c>
      <c r="N502" s="26" t="s">
        <v>306</v>
      </c>
      <c r="O502" s="26" t="s">
        <v>308</v>
      </c>
      <c r="P502" s="26" t="s">
        <v>305</v>
      </c>
      <c r="Q502" s="26" t="s">
        <v>306</v>
      </c>
      <c r="R502" s="26" t="s">
        <v>306</v>
      </c>
      <c r="S502" s="26" t="s">
        <v>115</v>
      </c>
      <c r="T502" s="26" t="s">
        <v>306</v>
      </c>
      <c r="U502" s="26" t="s">
        <v>306</v>
      </c>
      <c r="V502" s="26" t="s">
        <v>306</v>
      </c>
      <c r="W502" s="26" t="s">
        <v>306</v>
      </c>
      <c r="X502" s="26" t="s">
        <v>263</v>
      </c>
      <c r="Y502" s="26" t="s">
        <v>306</v>
      </c>
      <c r="Z502" s="148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28">
        <v>2</v>
      </c>
    </row>
    <row r="503" spans="1:65">
      <c r="A503" s="30"/>
      <c r="B503" s="18">
        <v>1</v>
      </c>
      <c r="C503" s="14">
        <v>1</v>
      </c>
      <c r="D503" s="207">
        <v>19.100000000000001</v>
      </c>
      <c r="E503" s="207">
        <v>19.3</v>
      </c>
      <c r="F503" s="207">
        <v>21</v>
      </c>
      <c r="G503" s="207">
        <v>18.5</v>
      </c>
      <c r="H503" s="207">
        <v>20.557710543962198</v>
      </c>
      <c r="I503" s="206">
        <v>17</v>
      </c>
      <c r="J503" s="207">
        <v>20.2</v>
      </c>
      <c r="K503" s="207">
        <v>20.399999999999999</v>
      </c>
      <c r="L503" s="207">
        <v>19.100000000000001</v>
      </c>
      <c r="M503" s="207">
        <v>21</v>
      </c>
      <c r="N503" s="207">
        <v>19.600000000000001</v>
      </c>
      <c r="O503" s="207">
        <v>21.107999999999997</v>
      </c>
      <c r="P503" s="207">
        <v>19.2</v>
      </c>
      <c r="Q503" s="207">
        <v>21</v>
      </c>
      <c r="R503" s="208">
        <v>18.627446422810621</v>
      </c>
      <c r="S503" s="207">
        <v>20.7</v>
      </c>
      <c r="T503" s="207">
        <v>20.100000000000001</v>
      </c>
      <c r="U503" s="207">
        <v>20.5</v>
      </c>
      <c r="V503" s="207">
        <v>18.399999999999999</v>
      </c>
      <c r="W503" s="207">
        <v>18.7</v>
      </c>
      <c r="X503" s="206">
        <v>20</v>
      </c>
      <c r="Y503" s="207">
        <v>19.3</v>
      </c>
      <c r="Z503" s="209"/>
      <c r="AA503" s="210"/>
      <c r="AB503" s="210"/>
      <c r="AC503" s="210"/>
      <c r="AD503" s="210"/>
      <c r="AE503" s="210"/>
      <c r="AF503" s="210"/>
      <c r="AG503" s="210"/>
      <c r="AH503" s="210"/>
      <c r="AI503" s="210"/>
      <c r="AJ503" s="210"/>
      <c r="AK503" s="210"/>
      <c r="AL503" s="210"/>
      <c r="AM503" s="210"/>
      <c r="AN503" s="210"/>
      <c r="AO503" s="210"/>
      <c r="AP503" s="210"/>
      <c r="AQ503" s="210"/>
      <c r="AR503" s="210"/>
      <c r="AS503" s="210"/>
      <c r="AT503" s="210"/>
      <c r="AU503" s="210"/>
      <c r="AV503" s="210"/>
      <c r="AW503" s="210"/>
      <c r="AX503" s="210"/>
      <c r="AY503" s="210"/>
      <c r="AZ503" s="210"/>
      <c r="BA503" s="210"/>
      <c r="BB503" s="210"/>
      <c r="BC503" s="210"/>
      <c r="BD503" s="210"/>
      <c r="BE503" s="210"/>
      <c r="BF503" s="210"/>
      <c r="BG503" s="210"/>
      <c r="BH503" s="210"/>
      <c r="BI503" s="210"/>
      <c r="BJ503" s="210"/>
      <c r="BK503" s="210"/>
      <c r="BL503" s="210"/>
      <c r="BM503" s="211">
        <v>1</v>
      </c>
    </row>
    <row r="504" spans="1:65">
      <c r="A504" s="30"/>
      <c r="B504" s="19">
        <v>1</v>
      </c>
      <c r="C504" s="9">
        <v>2</v>
      </c>
      <c r="D504" s="213">
        <v>19.399999999999999</v>
      </c>
      <c r="E504" s="213">
        <v>19.2</v>
      </c>
      <c r="F504" s="213">
        <v>21</v>
      </c>
      <c r="G504" s="213">
        <v>18.8</v>
      </c>
      <c r="H504" s="213">
        <v>20.465213600993433</v>
      </c>
      <c r="I504" s="212">
        <v>17</v>
      </c>
      <c r="J504" s="213">
        <v>20.5</v>
      </c>
      <c r="K504" s="213">
        <v>19.899999999999999</v>
      </c>
      <c r="L504" s="213">
        <v>19.2</v>
      </c>
      <c r="M504" s="213">
        <v>22</v>
      </c>
      <c r="N504" s="213">
        <v>20.2</v>
      </c>
      <c r="O504" s="213">
        <v>20.851999999999997</v>
      </c>
      <c r="P504" s="213">
        <v>18.899999999999999</v>
      </c>
      <c r="Q504" s="213">
        <v>21</v>
      </c>
      <c r="R504" s="213">
        <v>19.88202616474365</v>
      </c>
      <c r="S504" s="213">
        <v>21</v>
      </c>
      <c r="T504" s="213">
        <v>20.9</v>
      </c>
      <c r="U504" s="213">
        <v>20.3</v>
      </c>
      <c r="V504" s="213">
        <v>19</v>
      </c>
      <c r="W504" s="213">
        <v>18.7</v>
      </c>
      <c r="X504" s="212">
        <v>20</v>
      </c>
      <c r="Y504" s="213">
        <v>19.600000000000001</v>
      </c>
      <c r="Z504" s="209"/>
      <c r="AA504" s="210"/>
      <c r="AB504" s="210"/>
      <c r="AC504" s="210"/>
      <c r="AD504" s="210"/>
      <c r="AE504" s="210"/>
      <c r="AF504" s="210"/>
      <c r="AG504" s="210"/>
      <c r="AH504" s="210"/>
      <c r="AI504" s="210"/>
      <c r="AJ504" s="210"/>
      <c r="AK504" s="210"/>
      <c r="AL504" s="210"/>
      <c r="AM504" s="210"/>
      <c r="AN504" s="210"/>
      <c r="AO504" s="210"/>
      <c r="AP504" s="210"/>
      <c r="AQ504" s="210"/>
      <c r="AR504" s="210"/>
      <c r="AS504" s="210"/>
      <c r="AT504" s="210"/>
      <c r="AU504" s="210"/>
      <c r="AV504" s="210"/>
      <c r="AW504" s="210"/>
      <c r="AX504" s="210"/>
      <c r="AY504" s="210"/>
      <c r="AZ504" s="210"/>
      <c r="BA504" s="210"/>
      <c r="BB504" s="210"/>
      <c r="BC504" s="210"/>
      <c r="BD504" s="210"/>
      <c r="BE504" s="210"/>
      <c r="BF504" s="210"/>
      <c r="BG504" s="210"/>
      <c r="BH504" s="210"/>
      <c r="BI504" s="210"/>
      <c r="BJ504" s="210"/>
      <c r="BK504" s="210"/>
      <c r="BL504" s="210"/>
      <c r="BM504" s="211" t="e">
        <v>#N/A</v>
      </c>
    </row>
    <row r="505" spans="1:65">
      <c r="A505" s="30"/>
      <c r="B505" s="19">
        <v>1</v>
      </c>
      <c r="C505" s="9">
        <v>3</v>
      </c>
      <c r="D505" s="213">
        <v>20.2</v>
      </c>
      <c r="E505" s="213">
        <v>19.5</v>
      </c>
      <c r="F505" s="213">
        <v>20</v>
      </c>
      <c r="G505" s="213">
        <v>18.600000000000001</v>
      </c>
      <c r="H505" s="213">
        <v>20.705487447777152</v>
      </c>
      <c r="I505" s="212">
        <v>17</v>
      </c>
      <c r="J505" s="213">
        <v>20.5</v>
      </c>
      <c r="K505" s="213">
        <v>20.7</v>
      </c>
      <c r="L505" s="213">
        <v>18.8</v>
      </c>
      <c r="M505" s="213">
        <v>22</v>
      </c>
      <c r="N505" s="213">
        <v>19.8</v>
      </c>
      <c r="O505" s="213">
        <v>21.756</v>
      </c>
      <c r="P505" s="213">
        <v>18.8</v>
      </c>
      <c r="Q505" s="213">
        <v>21</v>
      </c>
      <c r="R505" s="213">
        <v>20.046456700362199</v>
      </c>
      <c r="S505" s="213">
        <v>20.7</v>
      </c>
      <c r="T505" s="213">
        <v>20.100000000000001</v>
      </c>
      <c r="U505" s="213">
        <v>21</v>
      </c>
      <c r="V505" s="213">
        <v>19.100000000000001</v>
      </c>
      <c r="W505" s="213">
        <v>18.7</v>
      </c>
      <c r="X505" s="212">
        <v>20</v>
      </c>
      <c r="Y505" s="213">
        <v>19.3</v>
      </c>
      <c r="Z505" s="209"/>
      <c r="AA505" s="210"/>
      <c r="AB505" s="210"/>
      <c r="AC505" s="210"/>
      <c r="AD505" s="210"/>
      <c r="AE505" s="210"/>
      <c r="AF505" s="210"/>
      <c r="AG505" s="210"/>
      <c r="AH505" s="210"/>
      <c r="AI505" s="210"/>
      <c r="AJ505" s="210"/>
      <c r="AK505" s="210"/>
      <c r="AL505" s="210"/>
      <c r="AM505" s="210"/>
      <c r="AN505" s="210"/>
      <c r="AO505" s="210"/>
      <c r="AP505" s="210"/>
      <c r="AQ505" s="210"/>
      <c r="AR505" s="210"/>
      <c r="AS505" s="210"/>
      <c r="AT505" s="210"/>
      <c r="AU505" s="210"/>
      <c r="AV505" s="210"/>
      <c r="AW505" s="210"/>
      <c r="AX505" s="210"/>
      <c r="AY505" s="210"/>
      <c r="AZ505" s="210"/>
      <c r="BA505" s="210"/>
      <c r="BB505" s="210"/>
      <c r="BC505" s="210"/>
      <c r="BD505" s="210"/>
      <c r="BE505" s="210"/>
      <c r="BF505" s="210"/>
      <c r="BG505" s="210"/>
      <c r="BH505" s="210"/>
      <c r="BI505" s="210"/>
      <c r="BJ505" s="210"/>
      <c r="BK505" s="210"/>
      <c r="BL505" s="210"/>
      <c r="BM505" s="211">
        <v>16</v>
      </c>
    </row>
    <row r="506" spans="1:65">
      <c r="A506" s="30"/>
      <c r="B506" s="19">
        <v>1</v>
      </c>
      <c r="C506" s="9">
        <v>4</v>
      </c>
      <c r="D506" s="213">
        <v>20.6</v>
      </c>
      <c r="E506" s="214">
        <v>20.2</v>
      </c>
      <c r="F506" s="213">
        <v>20</v>
      </c>
      <c r="G506" s="213">
        <v>18.600000000000001</v>
      </c>
      <c r="H506" s="213">
        <v>20.533837779776924</v>
      </c>
      <c r="I506" s="212">
        <v>17</v>
      </c>
      <c r="J506" s="213">
        <v>19.899999999999999</v>
      </c>
      <c r="K506" s="213">
        <v>20.6</v>
      </c>
      <c r="L506" s="213">
        <v>19</v>
      </c>
      <c r="M506" s="213">
        <v>21</v>
      </c>
      <c r="N506" s="213">
        <v>20.5</v>
      </c>
      <c r="O506" s="213">
        <v>20.909500000000001</v>
      </c>
      <c r="P506" s="213">
        <v>19</v>
      </c>
      <c r="Q506" s="213">
        <v>21</v>
      </c>
      <c r="R506" s="213">
        <v>20.1970970278024</v>
      </c>
      <c r="S506" s="213">
        <v>20.9</v>
      </c>
      <c r="T506" s="213">
        <v>19.7</v>
      </c>
      <c r="U506" s="213">
        <v>20.100000000000001</v>
      </c>
      <c r="V506" s="213">
        <v>18.600000000000001</v>
      </c>
      <c r="W506" s="213">
        <v>18.600000000000001</v>
      </c>
      <c r="X506" s="212">
        <v>20</v>
      </c>
      <c r="Y506" s="213">
        <v>19.7</v>
      </c>
      <c r="Z506" s="209"/>
      <c r="AA506" s="210"/>
      <c r="AB506" s="210"/>
      <c r="AC506" s="210"/>
      <c r="AD506" s="210"/>
      <c r="AE506" s="210"/>
      <c r="AF506" s="210"/>
      <c r="AG506" s="210"/>
      <c r="AH506" s="210"/>
      <c r="AI506" s="210"/>
      <c r="AJ506" s="210"/>
      <c r="AK506" s="210"/>
      <c r="AL506" s="210"/>
      <c r="AM506" s="210"/>
      <c r="AN506" s="210"/>
      <c r="AO506" s="210"/>
      <c r="AP506" s="210"/>
      <c r="AQ506" s="210"/>
      <c r="AR506" s="210"/>
      <c r="AS506" s="210"/>
      <c r="AT506" s="210"/>
      <c r="AU506" s="210"/>
      <c r="AV506" s="210"/>
      <c r="AW506" s="210"/>
      <c r="AX506" s="210"/>
      <c r="AY506" s="210"/>
      <c r="AZ506" s="210"/>
      <c r="BA506" s="210"/>
      <c r="BB506" s="210"/>
      <c r="BC506" s="210"/>
      <c r="BD506" s="210"/>
      <c r="BE506" s="210"/>
      <c r="BF506" s="210"/>
      <c r="BG506" s="210"/>
      <c r="BH506" s="210"/>
      <c r="BI506" s="210"/>
      <c r="BJ506" s="210"/>
      <c r="BK506" s="210"/>
      <c r="BL506" s="210"/>
      <c r="BM506" s="211">
        <v>19.975388266524021</v>
      </c>
    </row>
    <row r="507" spans="1:65">
      <c r="A507" s="30"/>
      <c r="B507" s="19">
        <v>1</v>
      </c>
      <c r="C507" s="9">
        <v>5</v>
      </c>
      <c r="D507" s="213">
        <v>20.6</v>
      </c>
      <c r="E507" s="213">
        <v>19.5</v>
      </c>
      <c r="F507" s="213">
        <v>20</v>
      </c>
      <c r="G507" s="213">
        <v>18.8</v>
      </c>
      <c r="H507" s="213">
        <v>20.11041776253861</v>
      </c>
      <c r="I507" s="212">
        <v>18</v>
      </c>
      <c r="J507" s="213">
        <v>20.399999999999999</v>
      </c>
      <c r="K507" s="213">
        <v>21.1</v>
      </c>
      <c r="L507" s="213">
        <v>18.8</v>
      </c>
      <c r="M507" s="213">
        <v>21</v>
      </c>
      <c r="N507" s="213">
        <v>20.5</v>
      </c>
      <c r="O507" s="213">
        <v>21.707000000000001</v>
      </c>
      <c r="P507" s="213">
        <v>18.3</v>
      </c>
      <c r="Q507" s="213">
        <v>21</v>
      </c>
      <c r="R507" s="213">
        <v>19.790311848774209</v>
      </c>
      <c r="S507" s="213">
        <v>20.9</v>
      </c>
      <c r="T507" s="213">
        <v>19.399999999999999</v>
      </c>
      <c r="U507" s="213">
        <v>20.5</v>
      </c>
      <c r="V507" s="213">
        <v>18.600000000000001</v>
      </c>
      <c r="W507" s="213">
        <v>18.8</v>
      </c>
      <c r="X507" s="212">
        <v>20</v>
      </c>
      <c r="Y507" s="213">
        <v>19.2</v>
      </c>
      <c r="Z507" s="209"/>
      <c r="AA507" s="210"/>
      <c r="AB507" s="210"/>
      <c r="AC507" s="210"/>
      <c r="AD507" s="210"/>
      <c r="AE507" s="210"/>
      <c r="AF507" s="210"/>
      <c r="AG507" s="210"/>
      <c r="AH507" s="210"/>
      <c r="AI507" s="210"/>
      <c r="AJ507" s="210"/>
      <c r="AK507" s="210"/>
      <c r="AL507" s="210"/>
      <c r="AM507" s="210"/>
      <c r="AN507" s="210"/>
      <c r="AO507" s="210"/>
      <c r="AP507" s="210"/>
      <c r="AQ507" s="210"/>
      <c r="AR507" s="210"/>
      <c r="AS507" s="210"/>
      <c r="AT507" s="210"/>
      <c r="AU507" s="210"/>
      <c r="AV507" s="210"/>
      <c r="AW507" s="210"/>
      <c r="AX507" s="210"/>
      <c r="AY507" s="210"/>
      <c r="AZ507" s="210"/>
      <c r="BA507" s="210"/>
      <c r="BB507" s="210"/>
      <c r="BC507" s="210"/>
      <c r="BD507" s="210"/>
      <c r="BE507" s="210"/>
      <c r="BF507" s="210"/>
      <c r="BG507" s="210"/>
      <c r="BH507" s="210"/>
      <c r="BI507" s="210"/>
      <c r="BJ507" s="210"/>
      <c r="BK507" s="210"/>
      <c r="BL507" s="210"/>
      <c r="BM507" s="211">
        <v>97</v>
      </c>
    </row>
    <row r="508" spans="1:65">
      <c r="A508" s="30"/>
      <c r="B508" s="19">
        <v>1</v>
      </c>
      <c r="C508" s="9">
        <v>6</v>
      </c>
      <c r="D508" s="213">
        <v>20.9</v>
      </c>
      <c r="E508" s="213">
        <v>19.600000000000001</v>
      </c>
      <c r="F508" s="213">
        <v>20</v>
      </c>
      <c r="G508" s="213">
        <v>18.7</v>
      </c>
      <c r="H508" s="213">
        <v>20.124474712626856</v>
      </c>
      <c r="I508" s="212">
        <v>17</v>
      </c>
      <c r="J508" s="213">
        <v>20.5</v>
      </c>
      <c r="K508" s="213">
        <v>20.6</v>
      </c>
      <c r="L508" s="213">
        <v>18.7</v>
      </c>
      <c r="M508" s="213">
        <v>21</v>
      </c>
      <c r="N508" s="213">
        <v>20.8</v>
      </c>
      <c r="O508" s="213">
        <v>21.6785</v>
      </c>
      <c r="P508" s="213">
        <v>18.600000000000001</v>
      </c>
      <c r="Q508" s="213">
        <v>22</v>
      </c>
      <c r="R508" s="213">
        <v>20.016150037656899</v>
      </c>
      <c r="S508" s="213">
        <v>20.6</v>
      </c>
      <c r="T508" s="213">
        <v>18.899999999999999</v>
      </c>
      <c r="U508" s="213">
        <v>20.2</v>
      </c>
      <c r="V508" s="213">
        <v>19</v>
      </c>
      <c r="W508" s="213">
        <v>18.899999999999999</v>
      </c>
      <c r="X508" s="212">
        <v>20</v>
      </c>
      <c r="Y508" s="213">
        <v>18.5</v>
      </c>
      <c r="Z508" s="209"/>
      <c r="AA508" s="210"/>
      <c r="AB508" s="210"/>
      <c r="AC508" s="210"/>
      <c r="AD508" s="210"/>
      <c r="AE508" s="210"/>
      <c r="AF508" s="210"/>
      <c r="AG508" s="210"/>
      <c r="AH508" s="210"/>
      <c r="AI508" s="210"/>
      <c r="AJ508" s="210"/>
      <c r="AK508" s="210"/>
      <c r="AL508" s="210"/>
      <c r="AM508" s="210"/>
      <c r="AN508" s="210"/>
      <c r="AO508" s="210"/>
      <c r="AP508" s="210"/>
      <c r="AQ508" s="210"/>
      <c r="AR508" s="210"/>
      <c r="AS508" s="210"/>
      <c r="AT508" s="210"/>
      <c r="AU508" s="210"/>
      <c r="AV508" s="210"/>
      <c r="AW508" s="210"/>
      <c r="AX508" s="210"/>
      <c r="AY508" s="210"/>
      <c r="AZ508" s="210"/>
      <c r="BA508" s="210"/>
      <c r="BB508" s="210"/>
      <c r="BC508" s="210"/>
      <c r="BD508" s="210"/>
      <c r="BE508" s="210"/>
      <c r="BF508" s="210"/>
      <c r="BG508" s="210"/>
      <c r="BH508" s="210"/>
      <c r="BI508" s="210"/>
      <c r="BJ508" s="210"/>
      <c r="BK508" s="210"/>
      <c r="BL508" s="210"/>
      <c r="BM508" s="215"/>
    </row>
    <row r="509" spans="1:65">
      <c r="A509" s="30"/>
      <c r="B509" s="20" t="s">
        <v>264</v>
      </c>
      <c r="C509" s="12"/>
      <c r="D509" s="216">
        <v>20.133333333333336</v>
      </c>
      <c r="E509" s="216">
        <v>19.55</v>
      </c>
      <c r="F509" s="216">
        <v>20.333333333333332</v>
      </c>
      <c r="G509" s="216">
        <v>18.666666666666668</v>
      </c>
      <c r="H509" s="216">
        <v>20.416190307945865</v>
      </c>
      <c r="I509" s="216">
        <v>17.166666666666668</v>
      </c>
      <c r="J509" s="216">
        <v>20.333333333333332</v>
      </c>
      <c r="K509" s="216">
        <v>20.549999999999997</v>
      </c>
      <c r="L509" s="216">
        <v>18.933333333333334</v>
      </c>
      <c r="M509" s="216">
        <v>21.333333333333332</v>
      </c>
      <c r="N509" s="216">
        <v>20.233333333333331</v>
      </c>
      <c r="O509" s="216">
        <v>21.335166666666662</v>
      </c>
      <c r="P509" s="216">
        <v>18.799999999999997</v>
      </c>
      <c r="Q509" s="216">
        <v>21.166666666666668</v>
      </c>
      <c r="R509" s="216">
        <v>19.75991470035833</v>
      </c>
      <c r="S509" s="216">
        <v>20.8</v>
      </c>
      <c r="T509" s="216">
        <v>19.849999999999998</v>
      </c>
      <c r="U509" s="216">
        <v>20.433333333333334</v>
      </c>
      <c r="V509" s="216">
        <v>18.783333333333331</v>
      </c>
      <c r="W509" s="216">
        <v>18.733333333333331</v>
      </c>
      <c r="X509" s="216">
        <v>20</v>
      </c>
      <c r="Y509" s="216">
        <v>19.266666666666669</v>
      </c>
      <c r="Z509" s="209"/>
      <c r="AA509" s="210"/>
      <c r="AB509" s="210"/>
      <c r="AC509" s="210"/>
      <c r="AD509" s="210"/>
      <c r="AE509" s="210"/>
      <c r="AF509" s="210"/>
      <c r="AG509" s="210"/>
      <c r="AH509" s="210"/>
      <c r="AI509" s="210"/>
      <c r="AJ509" s="210"/>
      <c r="AK509" s="210"/>
      <c r="AL509" s="210"/>
      <c r="AM509" s="210"/>
      <c r="AN509" s="210"/>
      <c r="AO509" s="210"/>
      <c r="AP509" s="210"/>
      <c r="AQ509" s="210"/>
      <c r="AR509" s="210"/>
      <c r="AS509" s="210"/>
      <c r="AT509" s="210"/>
      <c r="AU509" s="210"/>
      <c r="AV509" s="210"/>
      <c r="AW509" s="210"/>
      <c r="AX509" s="210"/>
      <c r="AY509" s="210"/>
      <c r="AZ509" s="210"/>
      <c r="BA509" s="210"/>
      <c r="BB509" s="210"/>
      <c r="BC509" s="210"/>
      <c r="BD509" s="210"/>
      <c r="BE509" s="210"/>
      <c r="BF509" s="210"/>
      <c r="BG509" s="210"/>
      <c r="BH509" s="210"/>
      <c r="BI509" s="210"/>
      <c r="BJ509" s="210"/>
      <c r="BK509" s="210"/>
      <c r="BL509" s="210"/>
      <c r="BM509" s="215"/>
    </row>
    <row r="510" spans="1:65">
      <c r="A510" s="30"/>
      <c r="B510" s="3" t="s">
        <v>265</v>
      </c>
      <c r="C510" s="29"/>
      <c r="D510" s="213">
        <v>20.399999999999999</v>
      </c>
      <c r="E510" s="213">
        <v>19.5</v>
      </c>
      <c r="F510" s="213">
        <v>20</v>
      </c>
      <c r="G510" s="213">
        <v>18.649999999999999</v>
      </c>
      <c r="H510" s="213">
        <v>20.499525690385177</v>
      </c>
      <c r="I510" s="213">
        <v>17</v>
      </c>
      <c r="J510" s="213">
        <v>20.45</v>
      </c>
      <c r="K510" s="213">
        <v>20.6</v>
      </c>
      <c r="L510" s="213">
        <v>18.899999999999999</v>
      </c>
      <c r="M510" s="213">
        <v>21</v>
      </c>
      <c r="N510" s="213">
        <v>20.350000000000001</v>
      </c>
      <c r="O510" s="213">
        <v>21.393249999999998</v>
      </c>
      <c r="P510" s="213">
        <v>18.850000000000001</v>
      </c>
      <c r="Q510" s="213">
        <v>21</v>
      </c>
      <c r="R510" s="213">
        <v>19.949088101200275</v>
      </c>
      <c r="S510" s="213">
        <v>20.799999999999997</v>
      </c>
      <c r="T510" s="213">
        <v>19.899999999999999</v>
      </c>
      <c r="U510" s="213">
        <v>20.399999999999999</v>
      </c>
      <c r="V510" s="213">
        <v>18.8</v>
      </c>
      <c r="W510" s="213">
        <v>18.7</v>
      </c>
      <c r="X510" s="213">
        <v>20</v>
      </c>
      <c r="Y510" s="213">
        <v>19.3</v>
      </c>
      <c r="Z510" s="209"/>
      <c r="AA510" s="210"/>
      <c r="AB510" s="210"/>
      <c r="AC510" s="210"/>
      <c r="AD510" s="210"/>
      <c r="AE510" s="210"/>
      <c r="AF510" s="210"/>
      <c r="AG510" s="210"/>
      <c r="AH510" s="210"/>
      <c r="AI510" s="210"/>
      <c r="AJ510" s="210"/>
      <c r="AK510" s="210"/>
      <c r="AL510" s="210"/>
      <c r="AM510" s="210"/>
      <c r="AN510" s="210"/>
      <c r="AO510" s="210"/>
      <c r="AP510" s="210"/>
      <c r="AQ510" s="210"/>
      <c r="AR510" s="210"/>
      <c r="AS510" s="210"/>
      <c r="AT510" s="210"/>
      <c r="AU510" s="210"/>
      <c r="AV510" s="210"/>
      <c r="AW510" s="210"/>
      <c r="AX510" s="210"/>
      <c r="AY510" s="210"/>
      <c r="AZ510" s="210"/>
      <c r="BA510" s="210"/>
      <c r="BB510" s="210"/>
      <c r="BC510" s="210"/>
      <c r="BD510" s="210"/>
      <c r="BE510" s="210"/>
      <c r="BF510" s="210"/>
      <c r="BG510" s="210"/>
      <c r="BH510" s="210"/>
      <c r="BI510" s="210"/>
      <c r="BJ510" s="210"/>
      <c r="BK510" s="210"/>
      <c r="BL510" s="210"/>
      <c r="BM510" s="215"/>
    </row>
    <row r="511" spans="1:65">
      <c r="A511" s="30"/>
      <c r="B511" s="3" t="s">
        <v>266</v>
      </c>
      <c r="C511" s="29"/>
      <c r="D511" s="24">
        <v>0.72571803523590805</v>
      </c>
      <c r="E511" s="24">
        <v>0.35071355833500345</v>
      </c>
      <c r="F511" s="24">
        <v>0.5163977794943222</v>
      </c>
      <c r="G511" s="24">
        <v>0.12110601416389963</v>
      </c>
      <c r="H511" s="24">
        <v>0.24436033282155464</v>
      </c>
      <c r="I511" s="24">
        <v>0.40824829046386302</v>
      </c>
      <c r="J511" s="24">
        <v>0.24221202832779984</v>
      </c>
      <c r="K511" s="24">
        <v>0.39370039370059151</v>
      </c>
      <c r="L511" s="24">
        <v>0.19663841605003504</v>
      </c>
      <c r="M511" s="24">
        <v>0.5163977794943222</v>
      </c>
      <c r="N511" s="24">
        <v>0.45898438608155978</v>
      </c>
      <c r="O511" s="24">
        <v>0.4241427432677205</v>
      </c>
      <c r="P511" s="24">
        <v>0.31622776601683728</v>
      </c>
      <c r="Q511" s="24">
        <v>0.40824829046386302</v>
      </c>
      <c r="R511" s="24">
        <v>0.57222562845335079</v>
      </c>
      <c r="S511" s="24">
        <v>0.15491933384829615</v>
      </c>
      <c r="T511" s="24">
        <v>0.68629439747094001</v>
      </c>
      <c r="U511" s="24">
        <v>0.32041639575194414</v>
      </c>
      <c r="V511" s="24">
        <v>0.28577380332470448</v>
      </c>
      <c r="W511" s="24">
        <v>0.10327955589886385</v>
      </c>
      <c r="X511" s="24">
        <v>0</v>
      </c>
      <c r="Y511" s="24">
        <v>0.42268979957726299</v>
      </c>
      <c r="Z511" s="148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55"/>
    </row>
    <row r="512" spans="1:65">
      <c r="A512" s="30"/>
      <c r="B512" s="3" t="s">
        <v>86</v>
      </c>
      <c r="C512" s="29"/>
      <c r="D512" s="13">
        <v>3.6045597776617942E-2</v>
      </c>
      <c r="E512" s="13">
        <v>1.7939312446803246E-2</v>
      </c>
      <c r="F512" s="13">
        <v>2.5396612106278142E-2</v>
      </c>
      <c r="G512" s="13">
        <v>6.487822187351765E-3</v>
      </c>
      <c r="H512" s="13">
        <v>1.1968948620470637E-2</v>
      </c>
      <c r="I512" s="13">
        <v>2.3781453813428912E-2</v>
      </c>
      <c r="J512" s="13">
        <v>1.1912066966940976E-2</v>
      </c>
      <c r="K512" s="13">
        <v>1.9158170009761145E-2</v>
      </c>
      <c r="L512" s="13">
        <v>1.038583183362861E-2</v>
      </c>
      <c r="M512" s="13">
        <v>2.4206145913796353E-2</v>
      </c>
      <c r="N512" s="13">
        <v>2.2684566033684999E-2</v>
      </c>
      <c r="O512" s="13">
        <v>1.9879982654665018E-2</v>
      </c>
      <c r="P512" s="13">
        <v>1.6820625851959432E-2</v>
      </c>
      <c r="Q512" s="13">
        <v>1.9287320809316361E-2</v>
      </c>
      <c r="R512" s="13">
        <v>2.8958911874400649E-2</v>
      </c>
      <c r="S512" s="13">
        <v>7.4480448965526993E-3</v>
      </c>
      <c r="T512" s="13">
        <v>3.4574025061508314E-2</v>
      </c>
      <c r="U512" s="13">
        <v>1.5681063413635114E-2</v>
      </c>
      <c r="V512" s="13">
        <v>1.5214222004864482E-2</v>
      </c>
      <c r="W512" s="13">
        <v>5.5131435533201352E-3</v>
      </c>
      <c r="X512" s="13">
        <v>0</v>
      </c>
      <c r="Y512" s="13">
        <v>2.1938916933075932E-2</v>
      </c>
      <c r="Z512" s="148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55"/>
    </row>
    <row r="513" spans="1:65">
      <c r="A513" s="30"/>
      <c r="B513" s="3" t="s">
        <v>267</v>
      </c>
      <c r="C513" s="29"/>
      <c r="D513" s="13">
        <v>7.9069835690757095E-3</v>
      </c>
      <c r="E513" s="13">
        <v>-2.1295619431683899E-2</v>
      </c>
      <c r="F513" s="13">
        <v>1.7919304597907582E-2</v>
      </c>
      <c r="G513" s="13">
        <v>-6.5516703975691426E-2</v>
      </c>
      <c r="H513" s="13">
        <v>2.206725774439966E-2</v>
      </c>
      <c r="I513" s="13">
        <v>-0.14060911169193047</v>
      </c>
      <c r="J513" s="13">
        <v>1.7919304597907582E-2</v>
      </c>
      <c r="K513" s="13">
        <v>2.876598571247535E-2</v>
      </c>
      <c r="L513" s="13">
        <v>-5.2166942603915634E-2</v>
      </c>
      <c r="M513" s="13">
        <v>6.7980909742066942E-2</v>
      </c>
      <c r="N513" s="13">
        <v>1.2913144083491535E-2</v>
      </c>
      <c r="O513" s="13">
        <v>6.8072689351497573E-2</v>
      </c>
      <c r="P513" s="13">
        <v>-5.8841823289803696E-2</v>
      </c>
      <c r="Q513" s="13">
        <v>5.9637308884707085E-2</v>
      </c>
      <c r="R513" s="13">
        <v>-1.0786952588390797E-2</v>
      </c>
      <c r="S513" s="13">
        <v>4.1281386998515357E-2</v>
      </c>
      <c r="T513" s="13">
        <v>-6.2771378884363127E-3</v>
      </c>
      <c r="U513" s="13">
        <v>2.2925465112323407E-2</v>
      </c>
      <c r="V513" s="13">
        <v>-5.9676183375539593E-2</v>
      </c>
      <c r="W513" s="13">
        <v>-6.2179263632747617E-2</v>
      </c>
      <c r="X513" s="13">
        <v>1.2321028831876468E-3</v>
      </c>
      <c r="Y513" s="13">
        <v>-3.5479740889195699E-2</v>
      </c>
      <c r="Z513" s="148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55"/>
    </row>
    <row r="514" spans="1:65">
      <c r="A514" s="30"/>
      <c r="B514" s="46" t="s">
        <v>268</v>
      </c>
      <c r="C514" s="47"/>
      <c r="D514" s="45">
        <v>0</v>
      </c>
      <c r="E514" s="45">
        <v>0.59</v>
      </c>
      <c r="F514" s="45">
        <v>0.2</v>
      </c>
      <c r="G514" s="45">
        <v>1.48</v>
      </c>
      <c r="H514" s="45">
        <v>0.28999999999999998</v>
      </c>
      <c r="I514" s="45">
        <v>3</v>
      </c>
      <c r="J514" s="45">
        <v>0.2</v>
      </c>
      <c r="K514" s="45">
        <v>0.42</v>
      </c>
      <c r="L514" s="45">
        <v>1.21</v>
      </c>
      <c r="M514" s="45">
        <v>1.21</v>
      </c>
      <c r="N514" s="45">
        <v>0.1</v>
      </c>
      <c r="O514" s="45">
        <v>1.22</v>
      </c>
      <c r="P514" s="45">
        <v>1.35</v>
      </c>
      <c r="Q514" s="45">
        <v>1.05</v>
      </c>
      <c r="R514" s="45">
        <v>0.38</v>
      </c>
      <c r="S514" s="45">
        <v>0.67</v>
      </c>
      <c r="T514" s="45">
        <v>0.28999999999999998</v>
      </c>
      <c r="U514" s="45">
        <v>0.3</v>
      </c>
      <c r="V514" s="45">
        <v>1.37</v>
      </c>
      <c r="W514" s="45">
        <v>1.42</v>
      </c>
      <c r="X514" s="45" t="s">
        <v>269</v>
      </c>
      <c r="Y514" s="45">
        <v>0.88</v>
      </c>
      <c r="Z514" s="148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55"/>
    </row>
    <row r="515" spans="1:65">
      <c r="B515" s="31" t="s">
        <v>292</v>
      </c>
      <c r="C515" s="20"/>
      <c r="D515" s="20"/>
      <c r="E515" s="20"/>
      <c r="F515" s="20"/>
      <c r="G515" s="20"/>
      <c r="H515" s="20"/>
      <c r="I515" s="20"/>
      <c r="J515" s="20"/>
      <c r="K515" s="20"/>
      <c r="L515" s="20"/>
      <c r="M515" s="20"/>
      <c r="N515" s="20"/>
      <c r="O515" s="20"/>
      <c r="P515" s="20"/>
      <c r="Q515" s="20"/>
      <c r="R515" s="20"/>
      <c r="S515" s="20"/>
      <c r="T515" s="20"/>
      <c r="U515" s="20"/>
      <c r="V515" s="20"/>
      <c r="W515" s="20"/>
      <c r="X515" s="20"/>
      <c r="Y515" s="20"/>
      <c r="BM515" s="55"/>
    </row>
    <row r="516" spans="1:65">
      <c r="BM516" s="55"/>
    </row>
    <row r="517" spans="1:65" ht="15">
      <c r="B517" s="8" t="s">
        <v>540</v>
      </c>
      <c r="BM517" s="28" t="s">
        <v>66</v>
      </c>
    </row>
    <row r="518" spans="1:65" ht="15">
      <c r="A518" s="25" t="s">
        <v>23</v>
      </c>
      <c r="B518" s="18" t="s">
        <v>109</v>
      </c>
      <c r="C518" s="15" t="s">
        <v>110</v>
      </c>
      <c r="D518" s="16" t="s">
        <v>226</v>
      </c>
      <c r="E518" s="17" t="s">
        <v>226</v>
      </c>
      <c r="F518" s="17" t="s">
        <v>226</v>
      </c>
      <c r="G518" s="17" t="s">
        <v>226</v>
      </c>
      <c r="H518" s="17" t="s">
        <v>226</v>
      </c>
      <c r="I518" s="17" t="s">
        <v>226</v>
      </c>
      <c r="J518" s="148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28">
        <v>1</v>
      </c>
    </row>
    <row r="519" spans="1:65">
      <c r="A519" s="30"/>
      <c r="B519" s="19" t="s">
        <v>227</v>
      </c>
      <c r="C519" s="9" t="s">
        <v>227</v>
      </c>
      <c r="D519" s="146" t="s">
        <v>232</v>
      </c>
      <c r="E519" s="147" t="s">
        <v>235</v>
      </c>
      <c r="F519" s="147" t="s">
        <v>243</v>
      </c>
      <c r="G519" s="147" t="s">
        <v>247</v>
      </c>
      <c r="H519" s="147" t="s">
        <v>254</v>
      </c>
      <c r="I519" s="147" t="s">
        <v>256</v>
      </c>
      <c r="J519" s="148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28" t="s">
        <v>3</v>
      </c>
    </row>
    <row r="520" spans="1:65">
      <c r="A520" s="30"/>
      <c r="B520" s="19"/>
      <c r="C520" s="9"/>
      <c r="D520" s="10" t="s">
        <v>273</v>
      </c>
      <c r="E520" s="11" t="s">
        <v>271</v>
      </c>
      <c r="F520" s="11" t="s">
        <v>273</v>
      </c>
      <c r="G520" s="11" t="s">
        <v>271</v>
      </c>
      <c r="H520" s="11" t="s">
        <v>273</v>
      </c>
      <c r="I520" s="11" t="s">
        <v>271</v>
      </c>
      <c r="J520" s="148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28">
        <v>2</v>
      </c>
    </row>
    <row r="521" spans="1:65">
      <c r="A521" s="30"/>
      <c r="B521" s="19"/>
      <c r="C521" s="9"/>
      <c r="D521" s="26" t="s">
        <v>307</v>
      </c>
      <c r="E521" s="26" t="s">
        <v>308</v>
      </c>
      <c r="F521" s="26" t="s">
        <v>307</v>
      </c>
      <c r="G521" s="26" t="s">
        <v>305</v>
      </c>
      <c r="H521" s="26" t="s">
        <v>306</v>
      </c>
      <c r="I521" s="26" t="s">
        <v>263</v>
      </c>
      <c r="J521" s="148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28">
        <v>3</v>
      </c>
    </row>
    <row r="522" spans="1:65">
      <c r="A522" s="30"/>
      <c r="B522" s="18">
        <v>1</v>
      </c>
      <c r="C522" s="14">
        <v>1</v>
      </c>
      <c r="D522" s="22">
        <v>0.13</v>
      </c>
      <c r="E522" s="150">
        <v>0.12492364672448918</v>
      </c>
      <c r="F522" s="22">
        <v>0.14000000000000001</v>
      </c>
      <c r="G522" s="22">
        <v>0.13400000000000001</v>
      </c>
      <c r="H522" s="143">
        <v>0.1</v>
      </c>
      <c r="I522" s="22">
        <v>0.15</v>
      </c>
      <c r="J522" s="148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28">
        <v>1</v>
      </c>
    </row>
    <row r="523" spans="1:65">
      <c r="A523" s="30"/>
      <c r="B523" s="19">
        <v>1</v>
      </c>
      <c r="C523" s="9">
        <v>2</v>
      </c>
      <c r="D523" s="11">
        <v>0.13</v>
      </c>
      <c r="E523" s="11">
        <v>0.13409488568022934</v>
      </c>
      <c r="F523" s="11">
        <v>0.13</v>
      </c>
      <c r="G523" s="11">
        <v>0.13100000000000001</v>
      </c>
      <c r="H523" s="144">
        <v>0.1</v>
      </c>
      <c r="I523" s="11">
        <v>0.14499999999999999</v>
      </c>
      <c r="J523" s="148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28">
        <v>17</v>
      </c>
    </row>
    <row r="524" spans="1:65">
      <c r="A524" s="30"/>
      <c r="B524" s="19">
        <v>1</v>
      </c>
      <c r="C524" s="9">
        <v>3</v>
      </c>
      <c r="D524" s="11">
        <v>0.13</v>
      </c>
      <c r="E524" s="11">
        <v>0.13305799922317546</v>
      </c>
      <c r="F524" s="11">
        <v>0.15</v>
      </c>
      <c r="G524" s="11">
        <v>0.13300000000000001</v>
      </c>
      <c r="H524" s="144">
        <v>0.1</v>
      </c>
      <c r="I524" s="11">
        <v>0.15</v>
      </c>
      <c r="J524" s="148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28">
        <v>16</v>
      </c>
    </row>
    <row r="525" spans="1:65">
      <c r="A525" s="30"/>
      <c r="B525" s="19">
        <v>1</v>
      </c>
      <c r="C525" s="9">
        <v>4</v>
      </c>
      <c r="D525" s="11">
        <v>0.13</v>
      </c>
      <c r="E525" s="11">
        <v>0.13819803999492183</v>
      </c>
      <c r="F525" s="11">
        <v>0.13</v>
      </c>
      <c r="G525" s="11">
        <v>0.128</v>
      </c>
      <c r="H525" s="144">
        <v>0.1</v>
      </c>
      <c r="I525" s="11">
        <v>0.15</v>
      </c>
      <c r="J525" s="148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28">
        <v>0.13720481077789728</v>
      </c>
    </row>
    <row r="526" spans="1:65">
      <c r="A526" s="30"/>
      <c r="B526" s="19">
        <v>1</v>
      </c>
      <c r="C526" s="9">
        <v>5</v>
      </c>
      <c r="D526" s="11">
        <v>0.13</v>
      </c>
      <c r="E526" s="11">
        <v>0.13653144174607867</v>
      </c>
      <c r="F526" s="11">
        <v>0.14000000000000001</v>
      </c>
      <c r="G526" s="11">
        <v>0.125</v>
      </c>
      <c r="H526" s="144">
        <v>0.1</v>
      </c>
      <c r="I526" s="11">
        <v>0.16</v>
      </c>
      <c r="J526" s="148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28">
        <v>98</v>
      </c>
    </row>
    <row r="527" spans="1:65">
      <c r="A527" s="30"/>
      <c r="B527" s="19">
        <v>1</v>
      </c>
      <c r="C527" s="9">
        <v>6</v>
      </c>
      <c r="D527" s="11">
        <v>0.13</v>
      </c>
      <c r="E527" s="11">
        <v>0.13573790280302694</v>
      </c>
      <c r="F527" s="11">
        <v>0.14000000000000001</v>
      </c>
      <c r="G527" s="11">
        <v>0.13200000000000001</v>
      </c>
      <c r="H527" s="144">
        <v>0.1</v>
      </c>
      <c r="I527" s="11">
        <v>0.155</v>
      </c>
      <c r="J527" s="148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55"/>
    </row>
    <row r="528" spans="1:65">
      <c r="A528" s="30"/>
      <c r="B528" s="20" t="s">
        <v>264</v>
      </c>
      <c r="C528" s="12"/>
      <c r="D528" s="23">
        <v>0.13</v>
      </c>
      <c r="E528" s="23">
        <v>0.1337573193619869</v>
      </c>
      <c r="F528" s="23">
        <v>0.13833333333333334</v>
      </c>
      <c r="G528" s="23">
        <v>0.1305</v>
      </c>
      <c r="H528" s="23">
        <v>9.9999999999999992E-2</v>
      </c>
      <c r="I528" s="23">
        <v>0.15166666666666667</v>
      </c>
      <c r="J528" s="148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55"/>
    </row>
    <row r="529" spans="1:65">
      <c r="A529" s="30"/>
      <c r="B529" s="3" t="s">
        <v>265</v>
      </c>
      <c r="C529" s="29"/>
      <c r="D529" s="11">
        <v>0.13</v>
      </c>
      <c r="E529" s="11">
        <v>0.13491639424162816</v>
      </c>
      <c r="F529" s="11">
        <v>0.14000000000000001</v>
      </c>
      <c r="G529" s="11">
        <v>0.13150000000000001</v>
      </c>
      <c r="H529" s="11">
        <v>0.1</v>
      </c>
      <c r="I529" s="11">
        <v>0.15</v>
      </c>
      <c r="J529" s="148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55"/>
    </row>
    <row r="530" spans="1:65">
      <c r="A530" s="30"/>
      <c r="B530" s="3" t="s">
        <v>266</v>
      </c>
      <c r="C530" s="29"/>
      <c r="D530" s="24">
        <v>0</v>
      </c>
      <c r="E530" s="24">
        <v>4.6898877907866855E-3</v>
      </c>
      <c r="F530" s="24">
        <v>7.5277265270908078E-3</v>
      </c>
      <c r="G530" s="24">
        <v>3.391164991562637E-3</v>
      </c>
      <c r="H530" s="24">
        <v>1.5202354861220293E-17</v>
      </c>
      <c r="I530" s="24">
        <v>5.1639777949432277E-3</v>
      </c>
      <c r="J530" s="204"/>
      <c r="K530" s="205"/>
      <c r="L530" s="205"/>
      <c r="M530" s="205"/>
      <c r="N530" s="205"/>
      <c r="O530" s="205"/>
      <c r="P530" s="205"/>
      <c r="Q530" s="205"/>
      <c r="R530" s="205"/>
      <c r="S530" s="205"/>
      <c r="T530" s="205"/>
      <c r="U530" s="205"/>
      <c r="V530" s="205"/>
      <c r="W530" s="205"/>
      <c r="X530" s="205"/>
      <c r="Y530" s="205"/>
      <c r="Z530" s="205"/>
      <c r="AA530" s="205"/>
      <c r="AB530" s="205"/>
      <c r="AC530" s="205"/>
      <c r="AD530" s="205"/>
      <c r="AE530" s="205"/>
      <c r="AF530" s="205"/>
      <c r="AG530" s="205"/>
      <c r="AH530" s="205"/>
      <c r="AI530" s="205"/>
      <c r="AJ530" s="205"/>
      <c r="AK530" s="205"/>
      <c r="AL530" s="205"/>
      <c r="AM530" s="205"/>
      <c r="AN530" s="205"/>
      <c r="AO530" s="205"/>
      <c r="AP530" s="205"/>
      <c r="AQ530" s="205"/>
      <c r="AR530" s="205"/>
      <c r="AS530" s="205"/>
      <c r="AT530" s="205"/>
      <c r="AU530" s="205"/>
      <c r="AV530" s="205"/>
      <c r="AW530" s="205"/>
      <c r="AX530" s="205"/>
      <c r="AY530" s="205"/>
      <c r="AZ530" s="205"/>
      <c r="BA530" s="205"/>
      <c r="BB530" s="205"/>
      <c r="BC530" s="205"/>
      <c r="BD530" s="205"/>
      <c r="BE530" s="205"/>
      <c r="BF530" s="205"/>
      <c r="BG530" s="205"/>
      <c r="BH530" s="205"/>
      <c r="BI530" s="205"/>
      <c r="BJ530" s="205"/>
      <c r="BK530" s="205"/>
      <c r="BL530" s="205"/>
      <c r="BM530" s="56"/>
    </row>
    <row r="531" spans="1:65">
      <c r="A531" s="30"/>
      <c r="B531" s="3" t="s">
        <v>86</v>
      </c>
      <c r="C531" s="29"/>
      <c r="D531" s="13">
        <v>0</v>
      </c>
      <c r="E531" s="13">
        <v>3.5062662837122664E-2</v>
      </c>
      <c r="F531" s="13">
        <v>5.4417300195837161E-2</v>
      </c>
      <c r="G531" s="13">
        <v>2.5985938632663883E-2</v>
      </c>
      <c r="H531" s="13">
        <v>1.5202354861220294E-16</v>
      </c>
      <c r="I531" s="13">
        <v>3.4048205241383918E-2</v>
      </c>
      <c r="J531" s="148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55"/>
    </row>
    <row r="532" spans="1:65">
      <c r="A532" s="30"/>
      <c r="B532" s="3" t="s">
        <v>267</v>
      </c>
      <c r="C532" s="29"/>
      <c r="D532" s="13">
        <v>-5.251135683252528E-2</v>
      </c>
      <c r="E532" s="13">
        <v>-2.5126607415326574E-2</v>
      </c>
      <c r="F532" s="13">
        <v>8.2250946525692648E-3</v>
      </c>
      <c r="G532" s="13">
        <v>-4.8867169743419647E-2</v>
      </c>
      <c r="H532" s="13">
        <v>-0.27116258217886569</v>
      </c>
      <c r="I532" s="13">
        <v>0.10540341702872036</v>
      </c>
      <c r="J532" s="148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55"/>
    </row>
    <row r="533" spans="1:65">
      <c r="A533" s="30"/>
      <c r="B533" s="46" t="s">
        <v>268</v>
      </c>
      <c r="C533" s="47"/>
      <c r="D533" s="45">
        <v>0.67</v>
      </c>
      <c r="E533" s="45">
        <v>0</v>
      </c>
      <c r="F533" s="45">
        <v>0.82</v>
      </c>
      <c r="G533" s="45">
        <v>0.57999999999999996</v>
      </c>
      <c r="H533" s="45" t="s">
        <v>269</v>
      </c>
      <c r="I533" s="45">
        <v>3.21</v>
      </c>
      <c r="J533" s="148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55"/>
    </row>
    <row r="534" spans="1:65">
      <c r="B534" s="31" t="s">
        <v>314</v>
      </c>
      <c r="C534" s="20"/>
      <c r="D534" s="20"/>
      <c r="E534" s="20"/>
      <c r="F534" s="20"/>
      <c r="G534" s="20"/>
      <c r="H534" s="20"/>
      <c r="I534" s="20"/>
      <c r="BM534" s="55"/>
    </row>
    <row r="535" spans="1:65">
      <c r="BM535" s="55"/>
    </row>
    <row r="536" spans="1:65" ht="15">
      <c r="B536" s="8" t="s">
        <v>541</v>
      </c>
      <c r="BM536" s="28" t="s">
        <v>66</v>
      </c>
    </row>
    <row r="537" spans="1:65" ht="15">
      <c r="A537" s="25" t="s">
        <v>55</v>
      </c>
      <c r="B537" s="18" t="s">
        <v>109</v>
      </c>
      <c r="C537" s="15" t="s">
        <v>110</v>
      </c>
      <c r="D537" s="16" t="s">
        <v>226</v>
      </c>
      <c r="E537" s="17" t="s">
        <v>226</v>
      </c>
      <c r="F537" s="17" t="s">
        <v>226</v>
      </c>
      <c r="G537" s="17" t="s">
        <v>226</v>
      </c>
      <c r="H537" s="17" t="s">
        <v>226</v>
      </c>
      <c r="I537" s="17" t="s">
        <v>226</v>
      </c>
      <c r="J537" s="17" t="s">
        <v>226</v>
      </c>
      <c r="K537" s="17" t="s">
        <v>226</v>
      </c>
      <c r="L537" s="17" t="s">
        <v>226</v>
      </c>
      <c r="M537" s="17" t="s">
        <v>226</v>
      </c>
      <c r="N537" s="17" t="s">
        <v>226</v>
      </c>
      <c r="O537" s="17" t="s">
        <v>226</v>
      </c>
      <c r="P537" s="17" t="s">
        <v>226</v>
      </c>
      <c r="Q537" s="17" t="s">
        <v>226</v>
      </c>
      <c r="R537" s="17" t="s">
        <v>226</v>
      </c>
      <c r="S537" s="17" t="s">
        <v>226</v>
      </c>
      <c r="T537" s="17" t="s">
        <v>226</v>
      </c>
      <c r="U537" s="17" t="s">
        <v>226</v>
      </c>
      <c r="V537" s="17" t="s">
        <v>226</v>
      </c>
      <c r="W537" s="17" t="s">
        <v>226</v>
      </c>
      <c r="X537" s="17" t="s">
        <v>226</v>
      </c>
      <c r="Y537" s="17" t="s">
        <v>226</v>
      </c>
      <c r="Z537" s="17" t="s">
        <v>226</v>
      </c>
      <c r="AA537" s="17" t="s">
        <v>226</v>
      </c>
      <c r="AB537" s="17" t="s">
        <v>226</v>
      </c>
      <c r="AC537" s="17" t="s">
        <v>226</v>
      </c>
      <c r="AD537" s="148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28">
        <v>1</v>
      </c>
    </row>
    <row r="538" spans="1:65">
      <c r="A538" s="30"/>
      <c r="B538" s="19" t="s">
        <v>227</v>
      </c>
      <c r="C538" s="9" t="s">
        <v>227</v>
      </c>
      <c r="D538" s="146" t="s">
        <v>229</v>
      </c>
      <c r="E538" s="147" t="s">
        <v>231</v>
      </c>
      <c r="F538" s="147" t="s">
        <v>232</v>
      </c>
      <c r="G538" s="147" t="s">
        <v>233</v>
      </c>
      <c r="H538" s="147" t="s">
        <v>234</v>
      </c>
      <c r="I538" s="147" t="s">
        <v>235</v>
      </c>
      <c r="J538" s="147" t="s">
        <v>236</v>
      </c>
      <c r="K538" s="147" t="s">
        <v>237</v>
      </c>
      <c r="L538" s="147" t="s">
        <v>238</v>
      </c>
      <c r="M538" s="147" t="s">
        <v>239</v>
      </c>
      <c r="N538" s="147" t="s">
        <v>240</v>
      </c>
      <c r="O538" s="147" t="s">
        <v>243</v>
      </c>
      <c r="P538" s="147" t="s">
        <v>244</v>
      </c>
      <c r="Q538" s="147" t="s">
        <v>245</v>
      </c>
      <c r="R538" s="147" t="s">
        <v>246</v>
      </c>
      <c r="S538" s="147" t="s">
        <v>247</v>
      </c>
      <c r="T538" s="147" t="s">
        <v>248</v>
      </c>
      <c r="U538" s="147" t="s">
        <v>249</v>
      </c>
      <c r="V538" s="147" t="s">
        <v>250</v>
      </c>
      <c r="W538" s="147" t="s">
        <v>251</v>
      </c>
      <c r="X538" s="147" t="s">
        <v>252</v>
      </c>
      <c r="Y538" s="147" t="s">
        <v>253</v>
      </c>
      <c r="Z538" s="147" t="s">
        <v>254</v>
      </c>
      <c r="AA538" s="147" t="s">
        <v>255</v>
      </c>
      <c r="AB538" s="147" t="s">
        <v>256</v>
      </c>
      <c r="AC538" s="147" t="s">
        <v>257</v>
      </c>
      <c r="AD538" s="148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28" t="s">
        <v>1</v>
      </c>
    </row>
    <row r="539" spans="1:65">
      <c r="A539" s="30"/>
      <c r="B539" s="19"/>
      <c r="C539" s="9"/>
      <c r="D539" s="10" t="s">
        <v>273</v>
      </c>
      <c r="E539" s="11" t="s">
        <v>271</v>
      </c>
      <c r="F539" s="11" t="s">
        <v>273</v>
      </c>
      <c r="G539" s="11" t="s">
        <v>271</v>
      </c>
      <c r="H539" s="11" t="s">
        <v>271</v>
      </c>
      <c r="I539" s="11" t="s">
        <v>271</v>
      </c>
      <c r="J539" s="11" t="s">
        <v>304</v>
      </c>
      <c r="K539" s="11" t="s">
        <v>304</v>
      </c>
      <c r="L539" s="11" t="s">
        <v>271</v>
      </c>
      <c r="M539" s="11" t="s">
        <v>273</v>
      </c>
      <c r="N539" s="11" t="s">
        <v>273</v>
      </c>
      <c r="O539" s="11" t="s">
        <v>273</v>
      </c>
      <c r="P539" s="11" t="s">
        <v>271</v>
      </c>
      <c r="Q539" s="11" t="s">
        <v>304</v>
      </c>
      <c r="R539" s="11" t="s">
        <v>271</v>
      </c>
      <c r="S539" s="11" t="s">
        <v>304</v>
      </c>
      <c r="T539" s="11" t="s">
        <v>304</v>
      </c>
      <c r="U539" s="11" t="s">
        <v>304</v>
      </c>
      <c r="V539" s="11" t="s">
        <v>271</v>
      </c>
      <c r="W539" s="11" t="s">
        <v>273</v>
      </c>
      <c r="X539" s="11" t="s">
        <v>273</v>
      </c>
      <c r="Y539" s="11" t="s">
        <v>271</v>
      </c>
      <c r="Z539" s="11" t="s">
        <v>273</v>
      </c>
      <c r="AA539" s="11" t="s">
        <v>271</v>
      </c>
      <c r="AB539" s="11" t="s">
        <v>304</v>
      </c>
      <c r="AC539" s="11" t="s">
        <v>271</v>
      </c>
      <c r="AD539" s="148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28">
        <v>2</v>
      </c>
    </row>
    <row r="540" spans="1:65">
      <c r="A540" s="30"/>
      <c r="B540" s="19"/>
      <c r="C540" s="9"/>
      <c r="D540" s="26" t="s">
        <v>305</v>
      </c>
      <c r="E540" s="26" t="s">
        <v>306</v>
      </c>
      <c r="F540" s="26" t="s">
        <v>307</v>
      </c>
      <c r="G540" s="26" t="s">
        <v>305</v>
      </c>
      <c r="H540" s="26" t="s">
        <v>261</v>
      </c>
      <c r="I540" s="26" t="s">
        <v>308</v>
      </c>
      <c r="J540" s="26" t="s">
        <v>306</v>
      </c>
      <c r="K540" s="26" t="s">
        <v>308</v>
      </c>
      <c r="L540" s="26" t="s">
        <v>308</v>
      </c>
      <c r="M540" s="26" t="s">
        <v>305</v>
      </c>
      <c r="N540" s="26" t="s">
        <v>306</v>
      </c>
      <c r="O540" s="26" t="s">
        <v>307</v>
      </c>
      <c r="P540" s="26" t="s">
        <v>306</v>
      </c>
      <c r="Q540" s="26" t="s">
        <v>308</v>
      </c>
      <c r="R540" s="26" t="s">
        <v>306</v>
      </c>
      <c r="S540" s="26" t="s">
        <v>305</v>
      </c>
      <c r="T540" s="26" t="s">
        <v>306</v>
      </c>
      <c r="U540" s="26" t="s">
        <v>306</v>
      </c>
      <c r="V540" s="26" t="s">
        <v>306</v>
      </c>
      <c r="W540" s="26" t="s">
        <v>306</v>
      </c>
      <c r="X540" s="26" t="s">
        <v>306</v>
      </c>
      <c r="Y540" s="26" t="s">
        <v>306</v>
      </c>
      <c r="Z540" s="26" t="s">
        <v>306</v>
      </c>
      <c r="AA540" s="26" t="s">
        <v>306</v>
      </c>
      <c r="AB540" s="26" t="s">
        <v>263</v>
      </c>
      <c r="AC540" s="26" t="s">
        <v>306</v>
      </c>
      <c r="AD540" s="148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28">
        <v>3</v>
      </c>
    </row>
    <row r="541" spans="1:65">
      <c r="A541" s="30"/>
      <c r="B541" s="18">
        <v>1</v>
      </c>
      <c r="C541" s="14">
        <v>1</v>
      </c>
      <c r="D541" s="22">
        <v>1.26</v>
      </c>
      <c r="E541" s="22">
        <v>1.22</v>
      </c>
      <c r="F541" s="22">
        <v>1.29</v>
      </c>
      <c r="G541" s="22">
        <v>1.21</v>
      </c>
      <c r="H541" s="22">
        <v>1.21</v>
      </c>
      <c r="I541" s="22">
        <v>1.2602637755703241</v>
      </c>
      <c r="J541" s="143">
        <v>1.4474</v>
      </c>
      <c r="K541" s="22">
        <v>1.3338020000000002</v>
      </c>
      <c r="L541" s="22">
        <v>1.28</v>
      </c>
      <c r="M541" s="22">
        <v>1.24</v>
      </c>
      <c r="N541" s="22">
        <v>1.3</v>
      </c>
      <c r="O541" s="22">
        <v>1.28</v>
      </c>
      <c r="P541" s="22">
        <v>1.25</v>
      </c>
      <c r="Q541" s="22">
        <v>1.2118499</v>
      </c>
      <c r="R541" s="22">
        <v>1.25</v>
      </c>
      <c r="S541" s="22">
        <v>1.26</v>
      </c>
      <c r="T541" s="22">
        <v>1.3</v>
      </c>
      <c r="U541" s="22">
        <v>1.3472</v>
      </c>
      <c r="V541" s="22">
        <v>1.25</v>
      </c>
      <c r="W541" s="22">
        <v>1.36</v>
      </c>
      <c r="X541" s="143">
        <v>1.0948</v>
      </c>
      <c r="Y541" s="22">
        <v>1.28</v>
      </c>
      <c r="Z541" s="143">
        <v>1</v>
      </c>
      <c r="AA541" s="22">
        <v>1.22</v>
      </c>
      <c r="AB541" s="22">
        <v>1.43</v>
      </c>
      <c r="AC541" s="22">
        <v>1.33</v>
      </c>
      <c r="AD541" s="148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28">
        <v>1</v>
      </c>
    </row>
    <row r="542" spans="1:65">
      <c r="A542" s="30"/>
      <c r="B542" s="19">
        <v>1</v>
      </c>
      <c r="C542" s="9">
        <v>2</v>
      </c>
      <c r="D542" s="11">
        <v>1.25</v>
      </c>
      <c r="E542" s="11">
        <v>1.22</v>
      </c>
      <c r="F542" s="11">
        <v>1.29</v>
      </c>
      <c r="G542" s="11">
        <v>1.24</v>
      </c>
      <c r="H542" s="11">
        <v>1.21</v>
      </c>
      <c r="I542" s="11">
        <v>1.2728850445399373</v>
      </c>
      <c r="J542" s="144">
        <v>1.4474</v>
      </c>
      <c r="K542" s="11">
        <v>1.310554</v>
      </c>
      <c r="L542" s="11">
        <v>1.25</v>
      </c>
      <c r="M542" s="11">
        <v>1.25</v>
      </c>
      <c r="N542" s="11">
        <v>1.31</v>
      </c>
      <c r="O542" s="11">
        <v>1.28</v>
      </c>
      <c r="P542" s="11">
        <v>1.29</v>
      </c>
      <c r="Q542" s="11">
        <v>1.2316986499999998</v>
      </c>
      <c r="R542" s="11">
        <v>1.21</v>
      </c>
      <c r="S542" s="11">
        <v>1.24</v>
      </c>
      <c r="T542" s="11">
        <v>1.31</v>
      </c>
      <c r="U542" s="11">
        <v>1.3571</v>
      </c>
      <c r="V542" s="11">
        <v>1.26</v>
      </c>
      <c r="W542" s="11">
        <v>1.39</v>
      </c>
      <c r="X542" s="144">
        <v>1.0947</v>
      </c>
      <c r="Y542" s="11">
        <v>1.28</v>
      </c>
      <c r="Z542" s="144">
        <v>1.08</v>
      </c>
      <c r="AA542" s="11">
        <v>1.22</v>
      </c>
      <c r="AB542" s="11">
        <v>1.38</v>
      </c>
      <c r="AC542" s="11">
        <v>1.39</v>
      </c>
      <c r="AD542" s="148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28" t="e">
        <v>#N/A</v>
      </c>
    </row>
    <row r="543" spans="1:65">
      <c r="A543" s="30"/>
      <c r="B543" s="19">
        <v>1</v>
      </c>
      <c r="C543" s="9">
        <v>3</v>
      </c>
      <c r="D543" s="11">
        <v>1.28</v>
      </c>
      <c r="E543" s="11">
        <v>1.24</v>
      </c>
      <c r="F543" s="11">
        <v>1.29</v>
      </c>
      <c r="G543" s="11">
        <v>1.2</v>
      </c>
      <c r="H543" s="11">
        <v>1.2</v>
      </c>
      <c r="I543" s="11">
        <v>1.2899437803438865</v>
      </c>
      <c r="J543" s="144">
        <v>1.4232</v>
      </c>
      <c r="K543" s="11">
        <v>1.3256139999999998</v>
      </c>
      <c r="L543" s="11">
        <v>1.25</v>
      </c>
      <c r="M543" s="11">
        <v>1.24</v>
      </c>
      <c r="N543" s="11">
        <v>1.28</v>
      </c>
      <c r="O543" s="11">
        <v>1.26</v>
      </c>
      <c r="P543" s="11">
        <v>1.26</v>
      </c>
      <c r="Q543" s="11">
        <v>1.2283751999999999</v>
      </c>
      <c r="R543" s="11">
        <v>1.2</v>
      </c>
      <c r="S543" s="11">
        <v>1.26</v>
      </c>
      <c r="T543" s="11">
        <v>1.3</v>
      </c>
      <c r="U543" s="11">
        <v>1.363</v>
      </c>
      <c r="V543" s="11">
        <v>1.26</v>
      </c>
      <c r="W543" s="11">
        <v>1.4</v>
      </c>
      <c r="X543" s="144">
        <v>1.1129</v>
      </c>
      <c r="Y543" s="11">
        <v>1.3</v>
      </c>
      <c r="Z543" s="144">
        <v>1.02</v>
      </c>
      <c r="AA543" s="11">
        <v>1.22</v>
      </c>
      <c r="AB543" s="11">
        <v>1.4000000000000001</v>
      </c>
      <c r="AC543" s="11">
        <v>1.34</v>
      </c>
      <c r="AD543" s="148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28">
        <v>16</v>
      </c>
    </row>
    <row r="544" spans="1:65">
      <c r="A544" s="30"/>
      <c r="B544" s="19">
        <v>1</v>
      </c>
      <c r="C544" s="9">
        <v>4</v>
      </c>
      <c r="D544" s="11">
        <v>1.3</v>
      </c>
      <c r="E544" s="11">
        <v>1.26</v>
      </c>
      <c r="F544" s="11">
        <v>1.29</v>
      </c>
      <c r="G544" s="11">
        <v>1.23</v>
      </c>
      <c r="H544" s="11">
        <v>1.21</v>
      </c>
      <c r="I544" s="11">
        <v>1.2907332090226438</v>
      </c>
      <c r="J544" s="144">
        <v>1.4232</v>
      </c>
      <c r="K544" s="11">
        <v>1.321407</v>
      </c>
      <c r="L544" s="11">
        <v>1.28</v>
      </c>
      <c r="M544" s="11">
        <v>1.24</v>
      </c>
      <c r="N544" s="11">
        <v>1.3</v>
      </c>
      <c r="O544" s="11">
        <v>1.25</v>
      </c>
      <c r="P544" s="11">
        <v>1.28</v>
      </c>
      <c r="Q544" s="11">
        <v>1.2290703999999999</v>
      </c>
      <c r="R544" s="11">
        <v>1.23</v>
      </c>
      <c r="S544" s="11">
        <v>1.25</v>
      </c>
      <c r="T544" s="11">
        <v>1.3</v>
      </c>
      <c r="U544" s="11">
        <v>1.3518999999999999</v>
      </c>
      <c r="V544" s="11">
        <v>1.26</v>
      </c>
      <c r="W544" s="11">
        <v>1.39</v>
      </c>
      <c r="X544" s="144">
        <v>1.1148</v>
      </c>
      <c r="Y544" s="11">
        <v>1.26</v>
      </c>
      <c r="Z544" s="144">
        <v>1.08</v>
      </c>
      <c r="AA544" s="11">
        <v>1.21</v>
      </c>
      <c r="AB544" s="11">
        <v>1.3599999999999999</v>
      </c>
      <c r="AC544" s="11">
        <v>1.4</v>
      </c>
      <c r="AD544" s="148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28">
        <v>1.2789525479572597</v>
      </c>
    </row>
    <row r="545" spans="1:65">
      <c r="A545" s="30"/>
      <c r="B545" s="19">
        <v>1</v>
      </c>
      <c r="C545" s="9">
        <v>5</v>
      </c>
      <c r="D545" s="11">
        <v>1.28</v>
      </c>
      <c r="E545" s="11">
        <v>1.24</v>
      </c>
      <c r="F545" s="11">
        <v>1.3</v>
      </c>
      <c r="G545" s="11">
        <v>1.24</v>
      </c>
      <c r="H545" s="11">
        <v>1.21</v>
      </c>
      <c r="I545" s="11">
        <v>1.2748668848023694</v>
      </c>
      <c r="J545" s="144">
        <v>1.4413</v>
      </c>
      <c r="K545" s="11">
        <v>1.323105</v>
      </c>
      <c r="L545" s="11">
        <v>1.25</v>
      </c>
      <c r="M545" s="11">
        <v>1.25</v>
      </c>
      <c r="N545" s="11">
        <v>1.28</v>
      </c>
      <c r="O545" s="11">
        <v>1.22</v>
      </c>
      <c r="P545" s="11">
        <v>1.29</v>
      </c>
      <c r="Q545" s="11">
        <v>1.2349712500000001</v>
      </c>
      <c r="R545" s="11">
        <v>1.23</v>
      </c>
      <c r="S545" s="11">
        <v>1.23</v>
      </c>
      <c r="T545" s="11">
        <v>1.31</v>
      </c>
      <c r="U545" s="11">
        <v>1.3638000000000001</v>
      </c>
      <c r="V545" s="149">
        <v>1.22</v>
      </c>
      <c r="W545" s="11">
        <v>1.37</v>
      </c>
      <c r="X545" s="144">
        <v>1.1148</v>
      </c>
      <c r="Y545" s="11">
        <v>1.28</v>
      </c>
      <c r="Z545" s="144">
        <v>1</v>
      </c>
      <c r="AA545" s="11">
        <v>1.23</v>
      </c>
      <c r="AB545" s="11">
        <v>1.3299999999999998</v>
      </c>
      <c r="AC545" s="11">
        <v>1.39</v>
      </c>
      <c r="AD545" s="148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28">
        <v>99</v>
      </c>
    </row>
    <row r="546" spans="1:65">
      <c r="A546" s="30"/>
      <c r="B546" s="19">
        <v>1</v>
      </c>
      <c r="C546" s="9">
        <v>6</v>
      </c>
      <c r="D546" s="11">
        <v>1.3</v>
      </c>
      <c r="E546" s="11">
        <v>1.23</v>
      </c>
      <c r="F546" s="11">
        <v>1.28</v>
      </c>
      <c r="G546" s="11">
        <v>1.24</v>
      </c>
      <c r="H546" s="11">
        <v>1.24</v>
      </c>
      <c r="I546" s="11">
        <v>1.2834497238226743</v>
      </c>
      <c r="J546" s="144">
        <v>1.3991</v>
      </c>
      <c r="K546" s="11">
        <v>1.314357</v>
      </c>
      <c r="L546" s="11">
        <v>1.24</v>
      </c>
      <c r="M546" s="11">
        <v>1.25</v>
      </c>
      <c r="N546" s="11">
        <v>1.29</v>
      </c>
      <c r="O546" s="11">
        <v>1.27</v>
      </c>
      <c r="P546" s="11">
        <v>1.3</v>
      </c>
      <c r="Q546" s="11">
        <v>1.2399048000000001</v>
      </c>
      <c r="R546" s="11">
        <v>1.21</v>
      </c>
      <c r="S546" s="11">
        <v>1.23</v>
      </c>
      <c r="T546" s="11">
        <v>1.33</v>
      </c>
      <c r="U546" s="11">
        <v>1.3575999999999999</v>
      </c>
      <c r="V546" s="11">
        <v>1.26</v>
      </c>
      <c r="W546" s="11">
        <v>1.35</v>
      </c>
      <c r="X546" s="144">
        <v>1.1055000000000001</v>
      </c>
      <c r="Y546" s="11">
        <v>1.27</v>
      </c>
      <c r="Z546" s="144">
        <v>1.01</v>
      </c>
      <c r="AA546" s="11">
        <v>1.23</v>
      </c>
      <c r="AB546" s="11">
        <v>1.3599999999999999</v>
      </c>
      <c r="AC546" s="11">
        <v>1.34</v>
      </c>
      <c r="AD546" s="148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55"/>
    </row>
    <row r="547" spans="1:65">
      <c r="A547" s="30"/>
      <c r="B547" s="20" t="s">
        <v>264</v>
      </c>
      <c r="C547" s="12"/>
      <c r="D547" s="23">
        <v>1.2783333333333333</v>
      </c>
      <c r="E547" s="23">
        <v>1.2350000000000001</v>
      </c>
      <c r="F547" s="23">
        <v>1.29</v>
      </c>
      <c r="G547" s="23">
        <v>1.2266666666666668</v>
      </c>
      <c r="H547" s="23">
        <v>1.2133333333333334</v>
      </c>
      <c r="I547" s="23">
        <v>1.2786904030169726</v>
      </c>
      <c r="J547" s="23">
        <v>1.4302666666666666</v>
      </c>
      <c r="K547" s="23">
        <v>1.3214731666666666</v>
      </c>
      <c r="L547" s="23">
        <v>1.2583333333333335</v>
      </c>
      <c r="M547" s="23">
        <v>1.2450000000000001</v>
      </c>
      <c r="N547" s="23">
        <v>1.2933333333333334</v>
      </c>
      <c r="O547" s="23">
        <v>1.26</v>
      </c>
      <c r="P547" s="23">
        <v>1.2783333333333333</v>
      </c>
      <c r="Q547" s="23">
        <v>1.2293117</v>
      </c>
      <c r="R547" s="23">
        <v>1.2216666666666669</v>
      </c>
      <c r="S547" s="23">
        <v>1.2450000000000001</v>
      </c>
      <c r="T547" s="23">
        <v>1.3083333333333333</v>
      </c>
      <c r="U547" s="23">
        <v>1.3567666666666665</v>
      </c>
      <c r="V547" s="23">
        <v>1.2516666666666665</v>
      </c>
      <c r="W547" s="23">
        <v>1.3766666666666667</v>
      </c>
      <c r="X547" s="23">
        <v>1.10625</v>
      </c>
      <c r="Y547" s="23">
        <v>1.2783333333333333</v>
      </c>
      <c r="Z547" s="23">
        <v>1.0316666666666665</v>
      </c>
      <c r="AA547" s="23">
        <v>1.2216666666666667</v>
      </c>
      <c r="AB547" s="23">
        <v>1.3766666666666667</v>
      </c>
      <c r="AC547" s="23">
        <v>1.365</v>
      </c>
      <c r="AD547" s="148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55"/>
    </row>
    <row r="548" spans="1:65">
      <c r="A548" s="30"/>
      <c r="B548" s="3" t="s">
        <v>265</v>
      </c>
      <c r="C548" s="29"/>
      <c r="D548" s="11">
        <v>1.28</v>
      </c>
      <c r="E548" s="11">
        <v>1.2349999999999999</v>
      </c>
      <c r="F548" s="11">
        <v>1.29</v>
      </c>
      <c r="G548" s="11">
        <v>1.2349999999999999</v>
      </c>
      <c r="H548" s="11">
        <v>1.21</v>
      </c>
      <c r="I548" s="11">
        <v>1.2791583043125219</v>
      </c>
      <c r="J548" s="11">
        <v>1.43225</v>
      </c>
      <c r="K548" s="11">
        <v>1.3222559999999999</v>
      </c>
      <c r="L548" s="11">
        <v>1.25</v>
      </c>
      <c r="M548" s="11">
        <v>1.2450000000000001</v>
      </c>
      <c r="N548" s="11">
        <v>1.2949999999999999</v>
      </c>
      <c r="O548" s="11">
        <v>1.2650000000000001</v>
      </c>
      <c r="P548" s="11">
        <v>1.2850000000000001</v>
      </c>
      <c r="Q548" s="11">
        <v>1.2303845249999998</v>
      </c>
      <c r="R548" s="11">
        <v>1.22</v>
      </c>
      <c r="S548" s="11">
        <v>1.2450000000000001</v>
      </c>
      <c r="T548" s="11">
        <v>1.3050000000000002</v>
      </c>
      <c r="U548" s="11">
        <v>1.3573499999999998</v>
      </c>
      <c r="V548" s="11">
        <v>1.26</v>
      </c>
      <c r="W548" s="11">
        <v>1.38</v>
      </c>
      <c r="X548" s="11">
        <v>1.1092</v>
      </c>
      <c r="Y548" s="11">
        <v>1.28</v>
      </c>
      <c r="Z548" s="11">
        <v>1.0150000000000001</v>
      </c>
      <c r="AA548" s="11">
        <v>1.22</v>
      </c>
      <c r="AB548" s="11">
        <v>1.3699999999999999</v>
      </c>
      <c r="AC548" s="11">
        <v>1.365</v>
      </c>
      <c r="AD548" s="148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55"/>
    </row>
    <row r="549" spans="1:65">
      <c r="A549" s="30"/>
      <c r="B549" s="3" t="s">
        <v>266</v>
      </c>
      <c r="C549" s="29"/>
      <c r="D549" s="24">
        <v>2.041241452319317E-2</v>
      </c>
      <c r="E549" s="24">
        <v>1.5165750888103116E-2</v>
      </c>
      <c r="F549" s="24">
        <v>6.324555320336764E-3</v>
      </c>
      <c r="G549" s="24">
        <v>1.7511900715418277E-2</v>
      </c>
      <c r="H549" s="24">
        <v>1.3662601021279476E-2</v>
      </c>
      <c r="I549" s="24">
        <v>1.1680589796115443E-2</v>
      </c>
      <c r="J549" s="24">
        <v>1.8868350925999516E-2</v>
      </c>
      <c r="K549" s="24">
        <v>8.2665823510485389E-3</v>
      </c>
      <c r="L549" s="24">
        <v>1.7224014243685099E-2</v>
      </c>
      <c r="M549" s="24">
        <v>5.4772255750516656E-3</v>
      </c>
      <c r="N549" s="24">
        <v>1.2110601416389977E-2</v>
      </c>
      <c r="O549" s="24">
        <v>2.2803508501982778E-2</v>
      </c>
      <c r="P549" s="24">
        <v>1.9407902170679534E-2</v>
      </c>
      <c r="Q549" s="24">
        <v>9.5476858064664216E-3</v>
      </c>
      <c r="R549" s="24">
        <v>1.8348478592697198E-2</v>
      </c>
      <c r="S549" s="24">
        <v>1.3784048752090234E-2</v>
      </c>
      <c r="T549" s="24">
        <v>1.1690451944500132E-2</v>
      </c>
      <c r="U549" s="24">
        <v>6.3927041748126721E-3</v>
      </c>
      <c r="V549" s="24">
        <v>1.6020819787597236E-2</v>
      </c>
      <c r="W549" s="24">
        <v>1.9663841605003406E-2</v>
      </c>
      <c r="X549" s="24">
        <v>9.5445796135817332E-3</v>
      </c>
      <c r="Y549" s="24">
        <v>1.3291601358251267E-2</v>
      </c>
      <c r="Z549" s="24">
        <v>3.8166302763912946E-2</v>
      </c>
      <c r="AA549" s="24">
        <v>7.5277265270908165E-3</v>
      </c>
      <c r="AB549" s="24">
        <v>3.5023801430836582E-2</v>
      </c>
      <c r="AC549" s="24">
        <v>3.1464265445104452E-2</v>
      </c>
      <c r="AD549" s="204"/>
      <c r="AE549" s="205"/>
      <c r="AF549" s="205"/>
      <c r="AG549" s="205"/>
      <c r="AH549" s="205"/>
      <c r="AI549" s="205"/>
      <c r="AJ549" s="205"/>
      <c r="AK549" s="205"/>
      <c r="AL549" s="205"/>
      <c r="AM549" s="205"/>
      <c r="AN549" s="205"/>
      <c r="AO549" s="205"/>
      <c r="AP549" s="205"/>
      <c r="AQ549" s="205"/>
      <c r="AR549" s="205"/>
      <c r="AS549" s="205"/>
      <c r="AT549" s="205"/>
      <c r="AU549" s="205"/>
      <c r="AV549" s="205"/>
      <c r="AW549" s="205"/>
      <c r="AX549" s="205"/>
      <c r="AY549" s="205"/>
      <c r="AZ549" s="205"/>
      <c r="BA549" s="205"/>
      <c r="BB549" s="205"/>
      <c r="BC549" s="205"/>
      <c r="BD549" s="205"/>
      <c r="BE549" s="205"/>
      <c r="BF549" s="205"/>
      <c r="BG549" s="205"/>
      <c r="BH549" s="205"/>
      <c r="BI549" s="205"/>
      <c r="BJ549" s="205"/>
      <c r="BK549" s="205"/>
      <c r="BL549" s="205"/>
      <c r="BM549" s="56"/>
    </row>
    <row r="550" spans="1:65">
      <c r="A550" s="30"/>
      <c r="B550" s="3" t="s">
        <v>86</v>
      </c>
      <c r="C550" s="29"/>
      <c r="D550" s="13">
        <v>1.5967990500542244E-2</v>
      </c>
      <c r="E550" s="13">
        <v>1.2279960233281874E-2</v>
      </c>
      <c r="F550" s="13">
        <v>4.9027560622765609E-3</v>
      </c>
      <c r="G550" s="13">
        <v>1.4276006018004028E-2</v>
      </c>
      <c r="H550" s="13">
        <v>1.126038545709847E-2</v>
      </c>
      <c r="I550" s="13">
        <v>9.1348068058976443E-3</v>
      </c>
      <c r="J550" s="13">
        <v>1.3192190914980551E-2</v>
      </c>
      <c r="K550" s="13">
        <v>6.2555809376746378E-3</v>
      </c>
      <c r="L550" s="13">
        <v>1.3687958339352395E-2</v>
      </c>
      <c r="M550" s="13">
        <v>4.399377971929048E-3</v>
      </c>
      <c r="N550" s="13">
        <v>9.3638670745283311E-3</v>
      </c>
      <c r="O550" s="13">
        <v>1.8098022620621254E-2</v>
      </c>
      <c r="P550" s="13">
        <v>1.5182192050075255E-2</v>
      </c>
      <c r="Q550" s="13">
        <v>7.7666923746568277E-3</v>
      </c>
      <c r="R550" s="13">
        <v>1.5019218493340132E-2</v>
      </c>
      <c r="S550" s="13">
        <v>1.1071525102080508E-2</v>
      </c>
      <c r="T550" s="13">
        <v>8.9353772824204824E-3</v>
      </c>
      <c r="U550" s="13">
        <v>4.7117196581180796E-3</v>
      </c>
      <c r="V550" s="13">
        <v>1.2799589710463839E-2</v>
      </c>
      <c r="W550" s="13">
        <v>1.4283662182811191E-2</v>
      </c>
      <c r="X550" s="13">
        <v>8.627868577249025E-3</v>
      </c>
      <c r="Y550" s="13">
        <v>1.039760210554206E-2</v>
      </c>
      <c r="Z550" s="13">
        <v>3.6994800740464899E-2</v>
      </c>
      <c r="AA550" s="13">
        <v>6.1618498175368209E-3</v>
      </c>
      <c r="AB550" s="13">
        <v>2.5441017988501149E-2</v>
      </c>
      <c r="AC550" s="13">
        <v>2.3050743915827437E-2</v>
      </c>
      <c r="AD550" s="148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55"/>
    </row>
    <row r="551" spans="1:65">
      <c r="A551" s="30"/>
      <c r="B551" s="3" t="s">
        <v>267</v>
      </c>
      <c r="C551" s="29"/>
      <c r="D551" s="13">
        <v>-4.8415762173137367E-4</v>
      </c>
      <c r="E551" s="13">
        <v>-3.4366050583706564E-2</v>
      </c>
      <c r="F551" s="13">
        <v>8.6378904834156778E-3</v>
      </c>
      <c r="G551" s="13">
        <v>-4.0881799230240268E-2</v>
      </c>
      <c r="H551" s="13">
        <v>-5.1306997064694215E-2</v>
      </c>
      <c r="I551" s="13">
        <v>-2.0496846478457176E-4</v>
      </c>
      <c r="J551" s="13">
        <v>0.11831097170187088</v>
      </c>
      <c r="K551" s="13">
        <v>3.3246439656671178E-2</v>
      </c>
      <c r="L551" s="13">
        <v>-1.6121954373412128E-2</v>
      </c>
      <c r="M551" s="13">
        <v>-2.6547152207866076E-2</v>
      </c>
      <c r="N551" s="13">
        <v>1.1244189942029248E-2</v>
      </c>
      <c r="O551" s="13">
        <v>-1.4818804644105565E-2</v>
      </c>
      <c r="P551" s="13">
        <v>-4.8415762173137367E-4</v>
      </c>
      <c r="Q551" s="13">
        <v>-3.881367454683593E-2</v>
      </c>
      <c r="R551" s="13">
        <v>-4.4791248418160401E-2</v>
      </c>
      <c r="S551" s="13">
        <v>-2.6547152207866076E-2</v>
      </c>
      <c r="T551" s="13">
        <v>2.297253750578987E-2</v>
      </c>
      <c r="U551" s="13">
        <v>6.0842068639443525E-2</v>
      </c>
      <c r="V551" s="13">
        <v>-2.133455329063938E-2</v>
      </c>
      <c r="W551" s="13">
        <v>7.6401676407366281E-2</v>
      </c>
      <c r="X551" s="13">
        <v>-0.13503436717265227</v>
      </c>
      <c r="Y551" s="13">
        <v>-4.8415762173137367E-4</v>
      </c>
      <c r="Z551" s="13">
        <v>-0.1933503175591289</v>
      </c>
      <c r="AA551" s="13">
        <v>-4.4791248418160512E-2</v>
      </c>
      <c r="AB551" s="13">
        <v>7.6401676407366281E-2</v>
      </c>
      <c r="AC551" s="13">
        <v>6.7279628302219008E-2</v>
      </c>
      <c r="AD551" s="148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55"/>
    </row>
    <row r="552" spans="1:65">
      <c r="A552" s="30"/>
      <c r="B552" s="46" t="s">
        <v>268</v>
      </c>
      <c r="C552" s="47"/>
      <c r="D552" s="45">
        <v>0.16</v>
      </c>
      <c r="E552" s="45">
        <v>0.57999999999999996</v>
      </c>
      <c r="F552" s="45">
        <v>0.36</v>
      </c>
      <c r="G552" s="45">
        <v>0.73</v>
      </c>
      <c r="H552" s="45">
        <v>0.95</v>
      </c>
      <c r="I552" s="45">
        <v>0.16</v>
      </c>
      <c r="J552" s="45">
        <v>2.75</v>
      </c>
      <c r="K552" s="45">
        <v>0.89</v>
      </c>
      <c r="L552" s="45">
        <v>0.18</v>
      </c>
      <c r="M552" s="45">
        <v>0.41</v>
      </c>
      <c r="N552" s="45">
        <v>0.41</v>
      </c>
      <c r="O552" s="45">
        <v>0.16</v>
      </c>
      <c r="P552" s="45">
        <v>0.16</v>
      </c>
      <c r="Q552" s="45">
        <v>0.68</v>
      </c>
      <c r="R552" s="45">
        <v>0.81</v>
      </c>
      <c r="S552" s="45">
        <v>0.41</v>
      </c>
      <c r="T552" s="45">
        <v>0.67</v>
      </c>
      <c r="U552" s="45">
        <v>1.5</v>
      </c>
      <c r="V552" s="45">
        <v>0.3</v>
      </c>
      <c r="W552" s="45">
        <v>1.83</v>
      </c>
      <c r="X552" s="45">
        <v>2.78</v>
      </c>
      <c r="Y552" s="45">
        <v>0.16</v>
      </c>
      <c r="Z552" s="45">
        <v>4.05</v>
      </c>
      <c r="AA552" s="45">
        <v>0.81</v>
      </c>
      <c r="AB552" s="45">
        <v>1.83</v>
      </c>
      <c r="AC552" s="45">
        <v>1.64</v>
      </c>
      <c r="AD552" s="148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55"/>
    </row>
    <row r="553" spans="1:65">
      <c r="B553" s="31"/>
      <c r="C553" s="20"/>
      <c r="D553" s="20"/>
      <c r="E553" s="20"/>
      <c r="F553" s="20"/>
      <c r="G553" s="20"/>
      <c r="H553" s="20"/>
      <c r="I553" s="20"/>
      <c r="J553" s="20"/>
      <c r="K553" s="20"/>
      <c r="L553" s="20"/>
      <c r="M553" s="20"/>
      <c r="N553" s="20"/>
      <c r="O553" s="20"/>
      <c r="P553" s="20"/>
      <c r="Q553" s="20"/>
      <c r="R553" s="20"/>
      <c r="S553" s="20"/>
      <c r="T553" s="20"/>
      <c r="U553" s="20"/>
      <c r="V553" s="20"/>
      <c r="W553" s="20"/>
      <c r="X553" s="20"/>
      <c r="Y553" s="20"/>
      <c r="Z553" s="20"/>
      <c r="AA553" s="20"/>
      <c r="AB553" s="20"/>
      <c r="AC553" s="20"/>
      <c r="BM553" s="55"/>
    </row>
    <row r="554" spans="1:65" ht="15">
      <c r="B554" s="8" t="s">
        <v>542</v>
      </c>
      <c r="BM554" s="28" t="s">
        <v>66</v>
      </c>
    </row>
    <row r="555" spans="1:65" ht="15">
      <c r="A555" s="25" t="s">
        <v>56</v>
      </c>
      <c r="B555" s="18" t="s">
        <v>109</v>
      </c>
      <c r="C555" s="15" t="s">
        <v>110</v>
      </c>
      <c r="D555" s="16" t="s">
        <v>226</v>
      </c>
      <c r="E555" s="17" t="s">
        <v>226</v>
      </c>
      <c r="F555" s="17" t="s">
        <v>226</v>
      </c>
      <c r="G555" s="17" t="s">
        <v>226</v>
      </c>
      <c r="H555" s="17" t="s">
        <v>226</v>
      </c>
      <c r="I555" s="17" t="s">
        <v>226</v>
      </c>
      <c r="J555" s="17" t="s">
        <v>226</v>
      </c>
      <c r="K555" s="17" t="s">
        <v>226</v>
      </c>
      <c r="L555" s="17" t="s">
        <v>226</v>
      </c>
      <c r="M555" s="17" t="s">
        <v>226</v>
      </c>
      <c r="N555" s="17" t="s">
        <v>226</v>
      </c>
      <c r="O555" s="17" t="s">
        <v>226</v>
      </c>
      <c r="P555" s="17" t="s">
        <v>226</v>
      </c>
      <c r="Q555" s="17" t="s">
        <v>226</v>
      </c>
      <c r="R555" s="17" t="s">
        <v>226</v>
      </c>
      <c r="S555" s="17" t="s">
        <v>226</v>
      </c>
      <c r="T555" s="17" t="s">
        <v>226</v>
      </c>
      <c r="U555" s="17" t="s">
        <v>226</v>
      </c>
      <c r="V555" s="17" t="s">
        <v>226</v>
      </c>
      <c r="W555" s="17" t="s">
        <v>226</v>
      </c>
      <c r="X555" s="17" t="s">
        <v>226</v>
      </c>
      <c r="Y555" s="17" t="s">
        <v>226</v>
      </c>
      <c r="Z555" s="17" t="s">
        <v>226</v>
      </c>
      <c r="AA555" s="17" t="s">
        <v>226</v>
      </c>
      <c r="AB555" s="17" t="s">
        <v>226</v>
      </c>
      <c r="AC555" s="148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28">
        <v>1</v>
      </c>
    </row>
    <row r="556" spans="1:65">
      <c r="A556" s="30"/>
      <c r="B556" s="19" t="s">
        <v>227</v>
      </c>
      <c r="C556" s="9" t="s">
        <v>227</v>
      </c>
      <c r="D556" s="146" t="s">
        <v>229</v>
      </c>
      <c r="E556" s="147" t="s">
        <v>231</v>
      </c>
      <c r="F556" s="147" t="s">
        <v>232</v>
      </c>
      <c r="G556" s="147" t="s">
        <v>233</v>
      </c>
      <c r="H556" s="147" t="s">
        <v>234</v>
      </c>
      <c r="I556" s="147" t="s">
        <v>235</v>
      </c>
      <c r="J556" s="147" t="s">
        <v>236</v>
      </c>
      <c r="K556" s="147" t="s">
        <v>237</v>
      </c>
      <c r="L556" s="147" t="s">
        <v>238</v>
      </c>
      <c r="M556" s="147" t="s">
        <v>239</v>
      </c>
      <c r="N556" s="147" t="s">
        <v>240</v>
      </c>
      <c r="O556" s="147" t="s">
        <v>243</v>
      </c>
      <c r="P556" s="147" t="s">
        <v>244</v>
      </c>
      <c r="Q556" s="147" t="s">
        <v>245</v>
      </c>
      <c r="R556" s="147" t="s">
        <v>246</v>
      </c>
      <c r="S556" s="147" t="s">
        <v>247</v>
      </c>
      <c r="T556" s="147" t="s">
        <v>248</v>
      </c>
      <c r="U556" s="147" t="s">
        <v>250</v>
      </c>
      <c r="V556" s="147" t="s">
        <v>251</v>
      </c>
      <c r="W556" s="147" t="s">
        <v>252</v>
      </c>
      <c r="X556" s="147" t="s">
        <v>253</v>
      </c>
      <c r="Y556" s="147" t="s">
        <v>254</v>
      </c>
      <c r="Z556" s="147" t="s">
        <v>255</v>
      </c>
      <c r="AA556" s="147" t="s">
        <v>256</v>
      </c>
      <c r="AB556" s="147" t="s">
        <v>257</v>
      </c>
      <c r="AC556" s="148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28" t="s">
        <v>1</v>
      </c>
    </row>
    <row r="557" spans="1:65">
      <c r="A557" s="30"/>
      <c r="B557" s="19"/>
      <c r="C557" s="9"/>
      <c r="D557" s="10" t="s">
        <v>273</v>
      </c>
      <c r="E557" s="11" t="s">
        <v>271</v>
      </c>
      <c r="F557" s="11" t="s">
        <v>273</v>
      </c>
      <c r="G557" s="11" t="s">
        <v>271</v>
      </c>
      <c r="H557" s="11" t="s">
        <v>271</v>
      </c>
      <c r="I557" s="11" t="s">
        <v>271</v>
      </c>
      <c r="J557" s="11" t="s">
        <v>304</v>
      </c>
      <c r="K557" s="11" t="s">
        <v>304</v>
      </c>
      <c r="L557" s="11" t="s">
        <v>271</v>
      </c>
      <c r="M557" s="11" t="s">
        <v>273</v>
      </c>
      <c r="N557" s="11" t="s">
        <v>273</v>
      </c>
      <c r="O557" s="11" t="s">
        <v>273</v>
      </c>
      <c r="P557" s="11" t="s">
        <v>271</v>
      </c>
      <c r="Q557" s="11" t="s">
        <v>304</v>
      </c>
      <c r="R557" s="11" t="s">
        <v>271</v>
      </c>
      <c r="S557" s="11" t="s">
        <v>304</v>
      </c>
      <c r="T557" s="11" t="s">
        <v>304</v>
      </c>
      <c r="U557" s="11" t="s">
        <v>271</v>
      </c>
      <c r="V557" s="11" t="s">
        <v>273</v>
      </c>
      <c r="W557" s="11" t="s">
        <v>273</v>
      </c>
      <c r="X557" s="11" t="s">
        <v>271</v>
      </c>
      <c r="Y557" s="11" t="s">
        <v>273</v>
      </c>
      <c r="Z557" s="11" t="s">
        <v>271</v>
      </c>
      <c r="AA557" s="11" t="s">
        <v>304</v>
      </c>
      <c r="AB557" s="11" t="s">
        <v>271</v>
      </c>
      <c r="AC557" s="148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28">
        <v>3</v>
      </c>
    </row>
    <row r="558" spans="1:65">
      <c r="A558" s="30"/>
      <c r="B558" s="19"/>
      <c r="C558" s="9"/>
      <c r="D558" s="26" t="s">
        <v>305</v>
      </c>
      <c r="E558" s="26" t="s">
        <v>306</v>
      </c>
      <c r="F558" s="26" t="s">
        <v>307</v>
      </c>
      <c r="G558" s="26" t="s">
        <v>305</v>
      </c>
      <c r="H558" s="26" t="s">
        <v>261</v>
      </c>
      <c r="I558" s="26" t="s">
        <v>308</v>
      </c>
      <c r="J558" s="26" t="s">
        <v>306</v>
      </c>
      <c r="K558" s="26" t="s">
        <v>308</v>
      </c>
      <c r="L558" s="26" t="s">
        <v>308</v>
      </c>
      <c r="M558" s="26" t="s">
        <v>305</v>
      </c>
      <c r="N558" s="26" t="s">
        <v>306</v>
      </c>
      <c r="O558" s="26" t="s">
        <v>307</v>
      </c>
      <c r="P558" s="26" t="s">
        <v>306</v>
      </c>
      <c r="Q558" s="26" t="s">
        <v>308</v>
      </c>
      <c r="R558" s="26" t="s">
        <v>306</v>
      </c>
      <c r="S558" s="26" t="s">
        <v>305</v>
      </c>
      <c r="T558" s="26" t="s">
        <v>306</v>
      </c>
      <c r="U558" s="26" t="s">
        <v>306</v>
      </c>
      <c r="V558" s="26" t="s">
        <v>306</v>
      </c>
      <c r="W558" s="26" t="s">
        <v>306</v>
      </c>
      <c r="X558" s="26" t="s">
        <v>306</v>
      </c>
      <c r="Y558" s="26" t="s">
        <v>306</v>
      </c>
      <c r="Z558" s="26" t="s">
        <v>306</v>
      </c>
      <c r="AA558" s="26" t="s">
        <v>263</v>
      </c>
      <c r="AB558" s="26" t="s">
        <v>306</v>
      </c>
      <c r="AC558" s="148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28">
        <v>3</v>
      </c>
    </row>
    <row r="559" spans="1:65">
      <c r="A559" s="30"/>
      <c r="B559" s="18">
        <v>1</v>
      </c>
      <c r="C559" s="14">
        <v>1</v>
      </c>
      <c r="D559" s="228">
        <v>7.6800000000000007E-2</v>
      </c>
      <c r="E559" s="228">
        <v>7.51E-2</v>
      </c>
      <c r="F559" s="228">
        <v>7.7499999999999999E-2</v>
      </c>
      <c r="G559" s="228">
        <v>7.3899999999999993E-2</v>
      </c>
      <c r="H559" s="228">
        <v>7.4099999999999999E-2</v>
      </c>
      <c r="I559" s="228">
        <v>7.5928487147811724E-2</v>
      </c>
      <c r="J559" s="228">
        <v>8.2100000000000006E-2</v>
      </c>
      <c r="K559" s="228">
        <v>8.4221000000000004E-2</v>
      </c>
      <c r="L559" s="228">
        <v>7.6999999999999999E-2</v>
      </c>
      <c r="M559" s="228">
        <v>7.3300000000000004E-2</v>
      </c>
      <c r="N559" s="228">
        <v>7.85E-2</v>
      </c>
      <c r="O559" s="228">
        <v>7.8399999999999997E-2</v>
      </c>
      <c r="P559" s="228">
        <v>7.3999999999999996E-2</v>
      </c>
      <c r="Q559" s="228">
        <v>6.8753499999999995E-2</v>
      </c>
      <c r="R559" s="228">
        <v>7.4200000000000002E-2</v>
      </c>
      <c r="S559" s="228">
        <v>7.640000000000001E-2</v>
      </c>
      <c r="T559" s="228">
        <v>7.1400000000000005E-2</v>
      </c>
      <c r="U559" s="228">
        <v>7.0800000000000002E-2</v>
      </c>
      <c r="V559" s="228">
        <v>7.5399999999999995E-2</v>
      </c>
      <c r="W559" s="228">
        <v>7.5934475000000001E-2</v>
      </c>
      <c r="X559" s="228">
        <v>7.8600000000000003E-2</v>
      </c>
      <c r="Y559" s="228">
        <v>7.5700000000000003E-2</v>
      </c>
      <c r="Z559" s="228">
        <v>7.0500000000000007E-2</v>
      </c>
      <c r="AA559" s="229">
        <v>8.4999999999999992E-2</v>
      </c>
      <c r="AB559" s="234">
        <v>6.1100000000000002E-2</v>
      </c>
      <c r="AC559" s="204"/>
      <c r="AD559" s="205"/>
      <c r="AE559" s="205"/>
      <c r="AF559" s="205"/>
      <c r="AG559" s="205"/>
      <c r="AH559" s="205"/>
      <c r="AI559" s="205"/>
      <c r="AJ559" s="205"/>
      <c r="AK559" s="205"/>
      <c r="AL559" s="205"/>
      <c r="AM559" s="205"/>
      <c r="AN559" s="205"/>
      <c r="AO559" s="205"/>
      <c r="AP559" s="205"/>
      <c r="AQ559" s="205"/>
      <c r="AR559" s="205"/>
      <c r="AS559" s="205"/>
      <c r="AT559" s="205"/>
      <c r="AU559" s="205"/>
      <c r="AV559" s="205"/>
      <c r="AW559" s="205"/>
      <c r="AX559" s="205"/>
      <c r="AY559" s="205"/>
      <c r="AZ559" s="205"/>
      <c r="BA559" s="205"/>
      <c r="BB559" s="205"/>
      <c r="BC559" s="205"/>
      <c r="BD559" s="205"/>
      <c r="BE559" s="205"/>
      <c r="BF559" s="205"/>
      <c r="BG559" s="205"/>
      <c r="BH559" s="205"/>
      <c r="BI559" s="205"/>
      <c r="BJ559" s="205"/>
      <c r="BK559" s="205"/>
      <c r="BL559" s="205"/>
      <c r="BM559" s="230">
        <v>1</v>
      </c>
    </row>
    <row r="560" spans="1:65">
      <c r="A560" s="30"/>
      <c r="B560" s="19">
        <v>1</v>
      </c>
      <c r="C560" s="9">
        <v>2</v>
      </c>
      <c r="D560" s="24">
        <v>7.690000000000001E-2</v>
      </c>
      <c r="E560" s="24">
        <v>7.4899999999999994E-2</v>
      </c>
      <c r="F560" s="24">
        <v>7.7300000000000008E-2</v>
      </c>
      <c r="G560" s="24">
        <v>7.46E-2</v>
      </c>
      <c r="H560" s="24">
        <v>7.3800000000000004E-2</v>
      </c>
      <c r="I560" s="24">
        <v>7.6167914015776828E-2</v>
      </c>
      <c r="J560" s="24">
        <v>8.2900000000000001E-2</v>
      </c>
      <c r="K560" s="24">
        <v>8.2737000000000005E-2</v>
      </c>
      <c r="L560" s="24">
        <v>7.6499999999999999E-2</v>
      </c>
      <c r="M560" s="24">
        <v>7.4099999999999999E-2</v>
      </c>
      <c r="N560" s="24">
        <v>7.8899999999999998E-2</v>
      </c>
      <c r="O560" s="24">
        <v>7.8100000000000003E-2</v>
      </c>
      <c r="P560" s="24">
        <v>7.5999999999999998E-2</v>
      </c>
      <c r="Q560" s="24">
        <v>6.8887749999999998E-2</v>
      </c>
      <c r="R560" s="24">
        <v>7.1300000000000002E-2</v>
      </c>
      <c r="S560" s="24">
        <v>7.4700000000000003E-2</v>
      </c>
      <c r="T560" s="24">
        <v>7.0900000000000005E-2</v>
      </c>
      <c r="U560" s="24">
        <v>7.2099999999999997E-2</v>
      </c>
      <c r="V560" s="24">
        <v>7.6499999999999999E-2</v>
      </c>
      <c r="W560" s="24">
        <v>7.3661524999999992E-2</v>
      </c>
      <c r="X560" s="24">
        <v>7.7600000000000002E-2</v>
      </c>
      <c r="Y560" s="24">
        <v>8.4000000000000005E-2</v>
      </c>
      <c r="Z560" s="24">
        <v>6.9999999999999993E-2</v>
      </c>
      <c r="AA560" s="231">
        <v>8.4000000000000005E-2</v>
      </c>
      <c r="AB560" s="24">
        <v>6.9599999999999995E-2</v>
      </c>
      <c r="AC560" s="204"/>
      <c r="AD560" s="205"/>
      <c r="AE560" s="205"/>
      <c r="AF560" s="205"/>
      <c r="AG560" s="205"/>
      <c r="AH560" s="205"/>
      <c r="AI560" s="205"/>
      <c r="AJ560" s="205"/>
      <c r="AK560" s="205"/>
      <c r="AL560" s="205"/>
      <c r="AM560" s="205"/>
      <c r="AN560" s="205"/>
      <c r="AO560" s="205"/>
      <c r="AP560" s="205"/>
      <c r="AQ560" s="205"/>
      <c r="AR560" s="205"/>
      <c r="AS560" s="205"/>
      <c r="AT560" s="205"/>
      <c r="AU560" s="205"/>
      <c r="AV560" s="205"/>
      <c r="AW560" s="205"/>
      <c r="AX560" s="205"/>
      <c r="AY560" s="205"/>
      <c r="AZ560" s="205"/>
      <c r="BA560" s="205"/>
      <c r="BB560" s="205"/>
      <c r="BC560" s="205"/>
      <c r="BD560" s="205"/>
      <c r="BE560" s="205"/>
      <c r="BF560" s="205"/>
      <c r="BG560" s="205"/>
      <c r="BH560" s="205"/>
      <c r="BI560" s="205"/>
      <c r="BJ560" s="205"/>
      <c r="BK560" s="205"/>
      <c r="BL560" s="205"/>
      <c r="BM560" s="230">
        <v>18</v>
      </c>
    </row>
    <row r="561" spans="1:65">
      <c r="A561" s="30"/>
      <c r="B561" s="19">
        <v>1</v>
      </c>
      <c r="C561" s="9">
        <v>3</v>
      </c>
      <c r="D561" s="24">
        <v>7.8100000000000003E-2</v>
      </c>
      <c r="E561" s="24">
        <v>7.6100000000000001E-2</v>
      </c>
      <c r="F561" s="24">
        <v>7.7100000000000002E-2</v>
      </c>
      <c r="G561" s="24">
        <v>7.3700000000000002E-2</v>
      </c>
      <c r="H561" s="24">
        <v>7.3599999999999999E-2</v>
      </c>
      <c r="I561" s="24">
        <v>7.6884722764611405E-2</v>
      </c>
      <c r="J561" s="24">
        <v>8.2100000000000006E-2</v>
      </c>
      <c r="K561" s="24">
        <v>8.3539000000000002E-2</v>
      </c>
      <c r="L561" s="24">
        <v>7.7300000000000008E-2</v>
      </c>
      <c r="M561" s="24">
        <v>7.3599999999999999E-2</v>
      </c>
      <c r="N561" s="24">
        <v>7.7300000000000008E-2</v>
      </c>
      <c r="O561" s="24">
        <v>7.7399999999999997E-2</v>
      </c>
      <c r="P561" s="24">
        <v>7.3599999999999999E-2</v>
      </c>
      <c r="Q561" s="24">
        <v>6.8811300000000006E-2</v>
      </c>
      <c r="R561" s="24">
        <v>7.1000000000000008E-2</v>
      </c>
      <c r="S561" s="24">
        <v>7.5800000000000006E-2</v>
      </c>
      <c r="T561" s="24">
        <v>7.1199999999999999E-2</v>
      </c>
      <c r="U561" s="24">
        <v>7.22E-2</v>
      </c>
      <c r="V561" s="24">
        <v>7.7499999999999999E-2</v>
      </c>
      <c r="W561" s="24">
        <v>7.6781475000000016E-2</v>
      </c>
      <c r="X561" s="24">
        <v>7.9799999999999996E-2</v>
      </c>
      <c r="Y561" s="24">
        <v>7.7600000000000002E-2</v>
      </c>
      <c r="Z561" s="24">
        <v>7.0599999999999996E-2</v>
      </c>
      <c r="AA561" s="231">
        <v>8.4000000000000005E-2</v>
      </c>
      <c r="AB561" s="24">
        <v>6.7599999999999993E-2</v>
      </c>
      <c r="AC561" s="204"/>
      <c r="AD561" s="205"/>
      <c r="AE561" s="205"/>
      <c r="AF561" s="205"/>
      <c r="AG561" s="205"/>
      <c r="AH561" s="205"/>
      <c r="AI561" s="205"/>
      <c r="AJ561" s="205"/>
      <c r="AK561" s="205"/>
      <c r="AL561" s="205"/>
      <c r="AM561" s="205"/>
      <c r="AN561" s="205"/>
      <c r="AO561" s="205"/>
      <c r="AP561" s="205"/>
      <c r="AQ561" s="205"/>
      <c r="AR561" s="205"/>
      <c r="AS561" s="205"/>
      <c r="AT561" s="205"/>
      <c r="AU561" s="205"/>
      <c r="AV561" s="205"/>
      <c r="AW561" s="205"/>
      <c r="AX561" s="205"/>
      <c r="AY561" s="205"/>
      <c r="AZ561" s="205"/>
      <c r="BA561" s="205"/>
      <c r="BB561" s="205"/>
      <c r="BC561" s="205"/>
      <c r="BD561" s="205"/>
      <c r="BE561" s="205"/>
      <c r="BF561" s="205"/>
      <c r="BG561" s="205"/>
      <c r="BH561" s="205"/>
      <c r="BI561" s="205"/>
      <c r="BJ561" s="205"/>
      <c r="BK561" s="205"/>
      <c r="BL561" s="205"/>
      <c r="BM561" s="230">
        <v>16</v>
      </c>
    </row>
    <row r="562" spans="1:65">
      <c r="A562" s="30"/>
      <c r="B562" s="19">
        <v>1</v>
      </c>
      <c r="C562" s="9">
        <v>4</v>
      </c>
      <c r="D562" s="24">
        <v>7.8E-2</v>
      </c>
      <c r="E562" s="24">
        <v>7.5899999999999995E-2</v>
      </c>
      <c r="F562" s="24">
        <v>7.7200000000000005E-2</v>
      </c>
      <c r="G562" s="24">
        <v>7.4200000000000002E-2</v>
      </c>
      <c r="H562" s="24">
        <v>7.3599999999999999E-2</v>
      </c>
      <c r="I562" s="24">
        <v>7.7025001558004555E-2</v>
      </c>
      <c r="J562" s="24">
        <v>8.2100000000000006E-2</v>
      </c>
      <c r="K562" s="24">
        <v>8.3134000000000013E-2</v>
      </c>
      <c r="L562" s="24">
        <v>7.640000000000001E-2</v>
      </c>
      <c r="M562" s="24">
        <v>7.3099999999999998E-2</v>
      </c>
      <c r="N562" s="24">
        <v>7.8200000000000006E-2</v>
      </c>
      <c r="O562" s="24">
        <v>7.7800000000000008E-2</v>
      </c>
      <c r="P562" s="24">
        <v>7.5800000000000006E-2</v>
      </c>
      <c r="Q562" s="24">
        <v>6.8909150000000002E-2</v>
      </c>
      <c r="R562" s="24">
        <v>7.2800000000000004E-2</v>
      </c>
      <c r="S562" s="24">
        <v>7.5700000000000003E-2</v>
      </c>
      <c r="T562" s="24">
        <v>7.1900000000000006E-2</v>
      </c>
      <c r="U562" s="24">
        <v>7.4799999999999991E-2</v>
      </c>
      <c r="V562" s="24">
        <v>7.6999999999999999E-2</v>
      </c>
      <c r="W562" s="24">
        <v>7.5415250000000003E-2</v>
      </c>
      <c r="X562" s="24">
        <v>7.6499999999999999E-2</v>
      </c>
      <c r="Y562" s="24">
        <v>8.2000000000000003E-2</v>
      </c>
      <c r="Z562" s="24">
        <v>6.8599999999999994E-2</v>
      </c>
      <c r="AA562" s="231">
        <v>8.3000000000000004E-2</v>
      </c>
      <c r="AB562" s="24">
        <v>6.88E-2</v>
      </c>
      <c r="AC562" s="204"/>
      <c r="AD562" s="205"/>
      <c r="AE562" s="205"/>
      <c r="AF562" s="205"/>
      <c r="AG562" s="205"/>
      <c r="AH562" s="205"/>
      <c r="AI562" s="205"/>
      <c r="AJ562" s="205"/>
      <c r="AK562" s="205"/>
      <c r="AL562" s="205"/>
      <c r="AM562" s="205"/>
      <c r="AN562" s="205"/>
      <c r="AO562" s="205"/>
      <c r="AP562" s="205"/>
      <c r="AQ562" s="205"/>
      <c r="AR562" s="205"/>
      <c r="AS562" s="205"/>
      <c r="AT562" s="205"/>
      <c r="AU562" s="205"/>
      <c r="AV562" s="205"/>
      <c r="AW562" s="205"/>
      <c r="AX562" s="205"/>
      <c r="AY562" s="205"/>
      <c r="AZ562" s="205"/>
      <c r="BA562" s="205"/>
      <c r="BB562" s="205"/>
      <c r="BC562" s="205"/>
      <c r="BD562" s="205"/>
      <c r="BE562" s="205"/>
      <c r="BF562" s="205"/>
      <c r="BG562" s="205"/>
      <c r="BH562" s="205"/>
      <c r="BI562" s="205"/>
      <c r="BJ562" s="205"/>
      <c r="BK562" s="205"/>
      <c r="BL562" s="205"/>
      <c r="BM562" s="230">
        <v>7.5530103768377266E-2</v>
      </c>
    </row>
    <row r="563" spans="1:65">
      <c r="A563" s="30"/>
      <c r="B563" s="19">
        <v>1</v>
      </c>
      <c r="C563" s="9">
        <v>5</v>
      </c>
      <c r="D563" s="24">
        <v>7.9000000000000001E-2</v>
      </c>
      <c r="E563" s="24">
        <v>7.6100000000000001E-2</v>
      </c>
      <c r="F563" s="24">
        <v>7.7300000000000008E-2</v>
      </c>
      <c r="G563" s="24">
        <v>7.4999999999999997E-2</v>
      </c>
      <c r="H563" s="24">
        <v>7.3899999999999993E-2</v>
      </c>
      <c r="I563" s="24">
        <v>7.5814679091493628E-2</v>
      </c>
      <c r="J563" s="24">
        <v>8.3599999999999994E-2</v>
      </c>
      <c r="K563" s="24">
        <v>8.3095000000000002E-2</v>
      </c>
      <c r="L563" s="24">
        <v>7.7499999999999999E-2</v>
      </c>
      <c r="M563" s="24">
        <v>7.3499999999999996E-2</v>
      </c>
      <c r="N563" s="24">
        <v>7.7399999999999997E-2</v>
      </c>
      <c r="O563" s="24">
        <v>7.8899999999999998E-2</v>
      </c>
      <c r="P563" s="24">
        <v>7.5499999999999998E-2</v>
      </c>
      <c r="Q563" s="24">
        <v>6.9195800000000002E-2</v>
      </c>
      <c r="R563" s="24">
        <v>7.22E-2</v>
      </c>
      <c r="S563" s="24">
        <v>7.4200000000000002E-2</v>
      </c>
      <c r="T563" s="24">
        <v>7.2499999999999995E-2</v>
      </c>
      <c r="U563" s="24">
        <v>7.0699999999999999E-2</v>
      </c>
      <c r="V563" s="24">
        <v>7.5999999999999998E-2</v>
      </c>
      <c r="W563" s="24">
        <v>7.4585525000000014E-2</v>
      </c>
      <c r="X563" s="24">
        <v>7.8600000000000003E-2</v>
      </c>
      <c r="Y563" s="24">
        <v>8.3500000000000005E-2</v>
      </c>
      <c r="Z563" s="24">
        <v>7.110000000000001E-2</v>
      </c>
      <c r="AA563" s="231">
        <v>8.6999999999999994E-2</v>
      </c>
      <c r="AB563" s="24">
        <v>7.0500000000000007E-2</v>
      </c>
      <c r="AC563" s="204"/>
      <c r="AD563" s="205"/>
      <c r="AE563" s="205"/>
      <c r="AF563" s="205"/>
      <c r="AG563" s="205"/>
      <c r="AH563" s="205"/>
      <c r="AI563" s="205"/>
      <c r="AJ563" s="205"/>
      <c r="AK563" s="205"/>
      <c r="AL563" s="205"/>
      <c r="AM563" s="205"/>
      <c r="AN563" s="205"/>
      <c r="AO563" s="205"/>
      <c r="AP563" s="205"/>
      <c r="AQ563" s="205"/>
      <c r="AR563" s="205"/>
      <c r="AS563" s="205"/>
      <c r="AT563" s="205"/>
      <c r="AU563" s="205"/>
      <c r="AV563" s="205"/>
      <c r="AW563" s="205"/>
      <c r="AX563" s="205"/>
      <c r="AY563" s="205"/>
      <c r="AZ563" s="205"/>
      <c r="BA563" s="205"/>
      <c r="BB563" s="205"/>
      <c r="BC563" s="205"/>
      <c r="BD563" s="205"/>
      <c r="BE563" s="205"/>
      <c r="BF563" s="205"/>
      <c r="BG563" s="205"/>
      <c r="BH563" s="205"/>
      <c r="BI563" s="205"/>
      <c r="BJ563" s="205"/>
      <c r="BK563" s="205"/>
      <c r="BL563" s="205"/>
      <c r="BM563" s="230">
        <v>100</v>
      </c>
    </row>
    <row r="564" spans="1:65">
      <c r="A564" s="30"/>
      <c r="B564" s="19">
        <v>1</v>
      </c>
      <c r="C564" s="9">
        <v>6</v>
      </c>
      <c r="D564" s="24">
        <v>7.9000000000000001E-2</v>
      </c>
      <c r="E564" s="24">
        <v>7.5299999999999992E-2</v>
      </c>
      <c r="F564" s="24">
        <v>7.7300000000000008E-2</v>
      </c>
      <c r="G564" s="24">
        <v>7.3999999999999996E-2</v>
      </c>
      <c r="H564" s="24">
        <v>7.4700000000000003E-2</v>
      </c>
      <c r="I564" s="24">
        <v>7.6225972068630354E-2</v>
      </c>
      <c r="J564" s="24">
        <v>8.1299999999999997E-2</v>
      </c>
      <c r="K564" s="24">
        <v>8.2805999999999991E-2</v>
      </c>
      <c r="L564" s="24">
        <v>7.640000000000001E-2</v>
      </c>
      <c r="M564" s="24">
        <v>7.4399999999999994E-2</v>
      </c>
      <c r="N564" s="24">
        <v>7.6499999999999999E-2</v>
      </c>
      <c r="O564" s="24">
        <v>7.7600000000000002E-2</v>
      </c>
      <c r="P564" s="24">
        <v>7.5999999999999998E-2</v>
      </c>
      <c r="Q564" s="24">
        <v>6.9429849999999987E-2</v>
      </c>
      <c r="R564" s="24">
        <v>7.17E-2</v>
      </c>
      <c r="S564" s="24">
        <v>7.4399999999999994E-2</v>
      </c>
      <c r="T564" s="24">
        <v>7.2900000000000006E-2</v>
      </c>
      <c r="U564" s="24">
        <v>7.4299999999999991E-2</v>
      </c>
      <c r="V564" s="24">
        <v>7.4700000000000003E-2</v>
      </c>
      <c r="W564" s="24">
        <v>7.6627000000000001E-2</v>
      </c>
      <c r="X564" s="24">
        <v>7.7899999999999997E-2</v>
      </c>
      <c r="Y564" s="24">
        <v>8.2200000000000009E-2</v>
      </c>
      <c r="Z564" s="24">
        <v>7.0699999999999999E-2</v>
      </c>
      <c r="AA564" s="231">
        <v>8.6999999999999994E-2</v>
      </c>
      <c r="AB564" s="24">
        <v>6.6799999999999998E-2</v>
      </c>
      <c r="AC564" s="204"/>
      <c r="AD564" s="205"/>
      <c r="AE564" s="205"/>
      <c r="AF564" s="205"/>
      <c r="AG564" s="205"/>
      <c r="AH564" s="205"/>
      <c r="AI564" s="205"/>
      <c r="AJ564" s="205"/>
      <c r="AK564" s="205"/>
      <c r="AL564" s="205"/>
      <c r="AM564" s="205"/>
      <c r="AN564" s="205"/>
      <c r="AO564" s="205"/>
      <c r="AP564" s="205"/>
      <c r="AQ564" s="205"/>
      <c r="AR564" s="205"/>
      <c r="AS564" s="205"/>
      <c r="AT564" s="205"/>
      <c r="AU564" s="205"/>
      <c r="AV564" s="205"/>
      <c r="AW564" s="205"/>
      <c r="AX564" s="205"/>
      <c r="AY564" s="205"/>
      <c r="AZ564" s="205"/>
      <c r="BA564" s="205"/>
      <c r="BB564" s="205"/>
      <c r="BC564" s="205"/>
      <c r="BD564" s="205"/>
      <c r="BE564" s="205"/>
      <c r="BF564" s="205"/>
      <c r="BG564" s="205"/>
      <c r="BH564" s="205"/>
      <c r="BI564" s="205"/>
      <c r="BJ564" s="205"/>
      <c r="BK564" s="205"/>
      <c r="BL564" s="205"/>
      <c r="BM564" s="56"/>
    </row>
    <row r="565" spans="1:65">
      <c r="A565" s="30"/>
      <c r="B565" s="20" t="s">
        <v>264</v>
      </c>
      <c r="C565" s="12"/>
      <c r="D565" s="233">
        <v>7.796666666666667E-2</v>
      </c>
      <c r="E565" s="233">
        <v>7.5566666666666657E-2</v>
      </c>
      <c r="F565" s="233">
        <v>7.7283333333333329E-2</v>
      </c>
      <c r="G565" s="233">
        <v>7.4233333333333332E-2</v>
      </c>
      <c r="H565" s="233">
        <v>7.3950000000000002E-2</v>
      </c>
      <c r="I565" s="233">
        <v>7.6341129441054756E-2</v>
      </c>
      <c r="J565" s="233">
        <v>8.2350000000000007E-2</v>
      </c>
      <c r="K565" s="233">
        <v>8.3255333333333334E-2</v>
      </c>
      <c r="L565" s="233">
        <v>7.6850000000000016E-2</v>
      </c>
      <c r="M565" s="233">
        <v>7.3666666666666672E-2</v>
      </c>
      <c r="N565" s="233">
        <v>7.7799999999999994E-2</v>
      </c>
      <c r="O565" s="233">
        <v>7.803333333333333E-2</v>
      </c>
      <c r="P565" s="233">
        <v>7.5150000000000008E-2</v>
      </c>
      <c r="Q565" s="233">
        <v>6.8997891666666686E-2</v>
      </c>
      <c r="R565" s="233">
        <v>7.22E-2</v>
      </c>
      <c r="S565" s="233">
        <v>7.5200000000000003E-2</v>
      </c>
      <c r="T565" s="233">
        <v>7.1800000000000017E-2</v>
      </c>
      <c r="U565" s="233">
        <v>7.248333333333333E-2</v>
      </c>
      <c r="V565" s="233">
        <v>7.6183333333333339E-2</v>
      </c>
      <c r="W565" s="233">
        <v>7.5500875000000009E-2</v>
      </c>
      <c r="X565" s="233">
        <v>7.8166666666666662E-2</v>
      </c>
      <c r="Y565" s="233">
        <v>8.083333333333334E-2</v>
      </c>
      <c r="Z565" s="233">
        <v>7.0249999999999993E-2</v>
      </c>
      <c r="AA565" s="233">
        <v>8.5000000000000006E-2</v>
      </c>
      <c r="AB565" s="233">
        <v>6.7400000000000002E-2</v>
      </c>
      <c r="AC565" s="204"/>
      <c r="AD565" s="205"/>
      <c r="AE565" s="205"/>
      <c r="AF565" s="205"/>
      <c r="AG565" s="205"/>
      <c r="AH565" s="205"/>
      <c r="AI565" s="205"/>
      <c r="AJ565" s="205"/>
      <c r="AK565" s="205"/>
      <c r="AL565" s="205"/>
      <c r="AM565" s="205"/>
      <c r="AN565" s="205"/>
      <c r="AO565" s="205"/>
      <c r="AP565" s="205"/>
      <c r="AQ565" s="205"/>
      <c r="AR565" s="205"/>
      <c r="AS565" s="205"/>
      <c r="AT565" s="205"/>
      <c r="AU565" s="205"/>
      <c r="AV565" s="205"/>
      <c r="AW565" s="205"/>
      <c r="AX565" s="205"/>
      <c r="AY565" s="205"/>
      <c r="AZ565" s="205"/>
      <c r="BA565" s="205"/>
      <c r="BB565" s="205"/>
      <c r="BC565" s="205"/>
      <c r="BD565" s="205"/>
      <c r="BE565" s="205"/>
      <c r="BF565" s="205"/>
      <c r="BG565" s="205"/>
      <c r="BH565" s="205"/>
      <c r="BI565" s="205"/>
      <c r="BJ565" s="205"/>
      <c r="BK565" s="205"/>
      <c r="BL565" s="205"/>
      <c r="BM565" s="56"/>
    </row>
    <row r="566" spans="1:65">
      <c r="A566" s="30"/>
      <c r="B566" s="3" t="s">
        <v>265</v>
      </c>
      <c r="C566" s="29"/>
      <c r="D566" s="24">
        <v>7.8050000000000008E-2</v>
      </c>
      <c r="E566" s="24">
        <v>7.5600000000000001E-2</v>
      </c>
      <c r="F566" s="24">
        <v>7.7300000000000008E-2</v>
      </c>
      <c r="G566" s="24">
        <v>7.4099999999999999E-2</v>
      </c>
      <c r="H566" s="24">
        <v>7.3849999999999999E-2</v>
      </c>
      <c r="I566" s="24">
        <v>7.6196943042203591E-2</v>
      </c>
      <c r="J566" s="24">
        <v>8.2100000000000006E-2</v>
      </c>
      <c r="K566" s="24">
        <v>8.3114500000000008E-2</v>
      </c>
      <c r="L566" s="24">
        <v>7.6749999999999999E-2</v>
      </c>
      <c r="M566" s="24">
        <v>7.3550000000000004E-2</v>
      </c>
      <c r="N566" s="24">
        <v>7.7800000000000008E-2</v>
      </c>
      <c r="O566" s="24">
        <v>7.7950000000000005E-2</v>
      </c>
      <c r="P566" s="24">
        <v>7.5649999999999995E-2</v>
      </c>
      <c r="Q566" s="24">
        <v>6.889845E-2</v>
      </c>
      <c r="R566" s="24">
        <v>7.195E-2</v>
      </c>
      <c r="S566" s="24">
        <v>7.5200000000000003E-2</v>
      </c>
      <c r="T566" s="24">
        <v>7.1650000000000005E-2</v>
      </c>
      <c r="U566" s="24">
        <v>7.2149999999999992E-2</v>
      </c>
      <c r="V566" s="24">
        <v>7.6249999999999998E-2</v>
      </c>
      <c r="W566" s="24">
        <v>7.5674862499999995E-2</v>
      </c>
      <c r="X566" s="24">
        <v>7.825E-2</v>
      </c>
      <c r="Y566" s="24">
        <v>8.2100000000000006E-2</v>
      </c>
      <c r="Z566" s="24">
        <v>7.0550000000000002E-2</v>
      </c>
      <c r="AA566" s="24">
        <v>8.4499999999999992E-2</v>
      </c>
      <c r="AB566" s="24">
        <v>6.8199999999999997E-2</v>
      </c>
      <c r="AC566" s="204"/>
      <c r="AD566" s="205"/>
      <c r="AE566" s="205"/>
      <c r="AF566" s="205"/>
      <c r="AG566" s="205"/>
      <c r="AH566" s="205"/>
      <c r="AI566" s="205"/>
      <c r="AJ566" s="205"/>
      <c r="AK566" s="205"/>
      <c r="AL566" s="205"/>
      <c r="AM566" s="205"/>
      <c r="AN566" s="205"/>
      <c r="AO566" s="205"/>
      <c r="AP566" s="205"/>
      <c r="AQ566" s="205"/>
      <c r="AR566" s="205"/>
      <c r="AS566" s="205"/>
      <c r="AT566" s="205"/>
      <c r="AU566" s="205"/>
      <c r="AV566" s="205"/>
      <c r="AW566" s="205"/>
      <c r="AX566" s="205"/>
      <c r="AY566" s="205"/>
      <c r="AZ566" s="205"/>
      <c r="BA566" s="205"/>
      <c r="BB566" s="205"/>
      <c r="BC566" s="205"/>
      <c r="BD566" s="205"/>
      <c r="BE566" s="205"/>
      <c r="BF566" s="205"/>
      <c r="BG566" s="205"/>
      <c r="BH566" s="205"/>
      <c r="BI566" s="205"/>
      <c r="BJ566" s="205"/>
      <c r="BK566" s="205"/>
      <c r="BL566" s="205"/>
      <c r="BM566" s="56"/>
    </row>
    <row r="567" spans="1:65">
      <c r="A567" s="30"/>
      <c r="B567" s="3" t="s">
        <v>266</v>
      </c>
      <c r="C567" s="29"/>
      <c r="D567" s="24">
        <v>9.6471066474184883E-4</v>
      </c>
      <c r="E567" s="24">
        <v>5.3166405433005234E-4</v>
      </c>
      <c r="F567" s="24">
        <v>1.3291601358251184E-4</v>
      </c>
      <c r="G567" s="24">
        <v>4.8442405665559857E-4</v>
      </c>
      <c r="H567" s="24">
        <v>4.1352146256270773E-4</v>
      </c>
      <c r="I567" s="24">
        <v>5.0077204603703087E-4</v>
      </c>
      <c r="J567" s="24">
        <v>7.9435508432941786E-4</v>
      </c>
      <c r="K567" s="24">
        <v>5.5208284402494191E-4</v>
      </c>
      <c r="L567" s="24">
        <v>4.8476798574163073E-4</v>
      </c>
      <c r="M567" s="24">
        <v>4.926120853842959E-4</v>
      </c>
      <c r="N567" s="24">
        <v>8.8994381845147947E-4</v>
      </c>
      <c r="O567" s="24">
        <v>5.5377492419453713E-4</v>
      </c>
      <c r="P567" s="24">
        <v>1.0691117808723288E-3</v>
      </c>
      <c r="Q567" s="24">
        <v>2.6088530701567827E-4</v>
      </c>
      <c r="R567" s="24">
        <v>1.1713240371477051E-3</v>
      </c>
      <c r="S567" s="24">
        <v>8.8769364084689004E-4</v>
      </c>
      <c r="T567" s="24">
        <v>7.7974354758471667E-4</v>
      </c>
      <c r="U567" s="24">
        <v>1.7267503197239179E-3</v>
      </c>
      <c r="V567" s="24">
        <v>1.03424690798023E-3</v>
      </c>
      <c r="W567" s="24">
        <v>1.2103312374098297E-3</v>
      </c>
      <c r="X567" s="24">
        <v>1.1147495981908521E-3</v>
      </c>
      <c r="Y567" s="24">
        <v>3.3815183966181043E-3</v>
      </c>
      <c r="Z567" s="24">
        <v>8.8260976654465362E-4</v>
      </c>
      <c r="AA567" s="24">
        <v>1.6733200530681459E-3</v>
      </c>
      <c r="AB567" s="24">
        <v>3.3615472627943222E-3</v>
      </c>
      <c r="AC567" s="204"/>
      <c r="AD567" s="205"/>
      <c r="AE567" s="205"/>
      <c r="AF567" s="205"/>
      <c r="AG567" s="205"/>
      <c r="AH567" s="205"/>
      <c r="AI567" s="205"/>
      <c r="AJ567" s="205"/>
      <c r="AK567" s="205"/>
      <c r="AL567" s="205"/>
      <c r="AM567" s="205"/>
      <c r="AN567" s="205"/>
      <c r="AO567" s="205"/>
      <c r="AP567" s="205"/>
      <c r="AQ567" s="205"/>
      <c r="AR567" s="205"/>
      <c r="AS567" s="205"/>
      <c r="AT567" s="205"/>
      <c r="AU567" s="205"/>
      <c r="AV567" s="205"/>
      <c r="AW567" s="205"/>
      <c r="AX567" s="205"/>
      <c r="AY567" s="205"/>
      <c r="AZ567" s="205"/>
      <c r="BA567" s="205"/>
      <c r="BB567" s="205"/>
      <c r="BC567" s="205"/>
      <c r="BD567" s="205"/>
      <c r="BE567" s="205"/>
      <c r="BF567" s="205"/>
      <c r="BG567" s="205"/>
      <c r="BH567" s="205"/>
      <c r="BI567" s="205"/>
      <c r="BJ567" s="205"/>
      <c r="BK567" s="205"/>
      <c r="BL567" s="205"/>
      <c r="BM567" s="56"/>
    </row>
    <row r="568" spans="1:65">
      <c r="A568" s="30"/>
      <c r="B568" s="3" t="s">
        <v>86</v>
      </c>
      <c r="C568" s="29"/>
      <c r="D568" s="13">
        <v>1.237337321173812E-2</v>
      </c>
      <c r="E568" s="13">
        <v>7.0356954697404373E-3</v>
      </c>
      <c r="F568" s="13">
        <v>1.7198535292108498E-3</v>
      </c>
      <c r="G568" s="13">
        <v>6.5256945216290779E-3</v>
      </c>
      <c r="H568" s="13">
        <v>5.5919061874605503E-3</v>
      </c>
      <c r="I568" s="13">
        <v>6.5596625266553304E-3</v>
      </c>
      <c r="J568" s="13">
        <v>9.6460848127433857E-3</v>
      </c>
      <c r="K568" s="13">
        <v>6.6312009323720028E-3</v>
      </c>
      <c r="L568" s="13">
        <v>6.3079763922138012E-3</v>
      </c>
      <c r="M568" s="13">
        <v>6.6870418830447401E-3</v>
      </c>
      <c r="N568" s="13">
        <v>1.1438866561073001E-2</v>
      </c>
      <c r="O568" s="13">
        <v>7.0966457607159828E-3</v>
      </c>
      <c r="P568" s="13">
        <v>1.4226371002958465E-2</v>
      </c>
      <c r="Q568" s="13">
        <v>3.7810620109384242E-3</v>
      </c>
      <c r="R568" s="13">
        <v>1.6223324614234143E-2</v>
      </c>
      <c r="S568" s="13">
        <v>1.1804436713389495E-2</v>
      </c>
      <c r="T568" s="13">
        <v>1.0859937988645077E-2</v>
      </c>
      <c r="U568" s="13">
        <v>2.3822722277175232E-2</v>
      </c>
      <c r="V568" s="13">
        <v>1.3575763395058804E-2</v>
      </c>
      <c r="W568" s="13">
        <v>1.6030691530526362E-2</v>
      </c>
      <c r="X568" s="13">
        <v>1.4261188889435209E-2</v>
      </c>
      <c r="Y568" s="13">
        <v>4.1833217277749739E-2</v>
      </c>
      <c r="Z568" s="13">
        <v>1.256384009316233E-2</v>
      </c>
      <c r="AA568" s="13">
        <v>1.9686118271389951E-2</v>
      </c>
      <c r="AB568" s="13">
        <v>4.9874588468758488E-2</v>
      </c>
      <c r="AC568" s="148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55"/>
    </row>
    <row r="569" spans="1:65">
      <c r="A569" s="30"/>
      <c r="B569" s="3" t="s">
        <v>267</v>
      </c>
      <c r="C569" s="29"/>
      <c r="D569" s="13">
        <v>3.2259493588959298E-2</v>
      </c>
      <c r="E569" s="13">
        <v>4.8408378203101954E-4</v>
      </c>
      <c r="F569" s="13">
        <v>2.3212328296708939E-2</v>
      </c>
      <c r="G569" s="13">
        <v>-1.7168921666262271E-2</v>
      </c>
      <c r="H569" s="13">
        <v>-2.092018532402462E-2</v>
      </c>
      <c r="I569" s="13">
        <v>1.0737780463861091E-2</v>
      </c>
      <c r="J569" s="13">
        <v>9.0293749000224244E-2</v>
      </c>
      <c r="K569" s="13">
        <v>0.10228013969961536</v>
      </c>
      <c r="L569" s="13">
        <v>1.7475101526013725E-2</v>
      </c>
      <c r="M569" s="13">
        <v>-2.467144898178697E-2</v>
      </c>
      <c r="N569" s="13">
        <v>3.0052867907922609E-2</v>
      </c>
      <c r="O569" s="13">
        <v>3.3142143861373929E-2</v>
      </c>
      <c r="P569" s="13">
        <v>-5.0324804205604812E-3</v>
      </c>
      <c r="Q569" s="13">
        <v>-8.6484881865678931E-2</v>
      </c>
      <c r="R569" s="13">
        <v>-4.4089754974909856E-2</v>
      </c>
      <c r="S569" s="13">
        <v>-4.3704927162495633E-3</v>
      </c>
      <c r="T569" s="13">
        <v>-4.9385656609397643E-2</v>
      </c>
      <c r="U569" s="13">
        <v>-4.0338491317147507E-2</v>
      </c>
      <c r="V569" s="13">
        <v>8.6485988018669691E-3</v>
      </c>
      <c r="W569" s="13">
        <v>-3.8698170555795386E-4</v>
      </c>
      <c r="X569" s="13">
        <v>3.4907444406203414E-2</v>
      </c>
      <c r="Y569" s="13">
        <v>7.021345530279044E-2</v>
      </c>
      <c r="Z569" s="13">
        <v>-6.9907275443039096E-2</v>
      </c>
      <c r="AA569" s="13">
        <v>0.12537909732870745</v>
      </c>
      <c r="AB569" s="13">
        <v>-0.10764057458876619</v>
      </c>
      <c r="AC569" s="148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55"/>
    </row>
    <row r="570" spans="1:65">
      <c r="A570" s="30"/>
      <c r="B570" s="46" t="s">
        <v>268</v>
      </c>
      <c r="C570" s="47"/>
      <c r="D570" s="45">
        <v>0.67</v>
      </c>
      <c r="E570" s="45">
        <v>0</v>
      </c>
      <c r="F570" s="45">
        <v>0.48</v>
      </c>
      <c r="G570" s="45">
        <v>0.37</v>
      </c>
      <c r="H570" s="45">
        <v>0.45</v>
      </c>
      <c r="I570" s="45">
        <v>0.22</v>
      </c>
      <c r="J570" s="45">
        <v>1.91</v>
      </c>
      <c r="K570" s="45">
        <v>2.16</v>
      </c>
      <c r="L570" s="45">
        <v>0.36</v>
      </c>
      <c r="M570" s="45">
        <v>0.53</v>
      </c>
      <c r="N570" s="45">
        <v>0.63</v>
      </c>
      <c r="O570" s="45">
        <v>0.69</v>
      </c>
      <c r="P570" s="45">
        <v>0.12</v>
      </c>
      <c r="Q570" s="45">
        <v>1.85</v>
      </c>
      <c r="R570" s="45">
        <v>0.95</v>
      </c>
      <c r="S570" s="45">
        <v>0.1</v>
      </c>
      <c r="T570" s="45">
        <v>1.06</v>
      </c>
      <c r="U570" s="45">
        <v>0.87</v>
      </c>
      <c r="V570" s="45">
        <v>0.17</v>
      </c>
      <c r="W570" s="45">
        <v>0.02</v>
      </c>
      <c r="X570" s="45">
        <v>0.73</v>
      </c>
      <c r="Y570" s="45">
        <v>1.48</v>
      </c>
      <c r="Z570" s="45">
        <v>1.49</v>
      </c>
      <c r="AA570" s="45">
        <v>2.65</v>
      </c>
      <c r="AB570" s="45">
        <v>2.29</v>
      </c>
      <c r="AC570" s="148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55"/>
    </row>
    <row r="571" spans="1:65">
      <c r="B571" s="31"/>
      <c r="C571" s="20"/>
      <c r="D571" s="20"/>
      <c r="E571" s="20"/>
      <c r="F571" s="20"/>
      <c r="G571" s="20"/>
      <c r="H571" s="20"/>
      <c r="I571" s="20"/>
      <c r="J571" s="20"/>
      <c r="K571" s="20"/>
      <c r="L571" s="20"/>
      <c r="M571" s="20"/>
      <c r="N571" s="20"/>
      <c r="O571" s="20"/>
      <c r="P571" s="20"/>
      <c r="Q571" s="20"/>
      <c r="R571" s="20"/>
      <c r="S571" s="20"/>
      <c r="T571" s="20"/>
      <c r="U571" s="20"/>
      <c r="V571" s="20"/>
      <c r="W571" s="20"/>
      <c r="X571" s="20"/>
      <c r="Y571" s="20"/>
      <c r="Z571" s="20"/>
      <c r="AA571" s="20"/>
      <c r="AB571" s="20"/>
      <c r="BM571" s="55"/>
    </row>
    <row r="572" spans="1:65" ht="15">
      <c r="B572" s="8" t="s">
        <v>543</v>
      </c>
      <c r="BM572" s="28" t="s">
        <v>66</v>
      </c>
    </row>
    <row r="573" spans="1:65" ht="15">
      <c r="A573" s="25" t="s">
        <v>26</v>
      </c>
      <c r="B573" s="18" t="s">
        <v>109</v>
      </c>
      <c r="C573" s="15" t="s">
        <v>110</v>
      </c>
      <c r="D573" s="16" t="s">
        <v>226</v>
      </c>
      <c r="E573" s="17" t="s">
        <v>226</v>
      </c>
      <c r="F573" s="17" t="s">
        <v>226</v>
      </c>
      <c r="G573" s="17" t="s">
        <v>226</v>
      </c>
      <c r="H573" s="17" t="s">
        <v>226</v>
      </c>
      <c r="I573" s="17" t="s">
        <v>226</v>
      </c>
      <c r="J573" s="17" t="s">
        <v>226</v>
      </c>
      <c r="K573" s="17" t="s">
        <v>226</v>
      </c>
      <c r="L573" s="17" t="s">
        <v>226</v>
      </c>
      <c r="M573" s="17" t="s">
        <v>226</v>
      </c>
      <c r="N573" s="17" t="s">
        <v>226</v>
      </c>
      <c r="O573" s="17" t="s">
        <v>226</v>
      </c>
      <c r="P573" s="17" t="s">
        <v>226</v>
      </c>
      <c r="Q573" s="17" t="s">
        <v>226</v>
      </c>
      <c r="R573" s="17" t="s">
        <v>226</v>
      </c>
      <c r="S573" s="17" t="s">
        <v>226</v>
      </c>
      <c r="T573" s="17" t="s">
        <v>226</v>
      </c>
      <c r="U573" s="17" t="s">
        <v>226</v>
      </c>
      <c r="V573" s="17" t="s">
        <v>226</v>
      </c>
      <c r="W573" s="17" t="s">
        <v>226</v>
      </c>
      <c r="X573" s="17" t="s">
        <v>226</v>
      </c>
      <c r="Y573" s="17" t="s">
        <v>226</v>
      </c>
      <c r="Z573" s="17" t="s">
        <v>226</v>
      </c>
      <c r="AA573" s="17" t="s">
        <v>226</v>
      </c>
      <c r="AB573" s="17" t="s">
        <v>226</v>
      </c>
      <c r="AC573" s="148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28">
        <v>1</v>
      </c>
    </row>
    <row r="574" spans="1:65">
      <c r="A574" s="30"/>
      <c r="B574" s="19" t="s">
        <v>227</v>
      </c>
      <c r="C574" s="9" t="s">
        <v>227</v>
      </c>
      <c r="D574" s="146" t="s">
        <v>229</v>
      </c>
      <c r="E574" s="147" t="s">
        <v>231</v>
      </c>
      <c r="F574" s="147" t="s">
        <v>232</v>
      </c>
      <c r="G574" s="147" t="s">
        <v>233</v>
      </c>
      <c r="H574" s="147" t="s">
        <v>234</v>
      </c>
      <c r="I574" s="147" t="s">
        <v>235</v>
      </c>
      <c r="J574" s="147" t="s">
        <v>236</v>
      </c>
      <c r="K574" s="147" t="s">
        <v>237</v>
      </c>
      <c r="L574" s="147" t="s">
        <v>238</v>
      </c>
      <c r="M574" s="147" t="s">
        <v>239</v>
      </c>
      <c r="N574" s="147" t="s">
        <v>240</v>
      </c>
      <c r="O574" s="147" t="s">
        <v>243</v>
      </c>
      <c r="P574" s="147" t="s">
        <v>244</v>
      </c>
      <c r="Q574" s="147" t="s">
        <v>245</v>
      </c>
      <c r="R574" s="147" t="s">
        <v>246</v>
      </c>
      <c r="S574" s="147" t="s">
        <v>247</v>
      </c>
      <c r="T574" s="147" t="s">
        <v>248</v>
      </c>
      <c r="U574" s="147" t="s">
        <v>249</v>
      </c>
      <c r="V574" s="147" t="s">
        <v>250</v>
      </c>
      <c r="W574" s="147" t="s">
        <v>251</v>
      </c>
      <c r="X574" s="147" t="s">
        <v>253</v>
      </c>
      <c r="Y574" s="147" t="s">
        <v>254</v>
      </c>
      <c r="Z574" s="147" t="s">
        <v>255</v>
      </c>
      <c r="AA574" s="147" t="s">
        <v>256</v>
      </c>
      <c r="AB574" s="147" t="s">
        <v>257</v>
      </c>
      <c r="AC574" s="148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28" t="s">
        <v>3</v>
      </c>
    </row>
    <row r="575" spans="1:65">
      <c r="A575" s="30"/>
      <c r="B575" s="19"/>
      <c r="C575" s="9"/>
      <c r="D575" s="10" t="s">
        <v>273</v>
      </c>
      <c r="E575" s="11" t="s">
        <v>271</v>
      </c>
      <c r="F575" s="11" t="s">
        <v>273</v>
      </c>
      <c r="G575" s="11" t="s">
        <v>271</v>
      </c>
      <c r="H575" s="11" t="s">
        <v>271</v>
      </c>
      <c r="I575" s="11" t="s">
        <v>271</v>
      </c>
      <c r="J575" s="11" t="s">
        <v>271</v>
      </c>
      <c r="K575" s="11" t="s">
        <v>304</v>
      </c>
      <c r="L575" s="11" t="s">
        <v>271</v>
      </c>
      <c r="M575" s="11" t="s">
        <v>273</v>
      </c>
      <c r="N575" s="11" t="s">
        <v>273</v>
      </c>
      <c r="O575" s="11" t="s">
        <v>273</v>
      </c>
      <c r="P575" s="11" t="s">
        <v>271</v>
      </c>
      <c r="Q575" s="11" t="s">
        <v>304</v>
      </c>
      <c r="R575" s="11" t="s">
        <v>271</v>
      </c>
      <c r="S575" s="11" t="s">
        <v>271</v>
      </c>
      <c r="T575" s="11" t="s">
        <v>304</v>
      </c>
      <c r="U575" s="11" t="s">
        <v>271</v>
      </c>
      <c r="V575" s="11" t="s">
        <v>271</v>
      </c>
      <c r="W575" s="11" t="s">
        <v>273</v>
      </c>
      <c r="X575" s="11" t="s">
        <v>271</v>
      </c>
      <c r="Y575" s="11" t="s">
        <v>273</v>
      </c>
      <c r="Z575" s="11" t="s">
        <v>271</v>
      </c>
      <c r="AA575" s="11" t="s">
        <v>271</v>
      </c>
      <c r="AB575" s="11" t="s">
        <v>271</v>
      </c>
      <c r="AC575" s="148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28">
        <v>2</v>
      </c>
    </row>
    <row r="576" spans="1:65">
      <c r="A576" s="30"/>
      <c r="B576" s="19"/>
      <c r="C576" s="9"/>
      <c r="D576" s="26" t="s">
        <v>305</v>
      </c>
      <c r="E576" s="26" t="s">
        <v>306</v>
      </c>
      <c r="F576" s="26" t="s">
        <v>307</v>
      </c>
      <c r="G576" s="26" t="s">
        <v>305</v>
      </c>
      <c r="H576" s="26" t="s">
        <v>261</v>
      </c>
      <c r="I576" s="26" t="s">
        <v>308</v>
      </c>
      <c r="J576" s="26" t="s">
        <v>306</v>
      </c>
      <c r="K576" s="26" t="s">
        <v>308</v>
      </c>
      <c r="L576" s="26" t="s">
        <v>308</v>
      </c>
      <c r="M576" s="26" t="s">
        <v>305</v>
      </c>
      <c r="N576" s="26" t="s">
        <v>306</v>
      </c>
      <c r="O576" s="26" t="s">
        <v>307</v>
      </c>
      <c r="P576" s="26" t="s">
        <v>306</v>
      </c>
      <c r="Q576" s="26" t="s">
        <v>308</v>
      </c>
      <c r="R576" s="26" t="s">
        <v>306</v>
      </c>
      <c r="S576" s="26" t="s">
        <v>305</v>
      </c>
      <c r="T576" s="26" t="s">
        <v>306</v>
      </c>
      <c r="U576" s="26" t="s">
        <v>306</v>
      </c>
      <c r="V576" s="26" t="s">
        <v>115</v>
      </c>
      <c r="W576" s="26" t="s">
        <v>306</v>
      </c>
      <c r="X576" s="26" t="s">
        <v>306</v>
      </c>
      <c r="Y576" s="26" t="s">
        <v>306</v>
      </c>
      <c r="Z576" s="26" t="s">
        <v>306</v>
      </c>
      <c r="AA576" s="26" t="s">
        <v>263</v>
      </c>
      <c r="AB576" s="26" t="s">
        <v>306</v>
      </c>
      <c r="AC576" s="148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28">
        <v>3</v>
      </c>
    </row>
    <row r="577" spans="1:65">
      <c r="A577" s="30"/>
      <c r="B577" s="18">
        <v>1</v>
      </c>
      <c r="C577" s="14">
        <v>1</v>
      </c>
      <c r="D577" s="22">
        <v>2.6</v>
      </c>
      <c r="E577" s="22">
        <v>3.13</v>
      </c>
      <c r="F577" s="150">
        <v>2.56</v>
      </c>
      <c r="G577" s="22">
        <v>3</v>
      </c>
      <c r="H577" s="150">
        <v>2.46</v>
      </c>
      <c r="I577" s="22">
        <v>2.8291316582065695</v>
      </c>
      <c r="J577" s="22">
        <v>2.71</v>
      </c>
      <c r="K577" s="150">
        <v>1.82</v>
      </c>
      <c r="L577" s="22">
        <v>2.87</v>
      </c>
      <c r="M577" s="22">
        <v>2.7</v>
      </c>
      <c r="N577" s="150">
        <v>3.2</v>
      </c>
      <c r="O577" s="22">
        <v>2.74</v>
      </c>
      <c r="P577" s="22">
        <v>2.67</v>
      </c>
      <c r="Q577" s="22">
        <v>2.8570000000000002</v>
      </c>
      <c r="R577" s="22">
        <v>2.89</v>
      </c>
      <c r="S577" s="22">
        <v>2.9</v>
      </c>
      <c r="T577" s="143">
        <v>2</v>
      </c>
      <c r="U577" s="22">
        <v>3.1998841302476539</v>
      </c>
      <c r="V577" s="22">
        <v>2.78</v>
      </c>
      <c r="W577" s="22">
        <v>2.99</v>
      </c>
      <c r="X577" s="22">
        <v>2.8</v>
      </c>
      <c r="Y577" s="22">
        <v>2.31</v>
      </c>
      <c r="Z577" s="22">
        <v>3.12</v>
      </c>
      <c r="AA577" s="22">
        <v>3</v>
      </c>
      <c r="AB577" s="22">
        <v>3.04</v>
      </c>
      <c r="AC577" s="148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28">
        <v>1</v>
      </c>
    </row>
    <row r="578" spans="1:65">
      <c r="A578" s="30"/>
      <c r="B578" s="19">
        <v>1</v>
      </c>
      <c r="C578" s="9">
        <v>2</v>
      </c>
      <c r="D578" s="11">
        <v>2.6</v>
      </c>
      <c r="E578" s="11">
        <v>2.91</v>
      </c>
      <c r="F578" s="11">
        <v>2.71</v>
      </c>
      <c r="G578" s="11">
        <v>2.9</v>
      </c>
      <c r="H578" s="11">
        <v>2.4900000000000002</v>
      </c>
      <c r="I578" s="11">
        <v>2.8547181046036023</v>
      </c>
      <c r="J578" s="11">
        <v>2.7</v>
      </c>
      <c r="K578" s="11">
        <v>2.38</v>
      </c>
      <c r="L578" s="11">
        <v>3.17</v>
      </c>
      <c r="M578" s="11">
        <v>2.7</v>
      </c>
      <c r="N578" s="11">
        <v>2.97</v>
      </c>
      <c r="O578" s="11">
        <v>2.77</v>
      </c>
      <c r="P578" s="11">
        <v>2.72</v>
      </c>
      <c r="Q578" s="11">
        <v>2.8405</v>
      </c>
      <c r="R578" s="11">
        <v>3.19</v>
      </c>
      <c r="S578" s="11">
        <v>2.9</v>
      </c>
      <c r="T578" s="144">
        <v>2</v>
      </c>
      <c r="U578" s="11">
        <v>3.0539707434849506</v>
      </c>
      <c r="V578" s="11">
        <v>2.79</v>
      </c>
      <c r="W578" s="11">
        <v>3</v>
      </c>
      <c r="X578" s="11">
        <v>2.8</v>
      </c>
      <c r="Y578" s="11">
        <v>2.37</v>
      </c>
      <c r="Z578" s="11">
        <v>3.05</v>
      </c>
      <c r="AA578" s="11">
        <v>3.2</v>
      </c>
      <c r="AB578" s="11">
        <v>3.09</v>
      </c>
      <c r="AC578" s="148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28">
        <v>19</v>
      </c>
    </row>
    <row r="579" spans="1:65">
      <c r="A579" s="30"/>
      <c r="B579" s="19">
        <v>1</v>
      </c>
      <c r="C579" s="9">
        <v>3</v>
      </c>
      <c r="D579" s="11">
        <v>2.7</v>
      </c>
      <c r="E579" s="11">
        <v>3.06</v>
      </c>
      <c r="F579" s="11">
        <v>2.79</v>
      </c>
      <c r="G579" s="11">
        <v>2.7</v>
      </c>
      <c r="H579" s="11">
        <v>2.54</v>
      </c>
      <c r="I579" s="11">
        <v>2.8317117404794954</v>
      </c>
      <c r="J579" s="11">
        <v>2.62</v>
      </c>
      <c r="K579" s="11">
        <v>3.15</v>
      </c>
      <c r="L579" s="11">
        <v>2.97</v>
      </c>
      <c r="M579" s="11">
        <v>2.6</v>
      </c>
      <c r="N579" s="11">
        <v>2.96</v>
      </c>
      <c r="O579" s="11">
        <v>2.75</v>
      </c>
      <c r="P579" s="11">
        <v>2.57</v>
      </c>
      <c r="Q579" s="11">
        <v>2.7854999999999999</v>
      </c>
      <c r="R579" s="11">
        <v>3.22</v>
      </c>
      <c r="S579" s="11">
        <v>2.9</v>
      </c>
      <c r="T579" s="144">
        <v>2</v>
      </c>
      <c r="U579" s="11">
        <v>3.1642492897219849</v>
      </c>
      <c r="V579" s="11">
        <v>2.77</v>
      </c>
      <c r="W579" s="11">
        <v>3.07</v>
      </c>
      <c r="X579" s="11">
        <v>2.7</v>
      </c>
      <c r="Y579" s="11">
        <v>2.2999999999999998</v>
      </c>
      <c r="Z579" s="11">
        <v>3.03</v>
      </c>
      <c r="AA579" s="11">
        <v>3</v>
      </c>
      <c r="AB579" s="11">
        <v>2.92</v>
      </c>
      <c r="AC579" s="148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28">
        <v>16</v>
      </c>
    </row>
    <row r="580" spans="1:65">
      <c r="A580" s="30"/>
      <c r="B580" s="19">
        <v>1</v>
      </c>
      <c r="C580" s="9">
        <v>4</v>
      </c>
      <c r="D580" s="11">
        <v>2.7</v>
      </c>
      <c r="E580" s="11">
        <v>2.81</v>
      </c>
      <c r="F580" s="11">
        <v>2.75</v>
      </c>
      <c r="G580" s="11">
        <v>2.8</v>
      </c>
      <c r="H580" s="11">
        <v>2.54</v>
      </c>
      <c r="I580" s="11">
        <v>2.7965421218952624</v>
      </c>
      <c r="J580" s="11">
        <v>2.67</v>
      </c>
      <c r="K580" s="149">
        <v>1.31</v>
      </c>
      <c r="L580" s="11">
        <v>2.9</v>
      </c>
      <c r="M580" s="11">
        <v>2.6</v>
      </c>
      <c r="N580" s="11">
        <v>2.95</v>
      </c>
      <c r="O580" s="11">
        <v>2.68</v>
      </c>
      <c r="P580" s="11">
        <v>2.5299999999999998</v>
      </c>
      <c r="Q580" s="11">
        <v>2.8815</v>
      </c>
      <c r="R580" s="11">
        <v>3.12</v>
      </c>
      <c r="S580" s="11">
        <v>2.9</v>
      </c>
      <c r="T580" s="144">
        <v>2</v>
      </c>
      <c r="U580" s="11">
        <v>3.29043985473725</v>
      </c>
      <c r="V580" s="11">
        <v>2.81</v>
      </c>
      <c r="W580" s="11">
        <v>3.01</v>
      </c>
      <c r="X580" s="11">
        <v>2.78</v>
      </c>
      <c r="Y580" s="11">
        <v>2.36</v>
      </c>
      <c r="Z580" s="11">
        <v>3.07</v>
      </c>
      <c r="AA580" s="11">
        <v>3.2</v>
      </c>
      <c r="AB580" s="11">
        <v>3.05</v>
      </c>
      <c r="AC580" s="148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28">
        <v>2.8460297398107213</v>
      </c>
    </row>
    <row r="581" spans="1:65">
      <c r="A581" s="30"/>
      <c r="B581" s="19">
        <v>1</v>
      </c>
      <c r="C581" s="9">
        <v>5</v>
      </c>
      <c r="D581" s="11">
        <v>2.6</v>
      </c>
      <c r="E581" s="11">
        <v>3.09</v>
      </c>
      <c r="F581" s="11">
        <v>2.79</v>
      </c>
      <c r="G581" s="11">
        <v>2.7</v>
      </c>
      <c r="H581" s="11">
        <v>2.5499999999999998</v>
      </c>
      <c r="I581" s="11">
        <v>2.8472918121145447</v>
      </c>
      <c r="J581" s="11">
        <v>2.63</v>
      </c>
      <c r="K581" s="11">
        <v>3.57</v>
      </c>
      <c r="L581" s="11">
        <v>3.07</v>
      </c>
      <c r="M581" s="11">
        <v>2.7</v>
      </c>
      <c r="N581" s="11">
        <v>2.9</v>
      </c>
      <c r="O581" s="11">
        <v>2.75</v>
      </c>
      <c r="P581" s="11">
        <v>2.62</v>
      </c>
      <c r="Q581" s="11">
        <v>2.7004999999999999</v>
      </c>
      <c r="R581" s="11">
        <v>3.11</v>
      </c>
      <c r="S581" s="11">
        <v>2.9</v>
      </c>
      <c r="T581" s="144">
        <v>2</v>
      </c>
      <c r="U581" s="11">
        <v>3.0513604872977633</v>
      </c>
      <c r="V581" s="11">
        <v>2.8</v>
      </c>
      <c r="W581" s="11">
        <v>2.89</v>
      </c>
      <c r="X581" s="11">
        <v>2.76</v>
      </c>
      <c r="Y581" s="11">
        <v>2.4500000000000002</v>
      </c>
      <c r="Z581" s="11">
        <v>2.97</v>
      </c>
      <c r="AA581" s="11">
        <v>3.4</v>
      </c>
      <c r="AB581" s="11">
        <v>2.95</v>
      </c>
      <c r="AC581" s="148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28">
        <v>101</v>
      </c>
    </row>
    <row r="582" spans="1:65">
      <c r="A582" s="30"/>
      <c r="B582" s="19">
        <v>1</v>
      </c>
      <c r="C582" s="9">
        <v>6</v>
      </c>
      <c r="D582" s="11">
        <v>2.7</v>
      </c>
      <c r="E582" s="11">
        <v>3.19</v>
      </c>
      <c r="F582" s="11">
        <v>2.75</v>
      </c>
      <c r="G582" s="11">
        <v>2.8</v>
      </c>
      <c r="H582" s="11">
        <v>2.54</v>
      </c>
      <c r="I582" s="11">
        <v>2.9034869960010381</v>
      </c>
      <c r="J582" s="11">
        <v>2.65</v>
      </c>
      <c r="K582" s="149">
        <v>1.44</v>
      </c>
      <c r="L582" s="11">
        <v>3.09</v>
      </c>
      <c r="M582" s="11">
        <v>2.6</v>
      </c>
      <c r="N582" s="11">
        <v>3.01</v>
      </c>
      <c r="O582" s="11">
        <v>2.78</v>
      </c>
      <c r="P582" s="11">
        <v>2.62</v>
      </c>
      <c r="Q582" s="11">
        <v>2.6085000000000003</v>
      </c>
      <c r="R582" s="11">
        <v>2.76</v>
      </c>
      <c r="S582" s="11">
        <v>2.9</v>
      </c>
      <c r="T582" s="144">
        <v>2</v>
      </c>
      <c r="U582" s="11">
        <v>3.1239955939537056</v>
      </c>
      <c r="V582" s="11">
        <v>2.72</v>
      </c>
      <c r="W582" s="11">
        <v>2.85</v>
      </c>
      <c r="X582" s="11">
        <v>2.76</v>
      </c>
      <c r="Y582" s="11">
        <v>2.34</v>
      </c>
      <c r="Z582" s="11">
        <v>2.97</v>
      </c>
      <c r="AA582" s="11">
        <v>3.6</v>
      </c>
      <c r="AB582" s="11">
        <v>2.82</v>
      </c>
      <c r="AC582" s="148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55"/>
    </row>
    <row r="583" spans="1:65">
      <c r="A583" s="30"/>
      <c r="B583" s="20" t="s">
        <v>264</v>
      </c>
      <c r="C583" s="12"/>
      <c r="D583" s="23">
        <v>2.6500000000000004</v>
      </c>
      <c r="E583" s="23">
        <v>3.0316666666666667</v>
      </c>
      <c r="F583" s="23">
        <v>2.7249999999999996</v>
      </c>
      <c r="G583" s="23">
        <v>2.8166666666666669</v>
      </c>
      <c r="H583" s="23">
        <v>2.52</v>
      </c>
      <c r="I583" s="23">
        <v>2.8438137388834188</v>
      </c>
      <c r="J583" s="23">
        <v>2.6633333333333336</v>
      </c>
      <c r="K583" s="23">
        <v>2.2783333333333333</v>
      </c>
      <c r="L583" s="23">
        <v>3.0116666666666667</v>
      </c>
      <c r="M583" s="23">
        <v>2.65</v>
      </c>
      <c r="N583" s="23">
        <v>2.9983333333333331</v>
      </c>
      <c r="O583" s="23">
        <v>2.7449999999999997</v>
      </c>
      <c r="P583" s="23">
        <v>2.6216666666666666</v>
      </c>
      <c r="Q583" s="23">
        <v>2.7789166666666669</v>
      </c>
      <c r="R583" s="23">
        <v>3.0483333333333333</v>
      </c>
      <c r="S583" s="23">
        <v>2.9</v>
      </c>
      <c r="T583" s="23">
        <v>2</v>
      </c>
      <c r="U583" s="23">
        <v>3.1473166832405517</v>
      </c>
      <c r="V583" s="23">
        <v>2.7783333333333329</v>
      </c>
      <c r="W583" s="23">
        <v>2.9683333333333337</v>
      </c>
      <c r="X583" s="23">
        <v>2.7666666666666671</v>
      </c>
      <c r="Y583" s="23">
        <v>2.355</v>
      </c>
      <c r="Z583" s="23">
        <v>3.0350000000000001</v>
      </c>
      <c r="AA583" s="23">
        <v>3.2333333333333329</v>
      </c>
      <c r="AB583" s="23">
        <v>2.9783333333333335</v>
      </c>
      <c r="AC583" s="148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55"/>
    </row>
    <row r="584" spans="1:65">
      <c r="A584" s="30"/>
      <c r="B584" s="3" t="s">
        <v>265</v>
      </c>
      <c r="C584" s="29"/>
      <c r="D584" s="11">
        <v>2.6500000000000004</v>
      </c>
      <c r="E584" s="11">
        <v>3.0750000000000002</v>
      </c>
      <c r="F584" s="11">
        <v>2.75</v>
      </c>
      <c r="G584" s="11">
        <v>2.8</v>
      </c>
      <c r="H584" s="11">
        <v>2.54</v>
      </c>
      <c r="I584" s="11">
        <v>2.8395017762970198</v>
      </c>
      <c r="J584" s="11">
        <v>2.66</v>
      </c>
      <c r="K584" s="11">
        <v>2.1</v>
      </c>
      <c r="L584" s="11">
        <v>3.02</v>
      </c>
      <c r="M584" s="11">
        <v>2.6500000000000004</v>
      </c>
      <c r="N584" s="11">
        <v>2.9649999999999999</v>
      </c>
      <c r="O584" s="11">
        <v>2.75</v>
      </c>
      <c r="P584" s="11">
        <v>2.62</v>
      </c>
      <c r="Q584" s="11">
        <v>2.8129999999999997</v>
      </c>
      <c r="R584" s="11">
        <v>3.1150000000000002</v>
      </c>
      <c r="S584" s="11">
        <v>2.9</v>
      </c>
      <c r="T584" s="11">
        <v>2</v>
      </c>
      <c r="U584" s="11">
        <v>3.1441224418378453</v>
      </c>
      <c r="V584" s="11">
        <v>2.7850000000000001</v>
      </c>
      <c r="W584" s="11">
        <v>2.9950000000000001</v>
      </c>
      <c r="X584" s="11">
        <v>2.7699999999999996</v>
      </c>
      <c r="Y584" s="11">
        <v>2.3499999999999996</v>
      </c>
      <c r="Z584" s="11">
        <v>3.04</v>
      </c>
      <c r="AA584" s="11">
        <v>3.2</v>
      </c>
      <c r="AB584" s="11">
        <v>2.9950000000000001</v>
      </c>
      <c r="AC584" s="148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55"/>
    </row>
    <row r="585" spans="1:65">
      <c r="A585" s="30"/>
      <c r="B585" s="3" t="s">
        <v>266</v>
      </c>
      <c r="C585" s="29"/>
      <c r="D585" s="24">
        <v>5.4772255750516662E-2</v>
      </c>
      <c r="E585" s="24">
        <v>0.14344569239495011</v>
      </c>
      <c r="F585" s="24">
        <v>8.619744775803978E-2</v>
      </c>
      <c r="G585" s="24">
        <v>0.11690451944500115</v>
      </c>
      <c r="H585" s="24">
        <v>3.6331804249169861E-2</v>
      </c>
      <c r="I585" s="24">
        <v>3.5464143669997512E-2</v>
      </c>
      <c r="J585" s="24">
        <v>3.6696957185394383E-2</v>
      </c>
      <c r="K585" s="24">
        <v>0.92618392701809871</v>
      </c>
      <c r="L585" s="24">
        <v>0.11737404596701372</v>
      </c>
      <c r="M585" s="24">
        <v>5.4772255750516662E-2</v>
      </c>
      <c r="N585" s="24">
        <v>0.10496030995889198</v>
      </c>
      <c r="O585" s="24">
        <v>3.507135583350026E-2</v>
      </c>
      <c r="P585" s="24">
        <v>6.7946057035465149E-2</v>
      </c>
      <c r="Q585" s="24">
        <v>0.10549616896677649</v>
      </c>
      <c r="R585" s="24">
        <v>0.18258331431614089</v>
      </c>
      <c r="S585" s="24">
        <v>0</v>
      </c>
      <c r="T585" s="24">
        <v>0</v>
      </c>
      <c r="U585" s="24">
        <v>9.1650664024397602E-2</v>
      </c>
      <c r="V585" s="24">
        <v>3.1885210782848235E-2</v>
      </c>
      <c r="W585" s="24">
        <v>8.2077199432404185E-2</v>
      </c>
      <c r="X585" s="24">
        <v>3.723797345005038E-2</v>
      </c>
      <c r="Y585" s="24">
        <v>5.3944415837044811E-2</v>
      </c>
      <c r="Z585" s="24">
        <v>5.8566201857385203E-2</v>
      </c>
      <c r="AA585" s="24">
        <v>0.2338090388900024</v>
      </c>
      <c r="AB585" s="24">
        <v>0.10068101443006355</v>
      </c>
      <c r="AC585" s="204"/>
      <c r="AD585" s="205"/>
      <c r="AE585" s="205"/>
      <c r="AF585" s="205"/>
      <c r="AG585" s="205"/>
      <c r="AH585" s="205"/>
      <c r="AI585" s="205"/>
      <c r="AJ585" s="205"/>
      <c r="AK585" s="205"/>
      <c r="AL585" s="205"/>
      <c r="AM585" s="205"/>
      <c r="AN585" s="205"/>
      <c r="AO585" s="205"/>
      <c r="AP585" s="205"/>
      <c r="AQ585" s="205"/>
      <c r="AR585" s="205"/>
      <c r="AS585" s="205"/>
      <c r="AT585" s="205"/>
      <c r="AU585" s="205"/>
      <c r="AV585" s="205"/>
      <c r="AW585" s="205"/>
      <c r="AX585" s="205"/>
      <c r="AY585" s="205"/>
      <c r="AZ585" s="205"/>
      <c r="BA585" s="205"/>
      <c r="BB585" s="205"/>
      <c r="BC585" s="205"/>
      <c r="BD585" s="205"/>
      <c r="BE585" s="205"/>
      <c r="BF585" s="205"/>
      <c r="BG585" s="205"/>
      <c r="BH585" s="205"/>
      <c r="BI585" s="205"/>
      <c r="BJ585" s="205"/>
      <c r="BK585" s="205"/>
      <c r="BL585" s="205"/>
      <c r="BM585" s="56"/>
    </row>
    <row r="586" spans="1:65">
      <c r="A586" s="30"/>
      <c r="B586" s="3" t="s">
        <v>86</v>
      </c>
      <c r="C586" s="29"/>
      <c r="D586" s="13">
        <v>2.0668775754911946E-2</v>
      </c>
      <c r="E586" s="13">
        <v>4.7315786386459627E-2</v>
      </c>
      <c r="F586" s="13">
        <v>3.1632090920381578E-2</v>
      </c>
      <c r="G586" s="13">
        <v>4.1504563116568451E-2</v>
      </c>
      <c r="H586" s="13">
        <v>1.4417382638559469E-2</v>
      </c>
      <c r="I586" s="13">
        <v>1.2470628151589837E-2</v>
      </c>
      <c r="J586" s="13">
        <v>1.377858217223819E-2</v>
      </c>
      <c r="K586" s="13">
        <v>0.40651818303647347</v>
      </c>
      <c r="L586" s="13">
        <v>3.8973119856230344E-2</v>
      </c>
      <c r="M586" s="13">
        <v>2.0668775754911949E-2</v>
      </c>
      <c r="N586" s="13">
        <v>3.5006217885122398E-2</v>
      </c>
      <c r="O586" s="13">
        <v>1.2776450212568402E-2</v>
      </c>
      <c r="P586" s="13">
        <v>2.5917122836159625E-2</v>
      </c>
      <c r="Q586" s="13">
        <v>3.7963055975089748E-2</v>
      </c>
      <c r="R586" s="13">
        <v>5.989611185876683E-2</v>
      </c>
      <c r="S586" s="13">
        <v>0</v>
      </c>
      <c r="T586" s="13">
        <v>0</v>
      </c>
      <c r="U586" s="13">
        <v>2.9120254886467894E-2</v>
      </c>
      <c r="V586" s="13">
        <v>1.1476380605704226E-2</v>
      </c>
      <c r="W586" s="13">
        <v>2.7650937484246213E-2</v>
      </c>
      <c r="X586" s="13">
        <v>1.3459508475921821E-2</v>
      </c>
      <c r="Y586" s="13">
        <v>2.2906333688766375E-2</v>
      </c>
      <c r="Z586" s="13">
        <v>1.9296936361576672E-2</v>
      </c>
      <c r="AA586" s="13">
        <v>7.2312073883505912E-2</v>
      </c>
      <c r="AB586" s="13">
        <v>3.3804481621733704E-2</v>
      </c>
      <c r="AC586" s="148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55"/>
    </row>
    <row r="587" spans="1:65">
      <c r="A587" s="30"/>
      <c r="B587" s="3" t="s">
        <v>267</v>
      </c>
      <c r="C587" s="29"/>
      <c r="D587" s="13">
        <v>-6.8878317421854574E-2</v>
      </c>
      <c r="E587" s="13">
        <v>6.5226629314242945E-2</v>
      </c>
      <c r="F587" s="13">
        <v>-4.2525816971529906E-2</v>
      </c>
      <c r="G587" s="13">
        <v>-1.031720531002156E-2</v>
      </c>
      <c r="H587" s="13">
        <v>-0.11455598486908447</v>
      </c>
      <c r="I587" s="13">
        <v>-7.786288724621615E-4</v>
      </c>
      <c r="J587" s="13">
        <v>-6.4193428452907986E-2</v>
      </c>
      <c r="K587" s="13">
        <v>-0.19946959743124237</v>
      </c>
      <c r="L587" s="13">
        <v>5.8199295860823064E-2</v>
      </c>
      <c r="M587" s="13">
        <v>-6.8878317421854685E-2</v>
      </c>
      <c r="N587" s="13">
        <v>5.3514406891876254E-2</v>
      </c>
      <c r="O587" s="13">
        <v>-3.5498483518109913E-2</v>
      </c>
      <c r="P587" s="13">
        <v>-7.8833706480866295E-2</v>
      </c>
      <c r="Q587" s="13">
        <v>-2.358129720335167E-2</v>
      </c>
      <c r="R587" s="13">
        <v>7.1082740525426402E-2</v>
      </c>
      <c r="S587" s="13">
        <v>1.8963350745894836E-2</v>
      </c>
      <c r="T587" s="13">
        <v>-0.2972666546580035</v>
      </c>
      <c r="U587" s="13">
        <v>0.10586219083215487</v>
      </c>
      <c r="V587" s="13">
        <v>-2.3786261095743333E-2</v>
      </c>
      <c r="W587" s="13">
        <v>4.2973406711746653E-2</v>
      </c>
      <c r="X587" s="13">
        <v>-2.7885538943571375E-2</v>
      </c>
      <c r="Y587" s="13">
        <v>-0.17253148585979916</v>
      </c>
      <c r="Z587" s="13">
        <v>6.6397851556479814E-2</v>
      </c>
      <c r="AA587" s="13">
        <v>0.13608557496956086</v>
      </c>
      <c r="AB587" s="13">
        <v>4.6487073438456594E-2</v>
      </c>
      <c r="AC587" s="148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55"/>
    </row>
    <row r="588" spans="1:65">
      <c r="A588" s="30"/>
      <c r="B588" s="46" t="s">
        <v>268</v>
      </c>
      <c r="C588" s="47"/>
      <c r="D588" s="45">
        <v>0.56999999999999995</v>
      </c>
      <c r="E588" s="45">
        <v>0.91</v>
      </c>
      <c r="F588" s="45">
        <v>0.28000000000000003</v>
      </c>
      <c r="G588" s="45">
        <v>7.0000000000000007E-2</v>
      </c>
      <c r="H588" s="45">
        <v>1.08</v>
      </c>
      <c r="I588" s="45">
        <v>0.18</v>
      </c>
      <c r="J588" s="45">
        <v>0.52</v>
      </c>
      <c r="K588" s="45">
        <v>2.02</v>
      </c>
      <c r="L588" s="45">
        <v>0.83</v>
      </c>
      <c r="M588" s="45">
        <v>0.56999999999999995</v>
      </c>
      <c r="N588" s="45">
        <v>0.78</v>
      </c>
      <c r="O588" s="45">
        <v>0.21</v>
      </c>
      <c r="P588" s="45">
        <v>0.69</v>
      </c>
      <c r="Q588" s="45">
        <v>7.0000000000000007E-2</v>
      </c>
      <c r="R588" s="45">
        <v>0.97</v>
      </c>
      <c r="S588" s="45">
        <v>0.4</v>
      </c>
      <c r="T588" s="45" t="s">
        <v>269</v>
      </c>
      <c r="U588" s="45">
        <v>1.36</v>
      </c>
      <c r="V588" s="45">
        <v>0.08</v>
      </c>
      <c r="W588" s="45">
        <v>0.66</v>
      </c>
      <c r="X588" s="45">
        <v>0.12</v>
      </c>
      <c r="Y588" s="45">
        <v>1.72</v>
      </c>
      <c r="Z588" s="45">
        <v>0.92</v>
      </c>
      <c r="AA588" s="45">
        <v>1.69</v>
      </c>
      <c r="AB588" s="45">
        <v>0.7</v>
      </c>
      <c r="AC588" s="148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55"/>
    </row>
    <row r="589" spans="1:65">
      <c r="B589" s="31" t="s">
        <v>289</v>
      </c>
      <c r="C589" s="20"/>
      <c r="D589" s="20"/>
      <c r="E589" s="20"/>
      <c r="F589" s="20"/>
      <c r="G589" s="20"/>
      <c r="H589" s="20"/>
      <c r="I589" s="20"/>
      <c r="J589" s="20"/>
      <c r="K589" s="20"/>
      <c r="L589" s="20"/>
      <c r="M589" s="20"/>
      <c r="N589" s="20"/>
      <c r="O589" s="20"/>
      <c r="P589" s="20"/>
      <c r="Q589" s="20"/>
      <c r="R589" s="20"/>
      <c r="S589" s="20"/>
      <c r="T589" s="20"/>
      <c r="U589" s="20"/>
      <c r="V589" s="20"/>
      <c r="W589" s="20"/>
      <c r="X589" s="20"/>
      <c r="Y589" s="20"/>
      <c r="Z589" s="20"/>
      <c r="AA589" s="20"/>
      <c r="AB589" s="20"/>
      <c r="BM589" s="55"/>
    </row>
    <row r="590" spans="1:65">
      <c r="BM590" s="55"/>
    </row>
    <row r="591" spans="1:65" ht="15">
      <c r="B591" s="8" t="s">
        <v>544</v>
      </c>
      <c r="BM591" s="28" t="s">
        <v>66</v>
      </c>
    </row>
    <row r="592" spans="1:65" ht="15">
      <c r="A592" s="25" t="s">
        <v>57</v>
      </c>
      <c r="B592" s="18" t="s">
        <v>109</v>
      </c>
      <c r="C592" s="15" t="s">
        <v>110</v>
      </c>
      <c r="D592" s="16" t="s">
        <v>226</v>
      </c>
      <c r="E592" s="17" t="s">
        <v>226</v>
      </c>
      <c r="F592" s="17" t="s">
        <v>226</v>
      </c>
      <c r="G592" s="17" t="s">
        <v>226</v>
      </c>
      <c r="H592" s="17" t="s">
        <v>226</v>
      </c>
      <c r="I592" s="17" t="s">
        <v>226</v>
      </c>
      <c r="J592" s="17" t="s">
        <v>226</v>
      </c>
      <c r="K592" s="17" t="s">
        <v>226</v>
      </c>
      <c r="L592" s="17" t="s">
        <v>226</v>
      </c>
      <c r="M592" s="17" t="s">
        <v>226</v>
      </c>
      <c r="N592" s="17" t="s">
        <v>226</v>
      </c>
      <c r="O592" s="17" t="s">
        <v>226</v>
      </c>
      <c r="P592" s="17" t="s">
        <v>226</v>
      </c>
      <c r="Q592" s="17" t="s">
        <v>226</v>
      </c>
      <c r="R592" s="17" t="s">
        <v>226</v>
      </c>
      <c r="S592" s="17" t="s">
        <v>226</v>
      </c>
      <c r="T592" s="17" t="s">
        <v>226</v>
      </c>
      <c r="U592" s="17" t="s">
        <v>226</v>
      </c>
      <c r="V592" s="17" t="s">
        <v>226</v>
      </c>
      <c r="W592" s="17" t="s">
        <v>226</v>
      </c>
      <c r="X592" s="17" t="s">
        <v>226</v>
      </c>
      <c r="Y592" s="17" t="s">
        <v>226</v>
      </c>
      <c r="Z592" s="17" t="s">
        <v>226</v>
      </c>
      <c r="AA592" s="17" t="s">
        <v>226</v>
      </c>
      <c r="AB592" s="17" t="s">
        <v>226</v>
      </c>
      <c r="AC592" s="17" t="s">
        <v>226</v>
      </c>
      <c r="AD592" s="148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28">
        <v>1</v>
      </c>
    </row>
    <row r="593" spans="1:65">
      <c r="A593" s="30"/>
      <c r="B593" s="19" t="s">
        <v>227</v>
      </c>
      <c r="C593" s="9" t="s">
        <v>227</v>
      </c>
      <c r="D593" s="146" t="s">
        <v>229</v>
      </c>
      <c r="E593" s="147" t="s">
        <v>231</v>
      </c>
      <c r="F593" s="147" t="s">
        <v>232</v>
      </c>
      <c r="G593" s="147" t="s">
        <v>233</v>
      </c>
      <c r="H593" s="147" t="s">
        <v>234</v>
      </c>
      <c r="I593" s="147" t="s">
        <v>235</v>
      </c>
      <c r="J593" s="147" t="s">
        <v>236</v>
      </c>
      <c r="K593" s="147" t="s">
        <v>237</v>
      </c>
      <c r="L593" s="147" t="s">
        <v>238</v>
      </c>
      <c r="M593" s="147" t="s">
        <v>239</v>
      </c>
      <c r="N593" s="147" t="s">
        <v>240</v>
      </c>
      <c r="O593" s="147" t="s">
        <v>243</v>
      </c>
      <c r="P593" s="147" t="s">
        <v>244</v>
      </c>
      <c r="Q593" s="147" t="s">
        <v>245</v>
      </c>
      <c r="R593" s="147" t="s">
        <v>246</v>
      </c>
      <c r="S593" s="147" t="s">
        <v>247</v>
      </c>
      <c r="T593" s="147" t="s">
        <v>248</v>
      </c>
      <c r="U593" s="147" t="s">
        <v>249</v>
      </c>
      <c r="V593" s="147" t="s">
        <v>250</v>
      </c>
      <c r="W593" s="147" t="s">
        <v>251</v>
      </c>
      <c r="X593" s="147" t="s">
        <v>252</v>
      </c>
      <c r="Y593" s="147" t="s">
        <v>253</v>
      </c>
      <c r="Z593" s="147" t="s">
        <v>254</v>
      </c>
      <c r="AA593" s="147" t="s">
        <v>255</v>
      </c>
      <c r="AB593" s="147" t="s">
        <v>256</v>
      </c>
      <c r="AC593" s="147" t="s">
        <v>257</v>
      </c>
      <c r="AD593" s="148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28" t="s">
        <v>1</v>
      </c>
    </row>
    <row r="594" spans="1:65">
      <c r="A594" s="30"/>
      <c r="B594" s="19"/>
      <c r="C594" s="9"/>
      <c r="D594" s="10" t="s">
        <v>273</v>
      </c>
      <c r="E594" s="11" t="s">
        <v>271</v>
      </c>
      <c r="F594" s="11" t="s">
        <v>273</v>
      </c>
      <c r="G594" s="11" t="s">
        <v>271</v>
      </c>
      <c r="H594" s="11" t="s">
        <v>271</v>
      </c>
      <c r="I594" s="11" t="s">
        <v>271</v>
      </c>
      <c r="J594" s="11" t="s">
        <v>304</v>
      </c>
      <c r="K594" s="11" t="s">
        <v>304</v>
      </c>
      <c r="L594" s="11" t="s">
        <v>271</v>
      </c>
      <c r="M594" s="11" t="s">
        <v>273</v>
      </c>
      <c r="N594" s="11" t="s">
        <v>273</v>
      </c>
      <c r="O594" s="11" t="s">
        <v>273</v>
      </c>
      <c r="P594" s="11" t="s">
        <v>271</v>
      </c>
      <c r="Q594" s="11" t="s">
        <v>304</v>
      </c>
      <c r="R594" s="11" t="s">
        <v>271</v>
      </c>
      <c r="S594" s="11" t="s">
        <v>304</v>
      </c>
      <c r="T594" s="11" t="s">
        <v>304</v>
      </c>
      <c r="U594" s="11" t="s">
        <v>304</v>
      </c>
      <c r="V594" s="11" t="s">
        <v>271</v>
      </c>
      <c r="W594" s="11" t="s">
        <v>273</v>
      </c>
      <c r="X594" s="11" t="s">
        <v>273</v>
      </c>
      <c r="Y594" s="11" t="s">
        <v>271</v>
      </c>
      <c r="Z594" s="11" t="s">
        <v>273</v>
      </c>
      <c r="AA594" s="11" t="s">
        <v>271</v>
      </c>
      <c r="AB594" s="11" t="s">
        <v>304</v>
      </c>
      <c r="AC594" s="11" t="s">
        <v>271</v>
      </c>
      <c r="AD594" s="148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28">
        <v>3</v>
      </c>
    </row>
    <row r="595" spans="1:65">
      <c r="A595" s="30"/>
      <c r="B595" s="19"/>
      <c r="C595" s="9"/>
      <c r="D595" s="26" t="s">
        <v>305</v>
      </c>
      <c r="E595" s="26" t="s">
        <v>306</v>
      </c>
      <c r="F595" s="26" t="s">
        <v>307</v>
      </c>
      <c r="G595" s="26" t="s">
        <v>305</v>
      </c>
      <c r="H595" s="26" t="s">
        <v>261</v>
      </c>
      <c r="I595" s="26" t="s">
        <v>308</v>
      </c>
      <c r="J595" s="26" t="s">
        <v>306</v>
      </c>
      <c r="K595" s="26" t="s">
        <v>308</v>
      </c>
      <c r="L595" s="26" t="s">
        <v>308</v>
      </c>
      <c r="M595" s="26" t="s">
        <v>305</v>
      </c>
      <c r="N595" s="26" t="s">
        <v>306</v>
      </c>
      <c r="O595" s="26" t="s">
        <v>307</v>
      </c>
      <c r="P595" s="26" t="s">
        <v>306</v>
      </c>
      <c r="Q595" s="26" t="s">
        <v>308</v>
      </c>
      <c r="R595" s="26" t="s">
        <v>306</v>
      </c>
      <c r="S595" s="26" t="s">
        <v>305</v>
      </c>
      <c r="T595" s="26" t="s">
        <v>306</v>
      </c>
      <c r="U595" s="26" t="s">
        <v>306</v>
      </c>
      <c r="V595" s="26" t="s">
        <v>306</v>
      </c>
      <c r="W595" s="26" t="s">
        <v>306</v>
      </c>
      <c r="X595" s="26" t="s">
        <v>306</v>
      </c>
      <c r="Y595" s="26" t="s">
        <v>306</v>
      </c>
      <c r="Z595" s="26" t="s">
        <v>306</v>
      </c>
      <c r="AA595" s="26" t="s">
        <v>306</v>
      </c>
      <c r="AB595" s="26" t="s">
        <v>263</v>
      </c>
      <c r="AC595" s="26" t="s">
        <v>306</v>
      </c>
      <c r="AD595" s="148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28">
        <v>3</v>
      </c>
    </row>
    <row r="596" spans="1:65">
      <c r="A596" s="30"/>
      <c r="B596" s="18">
        <v>1</v>
      </c>
      <c r="C596" s="14">
        <v>1</v>
      </c>
      <c r="D596" s="228">
        <v>0.2</v>
      </c>
      <c r="E596" s="228">
        <v>0.19</v>
      </c>
      <c r="F596" s="228">
        <v>0.13</v>
      </c>
      <c r="G596" s="228">
        <v>0.19</v>
      </c>
      <c r="H596" s="228">
        <v>0.21199999999999999</v>
      </c>
      <c r="I596" s="228">
        <v>0.20863159065556922</v>
      </c>
      <c r="J596" s="228">
        <v>0.2</v>
      </c>
      <c r="K596" s="228">
        <v>0.240703</v>
      </c>
      <c r="L596" s="228">
        <v>0.22</v>
      </c>
      <c r="M596" s="228">
        <v>0.27999999999999997</v>
      </c>
      <c r="N596" s="228">
        <v>0.18</v>
      </c>
      <c r="O596" s="229">
        <v>0.3</v>
      </c>
      <c r="P596" s="228">
        <v>0.21</v>
      </c>
      <c r="Q596" s="228">
        <v>0.18050850000000002</v>
      </c>
      <c r="R596" s="228">
        <v>0.24</v>
      </c>
      <c r="S596" s="228">
        <v>0.21</v>
      </c>
      <c r="T596" s="228">
        <v>0.25</v>
      </c>
      <c r="U596" s="228">
        <v>0.26186999999999999</v>
      </c>
      <c r="V596" s="228">
        <v>0.2</v>
      </c>
      <c r="W596" s="228">
        <v>0.18</v>
      </c>
      <c r="X596" s="228">
        <v>0.24399000000000001</v>
      </c>
      <c r="Y596" s="228">
        <v>0.21</v>
      </c>
      <c r="Z596" s="228">
        <v>0.24299999999999999</v>
      </c>
      <c r="AA596" s="228">
        <v>0.21</v>
      </c>
      <c r="AB596" s="228">
        <v>0.16999999999999998</v>
      </c>
      <c r="AC596" s="228">
        <v>0.22999999999999998</v>
      </c>
      <c r="AD596" s="204"/>
      <c r="AE596" s="205"/>
      <c r="AF596" s="205"/>
      <c r="AG596" s="205"/>
      <c r="AH596" s="205"/>
      <c r="AI596" s="205"/>
      <c r="AJ596" s="205"/>
      <c r="AK596" s="205"/>
      <c r="AL596" s="205"/>
      <c r="AM596" s="205"/>
      <c r="AN596" s="205"/>
      <c r="AO596" s="205"/>
      <c r="AP596" s="205"/>
      <c r="AQ596" s="205"/>
      <c r="AR596" s="205"/>
      <c r="AS596" s="205"/>
      <c r="AT596" s="205"/>
      <c r="AU596" s="205"/>
      <c r="AV596" s="205"/>
      <c r="AW596" s="205"/>
      <c r="AX596" s="205"/>
      <c r="AY596" s="205"/>
      <c r="AZ596" s="205"/>
      <c r="BA596" s="205"/>
      <c r="BB596" s="205"/>
      <c r="BC596" s="205"/>
      <c r="BD596" s="205"/>
      <c r="BE596" s="205"/>
      <c r="BF596" s="205"/>
      <c r="BG596" s="205"/>
      <c r="BH596" s="205"/>
      <c r="BI596" s="205"/>
      <c r="BJ596" s="205"/>
      <c r="BK596" s="205"/>
      <c r="BL596" s="205"/>
      <c r="BM596" s="230">
        <v>1</v>
      </c>
    </row>
    <row r="597" spans="1:65">
      <c r="A597" s="30"/>
      <c r="B597" s="19">
        <v>1</v>
      </c>
      <c r="C597" s="9">
        <v>2</v>
      </c>
      <c r="D597" s="24">
        <v>0.2</v>
      </c>
      <c r="E597" s="24">
        <v>0.19</v>
      </c>
      <c r="F597" s="24">
        <v>0.13</v>
      </c>
      <c r="G597" s="24">
        <v>0.19</v>
      </c>
      <c r="H597" s="24">
        <v>0.21299999999999999</v>
      </c>
      <c r="I597" s="24">
        <v>0.21265930127636604</v>
      </c>
      <c r="J597" s="24">
        <v>0.2</v>
      </c>
      <c r="K597" s="24">
        <v>0.24254899999999999</v>
      </c>
      <c r="L597" s="24">
        <v>0.22999999999999998</v>
      </c>
      <c r="M597" s="24">
        <v>0.27999999999999997</v>
      </c>
      <c r="N597" s="24">
        <v>0.18</v>
      </c>
      <c r="O597" s="231">
        <v>0.3</v>
      </c>
      <c r="P597" s="24">
        <v>0.22</v>
      </c>
      <c r="Q597" s="24">
        <v>0.17492780000000002</v>
      </c>
      <c r="R597" s="24">
        <v>0.22100000000000003</v>
      </c>
      <c r="S597" s="24">
        <v>0.21</v>
      </c>
      <c r="T597" s="24">
        <v>0.25</v>
      </c>
      <c r="U597" s="24">
        <v>0.26538</v>
      </c>
      <c r="V597" s="24">
        <v>0.2</v>
      </c>
      <c r="W597" s="24">
        <v>0.18</v>
      </c>
      <c r="X597" s="24">
        <v>0.24659999999999999</v>
      </c>
      <c r="Y597" s="24">
        <v>0.21</v>
      </c>
      <c r="Z597" s="24">
        <v>0.26400000000000001</v>
      </c>
      <c r="AA597" s="24">
        <v>0.2</v>
      </c>
      <c r="AB597" s="24">
        <v>0.16999999999999998</v>
      </c>
      <c r="AC597" s="24">
        <v>0.24</v>
      </c>
      <c r="AD597" s="204"/>
      <c r="AE597" s="205"/>
      <c r="AF597" s="205"/>
      <c r="AG597" s="205"/>
      <c r="AH597" s="205"/>
      <c r="AI597" s="205"/>
      <c r="AJ597" s="205"/>
      <c r="AK597" s="205"/>
      <c r="AL597" s="205"/>
      <c r="AM597" s="205"/>
      <c r="AN597" s="205"/>
      <c r="AO597" s="205"/>
      <c r="AP597" s="205"/>
      <c r="AQ597" s="205"/>
      <c r="AR597" s="205"/>
      <c r="AS597" s="205"/>
      <c r="AT597" s="205"/>
      <c r="AU597" s="205"/>
      <c r="AV597" s="205"/>
      <c r="AW597" s="205"/>
      <c r="AX597" s="205"/>
      <c r="AY597" s="205"/>
      <c r="AZ597" s="205"/>
      <c r="BA597" s="205"/>
      <c r="BB597" s="205"/>
      <c r="BC597" s="205"/>
      <c r="BD597" s="205"/>
      <c r="BE597" s="205"/>
      <c r="BF597" s="205"/>
      <c r="BG597" s="205"/>
      <c r="BH597" s="205"/>
      <c r="BI597" s="205"/>
      <c r="BJ597" s="205"/>
      <c r="BK597" s="205"/>
      <c r="BL597" s="205"/>
      <c r="BM597" s="230" t="e">
        <v>#N/A</v>
      </c>
    </row>
    <row r="598" spans="1:65">
      <c r="A598" s="30"/>
      <c r="B598" s="19">
        <v>1</v>
      </c>
      <c r="C598" s="9">
        <v>3</v>
      </c>
      <c r="D598" s="24">
        <v>0.21</v>
      </c>
      <c r="E598" s="24">
        <v>0.2</v>
      </c>
      <c r="F598" s="24">
        <v>0.13</v>
      </c>
      <c r="G598" s="24">
        <v>0.19</v>
      </c>
      <c r="H598" s="24">
        <v>0.21099999999999999</v>
      </c>
      <c r="I598" s="24">
        <v>0.2131263166393105</v>
      </c>
      <c r="J598" s="24">
        <v>0.2</v>
      </c>
      <c r="K598" s="24">
        <v>0.24767800000000001</v>
      </c>
      <c r="L598" s="24">
        <v>0.22</v>
      </c>
      <c r="M598" s="24">
        <v>0.27999999999999997</v>
      </c>
      <c r="N598" s="24">
        <v>0.18</v>
      </c>
      <c r="O598" s="231">
        <v>0.3</v>
      </c>
      <c r="P598" s="24">
        <v>0.21</v>
      </c>
      <c r="Q598" s="24">
        <v>0.18407709999999999</v>
      </c>
      <c r="R598" s="24">
        <v>0.22300000000000003</v>
      </c>
      <c r="S598" s="24">
        <v>0.21</v>
      </c>
      <c r="T598" s="24">
        <v>0.25</v>
      </c>
      <c r="U598" s="24">
        <v>0.26885999999999999</v>
      </c>
      <c r="V598" s="24">
        <v>0.21</v>
      </c>
      <c r="W598" s="24">
        <v>0.19</v>
      </c>
      <c r="X598" s="24">
        <v>0.25026999999999994</v>
      </c>
      <c r="Y598" s="24">
        <v>0.21</v>
      </c>
      <c r="Z598" s="24">
        <v>0.253</v>
      </c>
      <c r="AA598" s="24">
        <v>0.21</v>
      </c>
      <c r="AB598" s="24">
        <v>0.16999999999999998</v>
      </c>
      <c r="AC598" s="24">
        <v>0.24</v>
      </c>
      <c r="AD598" s="204"/>
      <c r="AE598" s="205"/>
      <c r="AF598" s="205"/>
      <c r="AG598" s="205"/>
      <c r="AH598" s="205"/>
      <c r="AI598" s="205"/>
      <c r="AJ598" s="205"/>
      <c r="AK598" s="205"/>
      <c r="AL598" s="205"/>
      <c r="AM598" s="205"/>
      <c r="AN598" s="205"/>
      <c r="AO598" s="205"/>
      <c r="AP598" s="205"/>
      <c r="AQ598" s="205"/>
      <c r="AR598" s="205"/>
      <c r="AS598" s="205"/>
      <c r="AT598" s="205"/>
      <c r="AU598" s="205"/>
      <c r="AV598" s="205"/>
      <c r="AW598" s="205"/>
      <c r="AX598" s="205"/>
      <c r="AY598" s="205"/>
      <c r="AZ598" s="205"/>
      <c r="BA598" s="205"/>
      <c r="BB598" s="205"/>
      <c r="BC598" s="205"/>
      <c r="BD598" s="205"/>
      <c r="BE598" s="205"/>
      <c r="BF598" s="205"/>
      <c r="BG598" s="205"/>
      <c r="BH598" s="205"/>
      <c r="BI598" s="205"/>
      <c r="BJ598" s="205"/>
      <c r="BK598" s="205"/>
      <c r="BL598" s="205"/>
      <c r="BM598" s="230">
        <v>16</v>
      </c>
    </row>
    <row r="599" spans="1:65">
      <c r="A599" s="30"/>
      <c r="B599" s="19">
        <v>1</v>
      </c>
      <c r="C599" s="9">
        <v>4</v>
      </c>
      <c r="D599" s="24">
        <v>0.21</v>
      </c>
      <c r="E599" s="24">
        <v>0.2</v>
      </c>
      <c r="F599" s="24">
        <v>0.13</v>
      </c>
      <c r="G599" s="24">
        <v>0.19</v>
      </c>
      <c r="H599" s="24">
        <v>0.21099999999999999</v>
      </c>
      <c r="I599" s="24">
        <v>0.21792640891935616</v>
      </c>
      <c r="J599" s="24">
        <v>0.2</v>
      </c>
      <c r="K599" s="24">
        <v>0.25170300000000007</v>
      </c>
      <c r="L599" s="24">
        <v>0.22</v>
      </c>
      <c r="M599" s="24">
        <v>0.27999999999999997</v>
      </c>
      <c r="N599" s="24">
        <v>0.17</v>
      </c>
      <c r="O599" s="231">
        <v>0.28999999999999998</v>
      </c>
      <c r="P599" s="24">
        <v>0.2</v>
      </c>
      <c r="Q599" s="24">
        <v>0.18592895000000001</v>
      </c>
      <c r="R599" s="24">
        <v>0.23400000000000001</v>
      </c>
      <c r="S599" s="24">
        <v>0.21</v>
      </c>
      <c r="T599" s="24">
        <v>0.25</v>
      </c>
      <c r="U599" s="24">
        <v>0.26334999999999997</v>
      </c>
      <c r="V599" s="24">
        <v>0.21</v>
      </c>
      <c r="W599" s="24">
        <v>0.19</v>
      </c>
      <c r="X599" s="24">
        <v>0.2467</v>
      </c>
      <c r="Y599" s="24">
        <v>0.2</v>
      </c>
      <c r="Z599" s="24">
        <v>0.20699999999999999</v>
      </c>
      <c r="AA599" s="24">
        <v>0.2</v>
      </c>
      <c r="AB599" s="24">
        <v>0.16999999999999998</v>
      </c>
      <c r="AC599" s="24">
        <v>0.24</v>
      </c>
      <c r="AD599" s="204"/>
      <c r="AE599" s="205"/>
      <c r="AF599" s="205"/>
      <c r="AG599" s="205"/>
      <c r="AH599" s="205"/>
      <c r="AI599" s="205"/>
      <c r="AJ599" s="205"/>
      <c r="AK599" s="205"/>
      <c r="AL599" s="205"/>
      <c r="AM599" s="205"/>
      <c r="AN599" s="205"/>
      <c r="AO599" s="205"/>
      <c r="AP599" s="205"/>
      <c r="AQ599" s="205"/>
      <c r="AR599" s="205"/>
      <c r="AS599" s="205"/>
      <c r="AT599" s="205"/>
      <c r="AU599" s="205"/>
      <c r="AV599" s="205"/>
      <c r="AW599" s="205"/>
      <c r="AX599" s="205"/>
      <c r="AY599" s="205"/>
      <c r="AZ599" s="205"/>
      <c r="BA599" s="205"/>
      <c r="BB599" s="205"/>
      <c r="BC599" s="205"/>
      <c r="BD599" s="205"/>
      <c r="BE599" s="205"/>
      <c r="BF599" s="205"/>
      <c r="BG599" s="205"/>
      <c r="BH599" s="205"/>
      <c r="BI599" s="205"/>
      <c r="BJ599" s="205"/>
      <c r="BK599" s="205"/>
      <c r="BL599" s="205"/>
      <c r="BM599" s="230">
        <v>0.21296346659230669</v>
      </c>
    </row>
    <row r="600" spans="1:65">
      <c r="A600" s="30"/>
      <c r="B600" s="19">
        <v>1</v>
      </c>
      <c r="C600" s="9">
        <v>5</v>
      </c>
      <c r="D600" s="24">
        <v>0.2</v>
      </c>
      <c r="E600" s="24">
        <v>0.2</v>
      </c>
      <c r="F600" s="24">
        <v>0.13</v>
      </c>
      <c r="G600" s="24">
        <v>0.19</v>
      </c>
      <c r="H600" s="24">
        <v>0.21199999999999999</v>
      </c>
      <c r="I600" s="24">
        <v>0.21393580404314907</v>
      </c>
      <c r="J600" s="24">
        <v>0.2</v>
      </c>
      <c r="K600" s="24">
        <v>0.25057600000000002</v>
      </c>
      <c r="L600" s="24">
        <v>0.24</v>
      </c>
      <c r="M600" s="24">
        <v>0.27999999999999997</v>
      </c>
      <c r="N600" s="24">
        <v>0.17</v>
      </c>
      <c r="O600" s="231">
        <v>0.3</v>
      </c>
      <c r="P600" s="24">
        <v>0.2</v>
      </c>
      <c r="Q600" s="24">
        <v>0.1822464</v>
      </c>
      <c r="R600" s="24">
        <v>0.23200000000000001</v>
      </c>
      <c r="S600" s="24">
        <v>0.2</v>
      </c>
      <c r="T600" s="24">
        <v>0.25</v>
      </c>
      <c r="U600" s="24">
        <v>0.2636</v>
      </c>
      <c r="V600" s="24">
        <v>0.21</v>
      </c>
      <c r="W600" s="24">
        <v>0.18</v>
      </c>
      <c r="X600" s="24">
        <v>0.24381999999999998</v>
      </c>
      <c r="Y600" s="24">
        <v>0.21</v>
      </c>
      <c r="Z600" s="24">
        <v>0.27900000000000003</v>
      </c>
      <c r="AA600" s="24">
        <v>0.21</v>
      </c>
      <c r="AB600" s="24">
        <v>0.16999999999999998</v>
      </c>
      <c r="AC600" s="24">
        <v>0.22999999999999998</v>
      </c>
      <c r="AD600" s="204"/>
      <c r="AE600" s="205"/>
      <c r="AF600" s="205"/>
      <c r="AG600" s="205"/>
      <c r="AH600" s="205"/>
      <c r="AI600" s="205"/>
      <c r="AJ600" s="205"/>
      <c r="AK600" s="205"/>
      <c r="AL600" s="205"/>
      <c r="AM600" s="205"/>
      <c r="AN600" s="205"/>
      <c r="AO600" s="205"/>
      <c r="AP600" s="205"/>
      <c r="AQ600" s="205"/>
      <c r="AR600" s="205"/>
      <c r="AS600" s="205"/>
      <c r="AT600" s="205"/>
      <c r="AU600" s="205"/>
      <c r="AV600" s="205"/>
      <c r="AW600" s="205"/>
      <c r="AX600" s="205"/>
      <c r="AY600" s="205"/>
      <c r="AZ600" s="205"/>
      <c r="BA600" s="205"/>
      <c r="BB600" s="205"/>
      <c r="BC600" s="205"/>
      <c r="BD600" s="205"/>
      <c r="BE600" s="205"/>
      <c r="BF600" s="205"/>
      <c r="BG600" s="205"/>
      <c r="BH600" s="205"/>
      <c r="BI600" s="205"/>
      <c r="BJ600" s="205"/>
      <c r="BK600" s="205"/>
      <c r="BL600" s="205"/>
      <c r="BM600" s="230">
        <v>102</v>
      </c>
    </row>
    <row r="601" spans="1:65">
      <c r="A601" s="30"/>
      <c r="B601" s="19">
        <v>1</v>
      </c>
      <c r="C601" s="9">
        <v>6</v>
      </c>
      <c r="D601" s="24">
        <v>0.21</v>
      </c>
      <c r="E601" s="24">
        <v>0.2</v>
      </c>
      <c r="F601" s="24">
        <v>0.13</v>
      </c>
      <c r="G601" s="24">
        <v>0.19</v>
      </c>
      <c r="H601" s="24">
        <v>0.218</v>
      </c>
      <c r="I601" s="24">
        <v>0.21678354950808468</v>
      </c>
      <c r="J601" s="24">
        <v>0.193</v>
      </c>
      <c r="K601" s="24">
        <v>0.24568899999999999</v>
      </c>
      <c r="L601" s="24">
        <v>0.24</v>
      </c>
      <c r="M601" s="24">
        <v>0.27999999999999997</v>
      </c>
      <c r="N601" s="24">
        <v>0.17</v>
      </c>
      <c r="O601" s="231">
        <v>0.28999999999999998</v>
      </c>
      <c r="P601" s="24">
        <v>0.21</v>
      </c>
      <c r="Q601" s="24">
        <v>0.19409825</v>
      </c>
      <c r="R601" s="24">
        <v>0.22200000000000003</v>
      </c>
      <c r="S601" s="24">
        <v>0.2</v>
      </c>
      <c r="T601" s="24">
        <v>0.25</v>
      </c>
      <c r="U601" s="24">
        <v>0.26212999999999997</v>
      </c>
      <c r="V601" s="24">
        <v>0.2</v>
      </c>
      <c r="W601" s="24">
        <v>0.18</v>
      </c>
      <c r="X601" s="24">
        <v>0.24984000000000001</v>
      </c>
      <c r="Y601" s="24">
        <v>0.2</v>
      </c>
      <c r="Z601" s="24">
        <v>0.255</v>
      </c>
      <c r="AA601" s="24">
        <v>0.21</v>
      </c>
      <c r="AB601" s="24">
        <v>0.18</v>
      </c>
      <c r="AC601" s="24">
        <v>0.22999999999999998</v>
      </c>
      <c r="AD601" s="204"/>
      <c r="AE601" s="205"/>
      <c r="AF601" s="205"/>
      <c r="AG601" s="205"/>
      <c r="AH601" s="205"/>
      <c r="AI601" s="205"/>
      <c r="AJ601" s="205"/>
      <c r="AK601" s="205"/>
      <c r="AL601" s="205"/>
      <c r="AM601" s="205"/>
      <c r="AN601" s="205"/>
      <c r="AO601" s="205"/>
      <c r="AP601" s="205"/>
      <c r="AQ601" s="205"/>
      <c r="AR601" s="205"/>
      <c r="AS601" s="205"/>
      <c r="AT601" s="205"/>
      <c r="AU601" s="205"/>
      <c r="AV601" s="205"/>
      <c r="AW601" s="205"/>
      <c r="AX601" s="205"/>
      <c r="AY601" s="205"/>
      <c r="AZ601" s="205"/>
      <c r="BA601" s="205"/>
      <c r="BB601" s="205"/>
      <c r="BC601" s="205"/>
      <c r="BD601" s="205"/>
      <c r="BE601" s="205"/>
      <c r="BF601" s="205"/>
      <c r="BG601" s="205"/>
      <c r="BH601" s="205"/>
      <c r="BI601" s="205"/>
      <c r="BJ601" s="205"/>
      <c r="BK601" s="205"/>
      <c r="BL601" s="205"/>
      <c r="BM601" s="56"/>
    </row>
    <row r="602" spans="1:65">
      <c r="A602" s="30"/>
      <c r="B602" s="20" t="s">
        <v>264</v>
      </c>
      <c r="C602" s="12"/>
      <c r="D602" s="233">
        <v>0.20499999999999999</v>
      </c>
      <c r="E602" s="233">
        <v>0.19666666666666666</v>
      </c>
      <c r="F602" s="233">
        <v>0.13</v>
      </c>
      <c r="G602" s="233">
        <v>0.18999999999999997</v>
      </c>
      <c r="H602" s="233">
        <v>0.21283333333333332</v>
      </c>
      <c r="I602" s="233">
        <v>0.21384382850697262</v>
      </c>
      <c r="J602" s="233">
        <v>0.19883333333333333</v>
      </c>
      <c r="K602" s="233">
        <v>0.24648300000000001</v>
      </c>
      <c r="L602" s="233">
        <v>0.2283333333333333</v>
      </c>
      <c r="M602" s="233">
        <v>0.27999999999999997</v>
      </c>
      <c r="N602" s="233">
        <v>0.17500000000000002</v>
      </c>
      <c r="O602" s="233">
        <v>0.29666666666666669</v>
      </c>
      <c r="P602" s="233">
        <v>0.20833333333333334</v>
      </c>
      <c r="Q602" s="233">
        <v>0.18363116666666668</v>
      </c>
      <c r="R602" s="233">
        <v>0.22866666666666668</v>
      </c>
      <c r="S602" s="233">
        <v>0.20666666666666667</v>
      </c>
      <c r="T602" s="233">
        <v>0.25</v>
      </c>
      <c r="U602" s="233">
        <v>0.26419833333333337</v>
      </c>
      <c r="V602" s="233">
        <v>0.20499999999999999</v>
      </c>
      <c r="W602" s="233">
        <v>0.18333333333333332</v>
      </c>
      <c r="X602" s="233">
        <v>0.24687000000000001</v>
      </c>
      <c r="Y602" s="233">
        <v>0.20666666666666667</v>
      </c>
      <c r="Z602" s="233">
        <v>0.25016666666666665</v>
      </c>
      <c r="AA602" s="233">
        <v>0.20666666666666667</v>
      </c>
      <c r="AB602" s="233">
        <v>0.17166666666666663</v>
      </c>
      <c r="AC602" s="233">
        <v>0.23499999999999999</v>
      </c>
      <c r="AD602" s="204"/>
      <c r="AE602" s="205"/>
      <c r="AF602" s="205"/>
      <c r="AG602" s="205"/>
      <c r="AH602" s="205"/>
      <c r="AI602" s="205"/>
      <c r="AJ602" s="205"/>
      <c r="AK602" s="205"/>
      <c r="AL602" s="205"/>
      <c r="AM602" s="205"/>
      <c r="AN602" s="205"/>
      <c r="AO602" s="205"/>
      <c r="AP602" s="205"/>
      <c r="AQ602" s="205"/>
      <c r="AR602" s="205"/>
      <c r="AS602" s="205"/>
      <c r="AT602" s="205"/>
      <c r="AU602" s="205"/>
      <c r="AV602" s="205"/>
      <c r="AW602" s="205"/>
      <c r="AX602" s="205"/>
      <c r="AY602" s="205"/>
      <c r="AZ602" s="205"/>
      <c r="BA602" s="205"/>
      <c r="BB602" s="205"/>
      <c r="BC602" s="205"/>
      <c r="BD602" s="205"/>
      <c r="BE602" s="205"/>
      <c r="BF602" s="205"/>
      <c r="BG602" s="205"/>
      <c r="BH602" s="205"/>
      <c r="BI602" s="205"/>
      <c r="BJ602" s="205"/>
      <c r="BK602" s="205"/>
      <c r="BL602" s="205"/>
      <c r="BM602" s="56"/>
    </row>
    <row r="603" spans="1:65">
      <c r="A603" s="30"/>
      <c r="B603" s="3" t="s">
        <v>265</v>
      </c>
      <c r="C603" s="29"/>
      <c r="D603" s="24">
        <v>0.20500000000000002</v>
      </c>
      <c r="E603" s="24">
        <v>0.2</v>
      </c>
      <c r="F603" s="24">
        <v>0.13</v>
      </c>
      <c r="G603" s="24">
        <v>0.19</v>
      </c>
      <c r="H603" s="24">
        <v>0.21199999999999999</v>
      </c>
      <c r="I603" s="24">
        <v>0.21353106034122979</v>
      </c>
      <c r="J603" s="24">
        <v>0.2</v>
      </c>
      <c r="K603" s="24">
        <v>0.2466835</v>
      </c>
      <c r="L603" s="24">
        <v>0.22499999999999998</v>
      </c>
      <c r="M603" s="24">
        <v>0.27999999999999997</v>
      </c>
      <c r="N603" s="24">
        <v>0.17499999999999999</v>
      </c>
      <c r="O603" s="24">
        <v>0.3</v>
      </c>
      <c r="P603" s="24">
        <v>0.21</v>
      </c>
      <c r="Q603" s="24">
        <v>0.18316175000000001</v>
      </c>
      <c r="R603" s="24">
        <v>0.22750000000000004</v>
      </c>
      <c r="S603" s="24">
        <v>0.21</v>
      </c>
      <c r="T603" s="24">
        <v>0.25</v>
      </c>
      <c r="U603" s="24">
        <v>0.26347500000000001</v>
      </c>
      <c r="V603" s="24">
        <v>0.20500000000000002</v>
      </c>
      <c r="W603" s="24">
        <v>0.18</v>
      </c>
      <c r="X603" s="24">
        <v>0.24664999999999998</v>
      </c>
      <c r="Y603" s="24">
        <v>0.21</v>
      </c>
      <c r="Z603" s="24">
        <v>0.254</v>
      </c>
      <c r="AA603" s="24">
        <v>0.21</v>
      </c>
      <c r="AB603" s="24">
        <v>0.16999999999999998</v>
      </c>
      <c r="AC603" s="24">
        <v>0.23499999999999999</v>
      </c>
      <c r="AD603" s="204"/>
      <c r="AE603" s="205"/>
      <c r="AF603" s="205"/>
      <c r="AG603" s="205"/>
      <c r="AH603" s="205"/>
      <c r="AI603" s="205"/>
      <c r="AJ603" s="205"/>
      <c r="AK603" s="205"/>
      <c r="AL603" s="205"/>
      <c r="AM603" s="205"/>
      <c r="AN603" s="205"/>
      <c r="AO603" s="205"/>
      <c r="AP603" s="205"/>
      <c r="AQ603" s="205"/>
      <c r="AR603" s="205"/>
      <c r="AS603" s="205"/>
      <c r="AT603" s="205"/>
      <c r="AU603" s="205"/>
      <c r="AV603" s="205"/>
      <c r="AW603" s="205"/>
      <c r="AX603" s="205"/>
      <c r="AY603" s="205"/>
      <c r="AZ603" s="205"/>
      <c r="BA603" s="205"/>
      <c r="BB603" s="205"/>
      <c r="BC603" s="205"/>
      <c r="BD603" s="205"/>
      <c r="BE603" s="205"/>
      <c r="BF603" s="205"/>
      <c r="BG603" s="205"/>
      <c r="BH603" s="205"/>
      <c r="BI603" s="205"/>
      <c r="BJ603" s="205"/>
      <c r="BK603" s="205"/>
      <c r="BL603" s="205"/>
      <c r="BM603" s="56"/>
    </row>
    <row r="604" spans="1:65">
      <c r="A604" s="30"/>
      <c r="B604" s="3" t="s">
        <v>266</v>
      </c>
      <c r="C604" s="29"/>
      <c r="D604" s="24">
        <v>5.47722557505165E-3</v>
      </c>
      <c r="E604" s="24">
        <v>5.1639777949432277E-3</v>
      </c>
      <c r="F604" s="24">
        <v>0</v>
      </c>
      <c r="G604" s="24">
        <v>3.0404709722440586E-17</v>
      </c>
      <c r="H604" s="24">
        <v>2.6394443859772232E-3</v>
      </c>
      <c r="I604" s="24">
        <v>3.2985825242700492E-3</v>
      </c>
      <c r="J604" s="24">
        <v>2.8577380332470434E-3</v>
      </c>
      <c r="K604" s="24">
        <v>4.357620130300506E-3</v>
      </c>
      <c r="L604" s="24">
        <v>9.8319208025017448E-3</v>
      </c>
      <c r="M604" s="24">
        <v>0</v>
      </c>
      <c r="N604" s="24">
        <v>5.47722557505165E-3</v>
      </c>
      <c r="O604" s="24">
        <v>5.1639777949432268E-3</v>
      </c>
      <c r="P604" s="24">
        <v>7.5277265270908044E-3</v>
      </c>
      <c r="Q604" s="24">
        <v>6.3632651281921747E-3</v>
      </c>
      <c r="R604" s="24">
        <v>7.788880963698599E-3</v>
      </c>
      <c r="S604" s="24">
        <v>5.163977794943213E-3</v>
      </c>
      <c r="T604" s="24">
        <v>0</v>
      </c>
      <c r="U604" s="24">
        <v>2.6040078084880402E-3</v>
      </c>
      <c r="V604" s="24">
        <v>5.47722557505165E-3</v>
      </c>
      <c r="W604" s="24">
        <v>5.1639777949432277E-3</v>
      </c>
      <c r="X604" s="24">
        <v>2.759695635391688E-3</v>
      </c>
      <c r="Y604" s="24">
        <v>5.163977794943213E-3</v>
      </c>
      <c r="Z604" s="24">
        <v>2.4367327852406535E-2</v>
      </c>
      <c r="AA604" s="24">
        <v>5.163977794943213E-3</v>
      </c>
      <c r="AB604" s="24">
        <v>4.0824829046386332E-3</v>
      </c>
      <c r="AC604" s="24">
        <v>5.4772255750516656E-3</v>
      </c>
      <c r="AD604" s="204"/>
      <c r="AE604" s="205"/>
      <c r="AF604" s="205"/>
      <c r="AG604" s="205"/>
      <c r="AH604" s="205"/>
      <c r="AI604" s="205"/>
      <c r="AJ604" s="205"/>
      <c r="AK604" s="205"/>
      <c r="AL604" s="205"/>
      <c r="AM604" s="205"/>
      <c r="AN604" s="205"/>
      <c r="AO604" s="205"/>
      <c r="AP604" s="205"/>
      <c r="AQ604" s="205"/>
      <c r="AR604" s="205"/>
      <c r="AS604" s="205"/>
      <c r="AT604" s="205"/>
      <c r="AU604" s="205"/>
      <c r="AV604" s="205"/>
      <c r="AW604" s="205"/>
      <c r="AX604" s="205"/>
      <c r="AY604" s="205"/>
      <c r="AZ604" s="205"/>
      <c r="BA604" s="205"/>
      <c r="BB604" s="205"/>
      <c r="BC604" s="205"/>
      <c r="BD604" s="205"/>
      <c r="BE604" s="205"/>
      <c r="BF604" s="205"/>
      <c r="BG604" s="205"/>
      <c r="BH604" s="205"/>
      <c r="BI604" s="205"/>
      <c r="BJ604" s="205"/>
      <c r="BK604" s="205"/>
      <c r="BL604" s="205"/>
      <c r="BM604" s="56"/>
    </row>
    <row r="605" spans="1:65">
      <c r="A605" s="30"/>
      <c r="B605" s="3" t="s">
        <v>86</v>
      </c>
      <c r="C605" s="29"/>
      <c r="D605" s="13">
        <v>2.6718173536837319E-2</v>
      </c>
      <c r="E605" s="13">
        <v>2.6257514211575735E-2</v>
      </c>
      <c r="F605" s="13">
        <v>0</v>
      </c>
      <c r="G605" s="13">
        <v>1.6002478801284522E-16</v>
      </c>
      <c r="H605" s="13">
        <v>1.240146148462282E-2</v>
      </c>
      <c r="I605" s="13">
        <v>1.5425193924464812E-2</v>
      </c>
      <c r="J605" s="13">
        <v>1.4372529924125951E-2</v>
      </c>
      <c r="K605" s="13">
        <v>1.7679191385614853E-2</v>
      </c>
      <c r="L605" s="13">
        <v>4.3059507164241222E-2</v>
      </c>
      <c r="M605" s="13">
        <v>0</v>
      </c>
      <c r="N605" s="13">
        <v>3.1298431857437997E-2</v>
      </c>
      <c r="O605" s="13">
        <v>1.7406666724527731E-2</v>
      </c>
      <c r="P605" s="13">
        <v>3.6133087330035861E-2</v>
      </c>
      <c r="Q605" s="13">
        <v>3.4652424442431294E-2</v>
      </c>
      <c r="R605" s="13">
        <v>3.4062161648827687E-2</v>
      </c>
      <c r="S605" s="13">
        <v>2.4986989330370385E-2</v>
      </c>
      <c r="T605" s="13">
        <v>0</v>
      </c>
      <c r="U605" s="13">
        <v>9.8562613004928353E-3</v>
      </c>
      <c r="V605" s="13">
        <v>2.6718173536837319E-2</v>
      </c>
      <c r="W605" s="13">
        <v>2.8167151608781246E-2</v>
      </c>
      <c r="X605" s="13">
        <v>1.117874037101182E-2</v>
      </c>
      <c r="Y605" s="13">
        <v>2.4986989330370385E-2</v>
      </c>
      <c r="Z605" s="13">
        <v>9.7404375159519802E-2</v>
      </c>
      <c r="AA605" s="13">
        <v>2.4986989330370385E-2</v>
      </c>
      <c r="AB605" s="13">
        <v>2.3781453813428936E-2</v>
      </c>
      <c r="AC605" s="13">
        <v>2.3307342872560279E-2</v>
      </c>
      <c r="AD605" s="148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55"/>
    </row>
    <row r="606" spans="1:65">
      <c r="A606" s="30"/>
      <c r="B606" s="3" t="s">
        <v>267</v>
      </c>
      <c r="C606" s="29"/>
      <c r="D606" s="13">
        <v>-3.7393580785157976E-2</v>
      </c>
      <c r="E606" s="13">
        <v>-7.652392302966371E-2</v>
      </c>
      <c r="F606" s="13">
        <v>-0.38956666098570991</v>
      </c>
      <c r="G606" s="13">
        <v>-0.10782819682526845</v>
      </c>
      <c r="H606" s="13">
        <v>-6.1105907532255088E-4</v>
      </c>
      <c r="I606" s="13">
        <v>4.133863562388651E-3</v>
      </c>
      <c r="J606" s="13">
        <v>-6.6350034046092188E-2</v>
      </c>
      <c r="K606" s="13">
        <v>0.15739569769430206</v>
      </c>
      <c r="L606" s="13">
        <v>7.2171377499458123E-2</v>
      </c>
      <c r="M606" s="13">
        <v>0.31477949941539407</v>
      </c>
      <c r="N606" s="13">
        <v>-0.17826281286537859</v>
      </c>
      <c r="O606" s="13">
        <v>0.39304018390440576</v>
      </c>
      <c r="P606" s="13">
        <v>-2.1741443887355549E-2</v>
      </c>
      <c r="Q606" s="13">
        <v>-0.13773395218905427</v>
      </c>
      <c r="R606" s="13">
        <v>7.3736591189238698E-2</v>
      </c>
      <c r="S606" s="13">
        <v>-2.9567512336256763E-2</v>
      </c>
      <c r="T606" s="13">
        <v>0.17391026733517334</v>
      </c>
      <c r="U606" s="13">
        <v>0.24058054445136245</v>
      </c>
      <c r="V606" s="13">
        <v>-3.7393580785157976E-2</v>
      </c>
      <c r="W606" s="13">
        <v>-0.13913247062087297</v>
      </c>
      <c r="X606" s="13">
        <v>0.15921291078813704</v>
      </c>
      <c r="Y606" s="13">
        <v>-2.9567512336256763E-2</v>
      </c>
      <c r="Z606" s="13">
        <v>0.1746928741800633</v>
      </c>
      <c r="AA606" s="13">
        <v>-2.9567512336256763E-2</v>
      </c>
      <c r="AB606" s="13">
        <v>-0.19391494976318113</v>
      </c>
      <c r="AC606" s="13">
        <v>0.10347565129506275</v>
      </c>
      <c r="AD606" s="148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55"/>
    </row>
    <row r="607" spans="1:65">
      <c r="A607" s="30"/>
      <c r="B607" s="46" t="s">
        <v>268</v>
      </c>
      <c r="C607" s="47"/>
      <c r="D607" s="45">
        <v>7.0000000000000007E-2</v>
      </c>
      <c r="E607" s="45">
        <v>0.32</v>
      </c>
      <c r="F607" s="45">
        <v>2.3199999999999998</v>
      </c>
      <c r="G607" s="45">
        <v>0.52</v>
      </c>
      <c r="H607" s="45">
        <v>0.16</v>
      </c>
      <c r="I607" s="45">
        <v>0.19</v>
      </c>
      <c r="J607" s="45">
        <v>0.25</v>
      </c>
      <c r="K607" s="45">
        <v>1.17</v>
      </c>
      <c r="L607" s="45">
        <v>0.62</v>
      </c>
      <c r="M607" s="45">
        <v>2.17</v>
      </c>
      <c r="N607" s="45">
        <v>0.97</v>
      </c>
      <c r="O607" s="45">
        <v>2.67</v>
      </c>
      <c r="P607" s="45">
        <v>0.02</v>
      </c>
      <c r="Q607" s="45">
        <v>0.71</v>
      </c>
      <c r="R607" s="45">
        <v>0.63</v>
      </c>
      <c r="S607" s="45">
        <v>0.02</v>
      </c>
      <c r="T607" s="45">
        <v>1.27</v>
      </c>
      <c r="U607" s="45">
        <v>1.7</v>
      </c>
      <c r="V607" s="45">
        <v>7.0000000000000007E-2</v>
      </c>
      <c r="W607" s="45">
        <v>0.72</v>
      </c>
      <c r="X607" s="45">
        <v>1.18</v>
      </c>
      <c r="Y607" s="45">
        <v>0.02</v>
      </c>
      <c r="Z607" s="45">
        <v>1.28</v>
      </c>
      <c r="AA607" s="45">
        <v>0.02</v>
      </c>
      <c r="AB607" s="45">
        <v>1.07</v>
      </c>
      <c r="AC607" s="45">
        <v>0.82</v>
      </c>
      <c r="AD607" s="148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55"/>
    </row>
    <row r="608" spans="1:65">
      <c r="B608" s="31"/>
      <c r="C608" s="20"/>
      <c r="D608" s="20"/>
      <c r="E608" s="20"/>
      <c r="F608" s="20"/>
      <c r="G608" s="20"/>
      <c r="H608" s="20"/>
      <c r="I608" s="20"/>
      <c r="J608" s="20"/>
      <c r="K608" s="20"/>
      <c r="L608" s="20"/>
      <c r="M608" s="20"/>
      <c r="N608" s="20"/>
      <c r="O608" s="20"/>
      <c r="P608" s="20"/>
      <c r="Q608" s="20"/>
      <c r="R608" s="20"/>
      <c r="S608" s="20"/>
      <c r="T608" s="20"/>
      <c r="U608" s="20"/>
      <c r="V608" s="20"/>
      <c r="W608" s="20"/>
      <c r="X608" s="20"/>
      <c r="Y608" s="20"/>
      <c r="Z608" s="20"/>
      <c r="AA608" s="20"/>
      <c r="AB608" s="20"/>
      <c r="AC608" s="20"/>
      <c r="BM608" s="55"/>
    </row>
    <row r="609" spans="1:65" ht="15">
      <c r="B609" s="8" t="s">
        <v>545</v>
      </c>
      <c r="BM609" s="28" t="s">
        <v>66</v>
      </c>
    </row>
    <row r="610" spans="1:65" ht="15">
      <c r="A610" s="25" t="s">
        <v>29</v>
      </c>
      <c r="B610" s="18" t="s">
        <v>109</v>
      </c>
      <c r="C610" s="15" t="s">
        <v>110</v>
      </c>
      <c r="D610" s="16" t="s">
        <v>226</v>
      </c>
      <c r="E610" s="17" t="s">
        <v>226</v>
      </c>
      <c r="F610" s="17" t="s">
        <v>226</v>
      </c>
      <c r="G610" s="17" t="s">
        <v>226</v>
      </c>
      <c r="H610" s="17" t="s">
        <v>226</v>
      </c>
      <c r="I610" s="17" t="s">
        <v>226</v>
      </c>
      <c r="J610" s="17" t="s">
        <v>226</v>
      </c>
      <c r="K610" s="17" t="s">
        <v>226</v>
      </c>
      <c r="L610" s="17" t="s">
        <v>226</v>
      </c>
      <c r="M610" s="17" t="s">
        <v>226</v>
      </c>
      <c r="N610" s="17" t="s">
        <v>226</v>
      </c>
      <c r="O610" s="17" t="s">
        <v>226</v>
      </c>
      <c r="P610" s="17" t="s">
        <v>226</v>
      </c>
      <c r="Q610" s="17" t="s">
        <v>226</v>
      </c>
      <c r="R610" s="17" t="s">
        <v>226</v>
      </c>
      <c r="S610" s="17" t="s">
        <v>226</v>
      </c>
      <c r="T610" s="17" t="s">
        <v>226</v>
      </c>
      <c r="U610" s="17" t="s">
        <v>226</v>
      </c>
      <c r="V610" s="148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28">
        <v>1</v>
      </c>
    </row>
    <row r="611" spans="1:65">
      <c r="A611" s="30"/>
      <c r="B611" s="19" t="s">
        <v>227</v>
      </c>
      <c r="C611" s="9" t="s">
        <v>227</v>
      </c>
      <c r="D611" s="146" t="s">
        <v>229</v>
      </c>
      <c r="E611" s="147" t="s">
        <v>231</v>
      </c>
      <c r="F611" s="147" t="s">
        <v>232</v>
      </c>
      <c r="G611" s="147" t="s">
        <v>233</v>
      </c>
      <c r="H611" s="147" t="s">
        <v>236</v>
      </c>
      <c r="I611" s="147" t="s">
        <v>238</v>
      </c>
      <c r="J611" s="147" t="s">
        <v>239</v>
      </c>
      <c r="K611" s="147" t="s">
        <v>240</v>
      </c>
      <c r="L611" s="147" t="s">
        <v>243</v>
      </c>
      <c r="M611" s="147" t="s">
        <v>244</v>
      </c>
      <c r="N611" s="147" t="s">
        <v>247</v>
      </c>
      <c r="O611" s="147" t="s">
        <v>248</v>
      </c>
      <c r="P611" s="147" t="s">
        <v>250</v>
      </c>
      <c r="Q611" s="147" t="s">
        <v>251</v>
      </c>
      <c r="R611" s="147" t="s">
        <v>253</v>
      </c>
      <c r="S611" s="147" t="s">
        <v>254</v>
      </c>
      <c r="T611" s="147" t="s">
        <v>255</v>
      </c>
      <c r="U611" s="147" t="s">
        <v>257</v>
      </c>
      <c r="V611" s="148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28" t="s">
        <v>3</v>
      </c>
    </row>
    <row r="612" spans="1:65">
      <c r="A612" s="30"/>
      <c r="B612" s="19"/>
      <c r="C612" s="9"/>
      <c r="D612" s="10" t="s">
        <v>273</v>
      </c>
      <c r="E612" s="11" t="s">
        <v>271</v>
      </c>
      <c r="F612" s="11" t="s">
        <v>273</v>
      </c>
      <c r="G612" s="11" t="s">
        <v>271</v>
      </c>
      <c r="H612" s="11" t="s">
        <v>271</v>
      </c>
      <c r="I612" s="11" t="s">
        <v>271</v>
      </c>
      <c r="J612" s="11" t="s">
        <v>273</v>
      </c>
      <c r="K612" s="11" t="s">
        <v>273</v>
      </c>
      <c r="L612" s="11" t="s">
        <v>273</v>
      </c>
      <c r="M612" s="11" t="s">
        <v>271</v>
      </c>
      <c r="N612" s="11" t="s">
        <v>271</v>
      </c>
      <c r="O612" s="11" t="s">
        <v>304</v>
      </c>
      <c r="P612" s="11" t="s">
        <v>271</v>
      </c>
      <c r="Q612" s="11" t="s">
        <v>273</v>
      </c>
      <c r="R612" s="11" t="s">
        <v>271</v>
      </c>
      <c r="S612" s="11" t="s">
        <v>273</v>
      </c>
      <c r="T612" s="11" t="s">
        <v>271</v>
      </c>
      <c r="U612" s="11" t="s">
        <v>271</v>
      </c>
      <c r="V612" s="148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28">
        <v>2</v>
      </c>
    </row>
    <row r="613" spans="1:65">
      <c r="A613" s="30"/>
      <c r="B613" s="19"/>
      <c r="C613" s="9"/>
      <c r="D613" s="26" t="s">
        <v>305</v>
      </c>
      <c r="E613" s="26" t="s">
        <v>306</v>
      </c>
      <c r="F613" s="26" t="s">
        <v>307</v>
      </c>
      <c r="G613" s="26" t="s">
        <v>305</v>
      </c>
      <c r="H613" s="26" t="s">
        <v>306</v>
      </c>
      <c r="I613" s="26" t="s">
        <v>308</v>
      </c>
      <c r="J613" s="26" t="s">
        <v>305</v>
      </c>
      <c r="K613" s="26" t="s">
        <v>306</v>
      </c>
      <c r="L613" s="26" t="s">
        <v>307</v>
      </c>
      <c r="M613" s="26" t="s">
        <v>306</v>
      </c>
      <c r="N613" s="26" t="s">
        <v>305</v>
      </c>
      <c r="O613" s="26" t="s">
        <v>306</v>
      </c>
      <c r="P613" s="26" t="s">
        <v>306</v>
      </c>
      <c r="Q613" s="26" t="s">
        <v>306</v>
      </c>
      <c r="R613" s="26" t="s">
        <v>306</v>
      </c>
      <c r="S613" s="26" t="s">
        <v>306</v>
      </c>
      <c r="T613" s="26" t="s">
        <v>306</v>
      </c>
      <c r="U613" s="26" t="s">
        <v>306</v>
      </c>
      <c r="V613" s="148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28">
        <v>2</v>
      </c>
    </row>
    <row r="614" spans="1:65">
      <c r="A614" s="30"/>
      <c r="B614" s="18">
        <v>1</v>
      </c>
      <c r="C614" s="14">
        <v>1</v>
      </c>
      <c r="D614" s="143" t="s">
        <v>96</v>
      </c>
      <c r="E614" s="22">
        <v>0.12</v>
      </c>
      <c r="F614" s="22">
        <v>0.1</v>
      </c>
      <c r="G614" s="22">
        <v>0.08</v>
      </c>
      <c r="H614" s="22">
        <v>0.05</v>
      </c>
      <c r="I614" s="22">
        <v>0.08</v>
      </c>
      <c r="J614" s="143" t="s">
        <v>96</v>
      </c>
      <c r="K614" s="150">
        <v>0.67</v>
      </c>
      <c r="L614" s="22">
        <v>0.13</v>
      </c>
      <c r="M614" s="22">
        <v>0.1</v>
      </c>
      <c r="N614" s="22">
        <v>0.12</v>
      </c>
      <c r="O614" s="143" t="s">
        <v>103</v>
      </c>
      <c r="P614" s="22">
        <v>0.16</v>
      </c>
      <c r="Q614" s="22">
        <v>7.0000000000000007E-2</v>
      </c>
      <c r="R614" s="22">
        <v>0.19</v>
      </c>
      <c r="S614" s="143" t="s">
        <v>104</v>
      </c>
      <c r="T614" s="22">
        <v>0.12</v>
      </c>
      <c r="U614" s="143">
        <v>0.26</v>
      </c>
      <c r="V614" s="148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28">
        <v>1</v>
      </c>
    </row>
    <row r="615" spans="1:65">
      <c r="A615" s="30"/>
      <c r="B615" s="19">
        <v>1</v>
      </c>
      <c r="C615" s="9">
        <v>2</v>
      </c>
      <c r="D615" s="144" t="s">
        <v>96</v>
      </c>
      <c r="E615" s="11">
        <v>0.11</v>
      </c>
      <c r="F615" s="11">
        <v>0.11</v>
      </c>
      <c r="G615" s="11">
        <v>7.0000000000000007E-2</v>
      </c>
      <c r="H615" s="11">
        <v>0.05</v>
      </c>
      <c r="I615" s="11">
        <v>7.0000000000000007E-2</v>
      </c>
      <c r="J615" s="144" t="s">
        <v>96</v>
      </c>
      <c r="K615" s="144">
        <v>0.48</v>
      </c>
      <c r="L615" s="11">
        <v>0.13</v>
      </c>
      <c r="M615" s="11">
        <v>0.12</v>
      </c>
      <c r="N615" s="11">
        <v>0.13</v>
      </c>
      <c r="O615" s="144" t="s">
        <v>103</v>
      </c>
      <c r="P615" s="11">
        <v>0.15</v>
      </c>
      <c r="Q615" s="144" t="s">
        <v>290</v>
      </c>
      <c r="R615" s="11">
        <v>0.18</v>
      </c>
      <c r="S615" s="144" t="s">
        <v>104</v>
      </c>
      <c r="T615" s="11">
        <v>0.11</v>
      </c>
      <c r="U615" s="144">
        <v>0.23</v>
      </c>
      <c r="V615" s="148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28">
        <v>20</v>
      </c>
    </row>
    <row r="616" spans="1:65">
      <c r="A616" s="30"/>
      <c r="B616" s="19">
        <v>1</v>
      </c>
      <c r="C616" s="9">
        <v>3</v>
      </c>
      <c r="D616" s="144" t="s">
        <v>96</v>
      </c>
      <c r="E616" s="11">
        <v>0.12</v>
      </c>
      <c r="F616" s="11">
        <v>0.11</v>
      </c>
      <c r="G616" s="11">
        <v>0.09</v>
      </c>
      <c r="H616" s="11">
        <v>0.05</v>
      </c>
      <c r="I616" s="11">
        <v>7.0000000000000007E-2</v>
      </c>
      <c r="J616" s="144" t="s">
        <v>96</v>
      </c>
      <c r="K616" s="144">
        <v>0.47</v>
      </c>
      <c r="L616" s="11">
        <v>0.14000000000000001</v>
      </c>
      <c r="M616" s="11">
        <v>0.12</v>
      </c>
      <c r="N616" s="11">
        <v>0.12</v>
      </c>
      <c r="O616" s="144" t="s">
        <v>103</v>
      </c>
      <c r="P616" s="11">
        <v>0.15</v>
      </c>
      <c r="Q616" s="11">
        <v>0.05</v>
      </c>
      <c r="R616" s="11">
        <v>0.19</v>
      </c>
      <c r="S616" s="144" t="s">
        <v>104</v>
      </c>
      <c r="T616" s="11">
        <v>0.11</v>
      </c>
      <c r="U616" s="144">
        <v>0.24</v>
      </c>
      <c r="V616" s="148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28">
        <v>16</v>
      </c>
    </row>
    <row r="617" spans="1:65">
      <c r="A617" s="30"/>
      <c r="B617" s="19">
        <v>1</v>
      </c>
      <c r="C617" s="9">
        <v>4</v>
      </c>
      <c r="D617" s="144" t="s">
        <v>96</v>
      </c>
      <c r="E617" s="11">
        <v>0.11</v>
      </c>
      <c r="F617" s="11">
        <v>0.12</v>
      </c>
      <c r="G617" s="11">
        <v>0.08</v>
      </c>
      <c r="H617" s="11">
        <v>0.04</v>
      </c>
      <c r="I617" s="11">
        <v>0.08</v>
      </c>
      <c r="J617" s="144" t="s">
        <v>96</v>
      </c>
      <c r="K617" s="144">
        <v>0.41</v>
      </c>
      <c r="L617" s="11">
        <v>0.14000000000000001</v>
      </c>
      <c r="M617" s="11">
        <v>0.1</v>
      </c>
      <c r="N617" s="11">
        <v>0.11</v>
      </c>
      <c r="O617" s="144" t="s">
        <v>103</v>
      </c>
      <c r="P617" s="11">
        <v>0.16</v>
      </c>
      <c r="Q617" s="144" t="s">
        <v>290</v>
      </c>
      <c r="R617" s="11">
        <v>0.18</v>
      </c>
      <c r="S617" s="144" t="s">
        <v>104</v>
      </c>
      <c r="T617" s="11">
        <v>0.13</v>
      </c>
      <c r="U617" s="144">
        <v>0.23</v>
      </c>
      <c r="V617" s="148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28">
        <v>0.10862500000000001</v>
      </c>
    </row>
    <row r="618" spans="1:65">
      <c r="A618" s="30"/>
      <c r="B618" s="19">
        <v>1</v>
      </c>
      <c r="C618" s="9">
        <v>5</v>
      </c>
      <c r="D618" s="144" t="s">
        <v>96</v>
      </c>
      <c r="E618" s="11">
        <v>0.11</v>
      </c>
      <c r="F618" s="11">
        <v>0.11</v>
      </c>
      <c r="G618" s="11">
        <v>0.08</v>
      </c>
      <c r="H618" s="11">
        <v>0.04</v>
      </c>
      <c r="I618" s="11">
        <v>0.1</v>
      </c>
      <c r="J618" s="144" t="s">
        <v>96</v>
      </c>
      <c r="K618" s="144">
        <v>0.39</v>
      </c>
      <c r="L618" s="11">
        <v>0.14000000000000001</v>
      </c>
      <c r="M618" s="11">
        <v>0.11</v>
      </c>
      <c r="N618" s="11">
        <v>0.12</v>
      </c>
      <c r="O618" s="144" t="s">
        <v>103</v>
      </c>
      <c r="P618" s="149">
        <v>0.1</v>
      </c>
      <c r="Q618" s="11">
        <v>0.05</v>
      </c>
      <c r="R618" s="11">
        <v>0.18</v>
      </c>
      <c r="S618" s="144" t="s">
        <v>104</v>
      </c>
      <c r="T618" s="11">
        <v>0.11</v>
      </c>
      <c r="U618" s="144">
        <v>0.21</v>
      </c>
      <c r="V618" s="148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28">
        <v>103</v>
      </c>
    </row>
    <row r="619" spans="1:65">
      <c r="A619" s="30"/>
      <c r="B619" s="19">
        <v>1</v>
      </c>
      <c r="C619" s="9">
        <v>6</v>
      </c>
      <c r="D619" s="144" t="s">
        <v>96</v>
      </c>
      <c r="E619" s="11">
        <v>0.12</v>
      </c>
      <c r="F619" s="11">
        <v>0.11</v>
      </c>
      <c r="G619" s="11">
        <v>7.0000000000000007E-2</v>
      </c>
      <c r="H619" s="11">
        <v>0.04</v>
      </c>
      <c r="I619" s="11">
        <v>7.0000000000000007E-2</v>
      </c>
      <c r="J619" s="144" t="s">
        <v>96</v>
      </c>
      <c r="K619" s="144">
        <v>0.39</v>
      </c>
      <c r="L619" s="11">
        <v>0.13</v>
      </c>
      <c r="M619" s="11">
        <v>0.1</v>
      </c>
      <c r="N619" s="11">
        <v>0.11</v>
      </c>
      <c r="O619" s="144" t="s">
        <v>103</v>
      </c>
      <c r="P619" s="11">
        <v>0.16</v>
      </c>
      <c r="Q619" s="11">
        <v>0.06</v>
      </c>
      <c r="R619" s="11">
        <v>0.19</v>
      </c>
      <c r="S619" s="144" t="s">
        <v>104</v>
      </c>
      <c r="T619" s="11">
        <v>0.12</v>
      </c>
      <c r="U619" s="144">
        <v>0.2</v>
      </c>
      <c r="V619" s="148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55"/>
    </row>
    <row r="620" spans="1:65">
      <c r="A620" s="30"/>
      <c r="B620" s="20" t="s">
        <v>264</v>
      </c>
      <c r="C620" s="12"/>
      <c r="D620" s="23" t="s">
        <v>641</v>
      </c>
      <c r="E620" s="23">
        <v>0.11499999999999999</v>
      </c>
      <c r="F620" s="23">
        <v>0.11</v>
      </c>
      <c r="G620" s="23">
        <v>7.8333333333333338E-2</v>
      </c>
      <c r="H620" s="23">
        <v>4.5000000000000005E-2</v>
      </c>
      <c r="I620" s="23">
        <v>7.8333333333333338E-2</v>
      </c>
      <c r="J620" s="23" t="s">
        <v>641</v>
      </c>
      <c r="K620" s="23">
        <v>0.46833333333333332</v>
      </c>
      <c r="L620" s="23">
        <v>0.13500000000000001</v>
      </c>
      <c r="M620" s="23">
        <v>0.10833333333333332</v>
      </c>
      <c r="N620" s="23">
        <v>0.11833333333333333</v>
      </c>
      <c r="O620" s="23" t="s">
        <v>641</v>
      </c>
      <c r="P620" s="23">
        <v>0.14666666666666667</v>
      </c>
      <c r="Q620" s="23">
        <v>5.7500000000000002E-2</v>
      </c>
      <c r="R620" s="23">
        <v>0.18499999999999997</v>
      </c>
      <c r="S620" s="23" t="s">
        <v>641</v>
      </c>
      <c r="T620" s="23">
        <v>0.11666666666666665</v>
      </c>
      <c r="U620" s="23">
        <v>0.2283333333333333</v>
      </c>
      <c r="V620" s="148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55"/>
    </row>
    <row r="621" spans="1:65">
      <c r="A621" s="30"/>
      <c r="B621" s="3" t="s">
        <v>265</v>
      </c>
      <c r="C621" s="29"/>
      <c r="D621" s="11" t="s">
        <v>641</v>
      </c>
      <c r="E621" s="11">
        <v>0.11499999999999999</v>
      </c>
      <c r="F621" s="11">
        <v>0.11</v>
      </c>
      <c r="G621" s="11">
        <v>0.08</v>
      </c>
      <c r="H621" s="11">
        <v>4.4999999999999998E-2</v>
      </c>
      <c r="I621" s="11">
        <v>7.5000000000000011E-2</v>
      </c>
      <c r="J621" s="11" t="s">
        <v>641</v>
      </c>
      <c r="K621" s="11">
        <v>0.43999999999999995</v>
      </c>
      <c r="L621" s="11">
        <v>0.13500000000000001</v>
      </c>
      <c r="M621" s="11">
        <v>0.10500000000000001</v>
      </c>
      <c r="N621" s="11">
        <v>0.12</v>
      </c>
      <c r="O621" s="11" t="s">
        <v>641</v>
      </c>
      <c r="P621" s="11">
        <v>0.155</v>
      </c>
      <c r="Q621" s="11">
        <v>5.5E-2</v>
      </c>
      <c r="R621" s="11">
        <v>0.185</v>
      </c>
      <c r="S621" s="11" t="s">
        <v>641</v>
      </c>
      <c r="T621" s="11">
        <v>0.11499999999999999</v>
      </c>
      <c r="U621" s="11">
        <v>0.23</v>
      </c>
      <c r="V621" s="148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55"/>
    </row>
    <row r="622" spans="1:65">
      <c r="A622" s="30"/>
      <c r="B622" s="3" t="s">
        <v>266</v>
      </c>
      <c r="C622" s="29"/>
      <c r="D622" s="24" t="s">
        <v>641</v>
      </c>
      <c r="E622" s="24">
        <v>5.4772255750516587E-3</v>
      </c>
      <c r="F622" s="24">
        <v>6.3245553203367553E-3</v>
      </c>
      <c r="G622" s="24">
        <v>7.5277265270908061E-3</v>
      </c>
      <c r="H622" s="24">
        <v>5.4772255750516622E-3</v>
      </c>
      <c r="I622" s="24">
        <v>1.169045194450013E-2</v>
      </c>
      <c r="J622" s="24" t="s">
        <v>641</v>
      </c>
      <c r="K622" s="24">
        <v>0.10628577828979117</v>
      </c>
      <c r="L622" s="24">
        <v>5.4772255750516656E-3</v>
      </c>
      <c r="M622" s="24">
        <v>9.8319208025017465E-3</v>
      </c>
      <c r="N622" s="24">
        <v>7.5277265270908104E-3</v>
      </c>
      <c r="O622" s="24" t="s">
        <v>641</v>
      </c>
      <c r="P622" s="24">
        <v>2.338090388900026E-2</v>
      </c>
      <c r="Q622" s="24">
        <v>9.5742710775633972E-3</v>
      </c>
      <c r="R622" s="24">
        <v>5.4772255750516665E-3</v>
      </c>
      <c r="S622" s="24" t="s">
        <v>641</v>
      </c>
      <c r="T622" s="24">
        <v>8.1649658092772612E-3</v>
      </c>
      <c r="U622" s="24">
        <v>2.1369760566432808E-2</v>
      </c>
      <c r="V622" s="148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55"/>
    </row>
    <row r="623" spans="1:65">
      <c r="A623" s="30"/>
      <c r="B623" s="3" t="s">
        <v>86</v>
      </c>
      <c r="C623" s="29"/>
      <c r="D623" s="13" t="s">
        <v>641</v>
      </c>
      <c r="E623" s="13">
        <v>4.7628048478710078E-2</v>
      </c>
      <c r="F623" s="13">
        <v>5.7495957457606869E-2</v>
      </c>
      <c r="G623" s="13">
        <v>9.6098636516052841E-2</v>
      </c>
      <c r="H623" s="13">
        <v>0.12171612389003693</v>
      </c>
      <c r="I623" s="13">
        <v>0.14923981205744846</v>
      </c>
      <c r="J623" s="13" t="s">
        <v>641</v>
      </c>
      <c r="K623" s="13">
        <v>0.22694472232695626</v>
      </c>
      <c r="L623" s="13">
        <v>4.0572041296679004E-2</v>
      </c>
      <c r="M623" s="13">
        <v>9.0756192023093055E-2</v>
      </c>
      <c r="N623" s="13">
        <v>6.3614590369781496E-2</v>
      </c>
      <c r="O623" s="13" t="s">
        <v>641</v>
      </c>
      <c r="P623" s="13">
        <v>0.15941525378863813</v>
      </c>
      <c r="Q623" s="13">
        <v>0.16650906221849385</v>
      </c>
      <c r="R623" s="13">
        <v>2.9606624730009013E-2</v>
      </c>
      <c r="S623" s="13" t="s">
        <v>641</v>
      </c>
      <c r="T623" s="13">
        <v>6.9985421222376526E-2</v>
      </c>
      <c r="U623" s="13">
        <v>9.3590192261749541E-2</v>
      </c>
      <c r="V623" s="148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55"/>
    </row>
    <row r="624" spans="1:65">
      <c r="A624" s="30"/>
      <c r="B624" s="3" t="s">
        <v>267</v>
      </c>
      <c r="C624" s="29"/>
      <c r="D624" s="13" t="s">
        <v>641</v>
      </c>
      <c r="E624" s="13">
        <v>5.8688147295742121E-2</v>
      </c>
      <c r="F624" s="13">
        <v>1.2658227848101111E-2</v>
      </c>
      <c r="G624" s="13">
        <v>-0.27886459532029162</v>
      </c>
      <c r="H624" s="13">
        <v>-0.58573072497123135</v>
      </c>
      <c r="I624" s="13">
        <v>-0.27886459532029162</v>
      </c>
      <c r="J624" s="13" t="s">
        <v>641</v>
      </c>
      <c r="K624" s="13">
        <v>3.3114691215957031</v>
      </c>
      <c r="L624" s="13">
        <v>0.24280782508630594</v>
      </c>
      <c r="M624" s="13">
        <v>-2.6850786344458921E-3</v>
      </c>
      <c r="N624" s="13">
        <v>8.9374760260836128E-2</v>
      </c>
      <c r="O624" s="13" t="s">
        <v>641</v>
      </c>
      <c r="P624" s="13">
        <v>0.35021097046413496</v>
      </c>
      <c r="Q624" s="13">
        <v>-0.47065592635212894</v>
      </c>
      <c r="R624" s="13">
        <v>0.70310701956271537</v>
      </c>
      <c r="S624" s="13" t="s">
        <v>641</v>
      </c>
      <c r="T624" s="13">
        <v>7.4031453778288903E-2</v>
      </c>
      <c r="U624" s="13">
        <v>1.1020329881089368</v>
      </c>
      <c r="V624" s="148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55"/>
    </row>
    <row r="625" spans="1:65">
      <c r="A625" s="30"/>
      <c r="B625" s="46" t="s">
        <v>268</v>
      </c>
      <c r="C625" s="47"/>
      <c r="D625" s="45">
        <v>0.25</v>
      </c>
      <c r="E625" s="45">
        <v>0.05</v>
      </c>
      <c r="F625" s="45">
        <v>0.05</v>
      </c>
      <c r="G625" s="45">
        <v>0.67</v>
      </c>
      <c r="H625" s="45">
        <v>1.33</v>
      </c>
      <c r="I625" s="45">
        <v>0.67</v>
      </c>
      <c r="J625" s="45">
        <v>0.25</v>
      </c>
      <c r="K625" s="45">
        <v>7.02</v>
      </c>
      <c r="L625" s="45">
        <v>0.44</v>
      </c>
      <c r="M625" s="45">
        <v>0.08</v>
      </c>
      <c r="N625" s="45">
        <v>0.12</v>
      </c>
      <c r="O625" s="45">
        <v>47.12</v>
      </c>
      <c r="P625" s="45">
        <v>0.67</v>
      </c>
      <c r="Q625" s="45">
        <v>1.3</v>
      </c>
      <c r="R625" s="45">
        <v>1.43</v>
      </c>
      <c r="S625" s="45">
        <v>1.23</v>
      </c>
      <c r="T625" s="45">
        <v>0.08</v>
      </c>
      <c r="U625" s="45">
        <v>2.29</v>
      </c>
      <c r="V625" s="148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55"/>
    </row>
    <row r="626" spans="1:65">
      <c r="B626" s="31"/>
      <c r="C626" s="20"/>
      <c r="D626" s="20"/>
      <c r="E626" s="20"/>
      <c r="F626" s="20"/>
      <c r="G626" s="20"/>
      <c r="H626" s="20"/>
      <c r="I626" s="20"/>
      <c r="J626" s="20"/>
      <c r="K626" s="20"/>
      <c r="L626" s="20"/>
      <c r="M626" s="20"/>
      <c r="N626" s="20"/>
      <c r="O626" s="20"/>
      <c r="P626" s="20"/>
      <c r="Q626" s="20"/>
      <c r="R626" s="20"/>
      <c r="S626" s="20"/>
      <c r="T626" s="20"/>
      <c r="U626" s="20"/>
      <c r="BM626" s="55"/>
    </row>
    <row r="627" spans="1:65" ht="15">
      <c r="B627" s="8" t="s">
        <v>546</v>
      </c>
      <c r="BM627" s="28" t="s">
        <v>66</v>
      </c>
    </row>
    <row r="628" spans="1:65" ht="15">
      <c r="A628" s="25" t="s">
        <v>31</v>
      </c>
      <c r="B628" s="18" t="s">
        <v>109</v>
      </c>
      <c r="C628" s="15" t="s">
        <v>110</v>
      </c>
      <c r="D628" s="16" t="s">
        <v>226</v>
      </c>
      <c r="E628" s="17" t="s">
        <v>226</v>
      </c>
      <c r="F628" s="17" t="s">
        <v>226</v>
      </c>
      <c r="G628" s="17" t="s">
        <v>226</v>
      </c>
      <c r="H628" s="17" t="s">
        <v>226</v>
      </c>
      <c r="I628" s="17" t="s">
        <v>226</v>
      </c>
      <c r="J628" s="148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28">
        <v>1</v>
      </c>
    </row>
    <row r="629" spans="1:65">
      <c r="A629" s="30"/>
      <c r="B629" s="19" t="s">
        <v>227</v>
      </c>
      <c r="C629" s="9" t="s">
        <v>227</v>
      </c>
      <c r="D629" s="146" t="s">
        <v>235</v>
      </c>
      <c r="E629" s="147" t="s">
        <v>236</v>
      </c>
      <c r="F629" s="147" t="s">
        <v>247</v>
      </c>
      <c r="G629" s="147" t="s">
        <v>249</v>
      </c>
      <c r="H629" s="147" t="s">
        <v>254</v>
      </c>
      <c r="I629" s="147" t="s">
        <v>256</v>
      </c>
      <c r="J629" s="148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28" t="s">
        <v>3</v>
      </c>
    </row>
    <row r="630" spans="1:65">
      <c r="A630" s="30"/>
      <c r="B630" s="19"/>
      <c r="C630" s="9"/>
      <c r="D630" s="10" t="s">
        <v>271</v>
      </c>
      <c r="E630" s="11" t="s">
        <v>271</v>
      </c>
      <c r="F630" s="11" t="s">
        <v>271</v>
      </c>
      <c r="G630" s="11" t="s">
        <v>271</v>
      </c>
      <c r="H630" s="11" t="s">
        <v>273</v>
      </c>
      <c r="I630" s="11" t="s">
        <v>271</v>
      </c>
      <c r="J630" s="148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28">
        <v>1</v>
      </c>
    </row>
    <row r="631" spans="1:65">
      <c r="A631" s="30"/>
      <c r="B631" s="19"/>
      <c r="C631" s="9"/>
      <c r="D631" s="26" t="s">
        <v>308</v>
      </c>
      <c r="E631" s="26" t="s">
        <v>306</v>
      </c>
      <c r="F631" s="26" t="s">
        <v>305</v>
      </c>
      <c r="G631" s="26" t="s">
        <v>306</v>
      </c>
      <c r="H631" s="26" t="s">
        <v>306</v>
      </c>
      <c r="I631" s="26" t="s">
        <v>263</v>
      </c>
      <c r="J631" s="148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28">
        <v>1</v>
      </c>
    </row>
    <row r="632" spans="1:65">
      <c r="A632" s="30"/>
      <c r="B632" s="18">
        <v>1</v>
      </c>
      <c r="C632" s="14">
        <v>1</v>
      </c>
      <c r="D632" s="207">
        <v>12.635418846267502</v>
      </c>
      <c r="E632" s="207">
        <v>14.9</v>
      </c>
      <c r="F632" s="207">
        <v>14.487</v>
      </c>
      <c r="G632" s="207">
        <v>14.4335493274519</v>
      </c>
      <c r="H632" s="207">
        <v>12.6</v>
      </c>
      <c r="I632" s="207">
        <v>17.8</v>
      </c>
      <c r="J632" s="209"/>
      <c r="K632" s="210"/>
      <c r="L632" s="210"/>
      <c r="M632" s="210"/>
      <c r="N632" s="210"/>
      <c r="O632" s="210"/>
      <c r="P632" s="210"/>
      <c r="Q632" s="210"/>
      <c r="R632" s="210"/>
      <c r="S632" s="210"/>
      <c r="T632" s="210"/>
      <c r="U632" s="210"/>
      <c r="V632" s="210"/>
      <c r="W632" s="210"/>
      <c r="X632" s="210"/>
      <c r="Y632" s="210"/>
      <c r="Z632" s="210"/>
      <c r="AA632" s="210"/>
      <c r="AB632" s="210"/>
      <c r="AC632" s="210"/>
      <c r="AD632" s="210"/>
      <c r="AE632" s="210"/>
      <c r="AF632" s="210"/>
      <c r="AG632" s="210"/>
      <c r="AH632" s="210"/>
      <c r="AI632" s="210"/>
      <c r="AJ632" s="210"/>
      <c r="AK632" s="210"/>
      <c r="AL632" s="210"/>
      <c r="AM632" s="210"/>
      <c r="AN632" s="210"/>
      <c r="AO632" s="210"/>
      <c r="AP632" s="210"/>
      <c r="AQ632" s="210"/>
      <c r="AR632" s="210"/>
      <c r="AS632" s="210"/>
      <c r="AT632" s="210"/>
      <c r="AU632" s="210"/>
      <c r="AV632" s="210"/>
      <c r="AW632" s="210"/>
      <c r="AX632" s="210"/>
      <c r="AY632" s="210"/>
      <c r="AZ632" s="210"/>
      <c r="BA632" s="210"/>
      <c r="BB632" s="210"/>
      <c r="BC632" s="210"/>
      <c r="BD632" s="210"/>
      <c r="BE632" s="210"/>
      <c r="BF632" s="210"/>
      <c r="BG632" s="210"/>
      <c r="BH632" s="210"/>
      <c r="BI632" s="210"/>
      <c r="BJ632" s="210"/>
      <c r="BK632" s="210"/>
      <c r="BL632" s="210"/>
      <c r="BM632" s="211">
        <v>1</v>
      </c>
    </row>
    <row r="633" spans="1:65">
      <c r="A633" s="30"/>
      <c r="B633" s="19">
        <v>1</v>
      </c>
      <c r="C633" s="9">
        <v>2</v>
      </c>
      <c r="D633" s="213">
        <v>13.046303286411241</v>
      </c>
      <c r="E633" s="213">
        <v>15.299999999999999</v>
      </c>
      <c r="F633" s="213">
        <v>14.574999999999999</v>
      </c>
      <c r="G633" s="213">
        <v>14.525769937484613</v>
      </c>
      <c r="H633" s="213">
        <v>13.5</v>
      </c>
      <c r="I633" s="213">
        <v>17.200000000000003</v>
      </c>
      <c r="J633" s="209"/>
      <c r="K633" s="210"/>
      <c r="L633" s="210"/>
      <c r="M633" s="210"/>
      <c r="N633" s="210"/>
      <c r="O633" s="210"/>
      <c r="P633" s="210"/>
      <c r="Q633" s="210"/>
      <c r="R633" s="210"/>
      <c r="S633" s="210"/>
      <c r="T633" s="210"/>
      <c r="U633" s="210"/>
      <c r="V633" s="210"/>
      <c r="W633" s="210"/>
      <c r="X633" s="210"/>
      <c r="Y633" s="210"/>
      <c r="Z633" s="210"/>
      <c r="AA633" s="210"/>
      <c r="AB633" s="210"/>
      <c r="AC633" s="210"/>
      <c r="AD633" s="210"/>
      <c r="AE633" s="210"/>
      <c r="AF633" s="210"/>
      <c r="AG633" s="210"/>
      <c r="AH633" s="210"/>
      <c r="AI633" s="210"/>
      <c r="AJ633" s="210"/>
      <c r="AK633" s="210"/>
      <c r="AL633" s="210"/>
      <c r="AM633" s="210"/>
      <c r="AN633" s="210"/>
      <c r="AO633" s="210"/>
      <c r="AP633" s="210"/>
      <c r="AQ633" s="210"/>
      <c r="AR633" s="210"/>
      <c r="AS633" s="210"/>
      <c r="AT633" s="210"/>
      <c r="AU633" s="210"/>
      <c r="AV633" s="210"/>
      <c r="AW633" s="210"/>
      <c r="AX633" s="210"/>
      <c r="AY633" s="210"/>
      <c r="AZ633" s="210"/>
      <c r="BA633" s="210"/>
      <c r="BB633" s="210"/>
      <c r="BC633" s="210"/>
      <c r="BD633" s="210"/>
      <c r="BE633" s="210"/>
      <c r="BF633" s="210"/>
      <c r="BG633" s="210"/>
      <c r="BH633" s="210"/>
      <c r="BI633" s="210"/>
      <c r="BJ633" s="210"/>
      <c r="BK633" s="210"/>
      <c r="BL633" s="210"/>
      <c r="BM633" s="211">
        <v>21</v>
      </c>
    </row>
    <row r="634" spans="1:65">
      <c r="A634" s="30"/>
      <c r="B634" s="19">
        <v>1</v>
      </c>
      <c r="C634" s="9">
        <v>3</v>
      </c>
      <c r="D634" s="213">
        <v>13.190957578494375</v>
      </c>
      <c r="E634" s="213">
        <v>15</v>
      </c>
      <c r="F634" s="213">
        <v>14.45</v>
      </c>
      <c r="G634" s="213">
        <v>14.351028256043113</v>
      </c>
      <c r="H634" s="213">
        <v>12.5</v>
      </c>
      <c r="I634" s="213">
        <v>17.8</v>
      </c>
      <c r="J634" s="209"/>
      <c r="K634" s="210"/>
      <c r="L634" s="210"/>
      <c r="M634" s="210"/>
      <c r="N634" s="210"/>
      <c r="O634" s="210"/>
      <c r="P634" s="210"/>
      <c r="Q634" s="210"/>
      <c r="R634" s="210"/>
      <c r="S634" s="210"/>
      <c r="T634" s="210"/>
      <c r="U634" s="210"/>
      <c r="V634" s="210"/>
      <c r="W634" s="210"/>
      <c r="X634" s="210"/>
      <c r="Y634" s="210"/>
      <c r="Z634" s="210"/>
      <c r="AA634" s="210"/>
      <c r="AB634" s="210"/>
      <c r="AC634" s="210"/>
      <c r="AD634" s="210"/>
      <c r="AE634" s="210"/>
      <c r="AF634" s="210"/>
      <c r="AG634" s="210"/>
      <c r="AH634" s="210"/>
      <c r="AI634" s="210"/>
      <c r="AJ634" s="210"/>
      <c r="AK634" s="210"/>
      <c r="AL634" s="210"/>
      <c r="AM634" s="210"/>
      <c r="AN634" s="210"/>
      <c r="AO634" s="210"/>
      <c r="AP634" s="210"/>
      <c r="AQ634" s="210"/>
      <c r="AR634" s="210"/>
      <c r="AS634" s="210"/>
      <c r="AT634" s="210"/>
      <c r="AU634" s="210"/>
      <c r="AV634" s="210"/>
      <c r="AW634" s="210"/>
      <c r="AX634" s="210"/>
      <c r="AY634" s="210"/>
      <c r="AZ634" s="210"/>
      <c r="BA634" s="210"/>
      <c r="BB634" s="210"/>
      <c r="BC634" s="210"/>
      <c r="BD634" s="210"/>
      <c r="BE634" s="210"/>
      <c r="BF634" s="210"/>
      <c r="BG634" s="210"/>
      <c r="BH634" s="210"/>
      <c r="BI634" s="210"/>
      <c r="BJ634" s="210"/>
      <c r="BK634" s="210"/>
      <c r="BL634" s="210"/>
      <c r="BM634" s="211">
        <v>16</v>
      </c>
    </row>
    <row r="635" spans="1:65">
      <c r="A635" s="30"/>
      <c r="B635" s="19">
        <v>1</v>
      </c>
      <c r="C635" s="9">
        <v>4</v>
      </c>
      <c r="D635" s="213">
        <v>13.054871012484213</v>
      </c>
      <c r="E635" s="213">
        <v>15.1</v>
      </c>
      <c r="F635" s="213">
        <v>14.667</v>
      </c>
      <c r="G635" s="213">
        <v>14.5583899491947</v>
      </c>
      <c r="H635" s="213">
        <v>13</v>
      </c>
      <c r="I635" s="213">
        <v>17.3</v>
      </c>
      <c r="J635" s="209"/>
      <c r="K635" s="210"/>
      <c r="L635" s="210"/>
      <c r="M635" s="210"/>
      <c r="N635" s="210"/>
      <c r="O635" s="210"/>
      <c r="P635" s="210"/>
      <c r="Q635" s="210"/>
      <c r="R635" s="210"/>
      <c r="S635" s="210"/>
      <c r="T635" s="210"/>
      <c r="U635" s="210"/>
      <c r="V635" s="210"/>
      <c r="W635" s="210"/>
      <c r="X635" s="210"/>
      <c r="Y635" s="210"/>
      <c r="Z635" s="210"/>
      <c r="AA635" s="210"/>
      <c r="AB635" s="210"/>
      <c r="AC635" s="210"/>
      <c r="AD635" s="210"/>
      <c r="AE635" s="210"/>
      <c r="AF635" s="210"/>
      <c r="AG635" s="210"/>
      <c r="AH635" s="210"/>
      <c r="AI635" s="210"/>
      <c r="AJ635" s="210"/>
      <c r="AK635" s="210"/>
      <c r="AL635" s="210"/>
      <c r="AM635" s="210"/>
      <c r="AN635" s="210"/>
      <c r="AO635" s="210"/>
      <c r="AP635" s="210"/>
      <c r="AQ635" s="210"/>
      <c r="AR635" s="210"/>
      <c r="AS635" s="210"/>
      <c r="AT635" s="210"/>
      <c r="AU635" s="210"/>
      <c r="AV635" s="210"/>
      <c r="AW635" s="210"/>
      <c r="AX635" s="210"/>
      <c r="AY635" s="210"/>
      <c r="AZ635" s="210"/>
      <c r="BA635" s="210"/>
      <c r="BB635" s="210"/>
      <c r="BC635" s="210"/>
      <c r="BD635" s="210"/>
      <c r="BE635" s="210"/>
      <c r="BF635" s="210"/>
      <c r="BG635" s="210"/>
      <c r="BH635" s="210"/>
      <c r="BI635" s="210"/>
      <c r="BJ635" s="210"/>
      <c r="BK635" s="210"/>
      <c r="BL635" s="210"/>
      <c r="BM635" s="211">
        <v>14.599916093363838</v>
      </c>
    </row>
    <row r="636" spans="1:65">
      <c r="A636" s="30"/>
      <c r="B636" s="19">
        <v>1</v>
      </c>
      <c r="C636" s="9">
        <v>5</v>
      </c>
      <c r="D636" s="213">
        <v>13.305219047018156</v>
      </c>
      <c r="E636" s="213">
        <v>15.1</v>
      </c>
      <c r="F636" s="213">
        <v>14.295</v>
      </c>
      <c r="G636" s="213">
        <v>14.034031606011977</v>
      </c>
      <c r="H636" s="213">
        <v>13.5</v>
      </c>
      <c r="I636" s="213">
        <v>17.7</v>
      </c>
      <c r="J636" s="209"/>
      <c r="K636" s="210"/>
      <c r="L636" s="210"/>
      <c r="M636" s="210"/>
      <c r="N636" s="210"/>
      <c r="O636" s="210"/>
      <c r="P636" s="210"/>
      <c r="Q636" s="210"/>
      <c r="R636" s="210"/>
      <c r="S636" s="210"/>
      <c r="T636" s="210"/>
      <c r="U636" s="210"/>
      <c r="V636" s="210"/>
      <c r="W636" s="210"/>
      <c r="X636" s="210"/>
      <c r="Y636" s="210"/>
      <c r="Z636" s="210"/>
      <c r="AA636" s="210"/>
      <c r="AB636" s="210"/>
      <c r="AC636" s="210"/>
      <c r="AD636" s="210"/>
      <c r="AE636" s="210"/>
      <c r="AF636" s="210"/>
      <c r="AG636" s="210"/>
      <c r="AH636" s="210"/>
      <c r="AI636" s="210"/>
      <c r="AJ636" s="210"/>
      <c r="AK636" s="210"/>
      <c r="AL636" s="210"/>
      <c r="AM636" s="210"/>
      <c r="AN636" s="210"/>
      <c r="AO636" s="210"/>
      <c r="AP636" s="210"/>
      <c r="AQ636" s="210"/>
      <c r="AR636" s="210"/>
      <c r="AS636" s="210"/>
      <c r="AT636" s="210"/>
      <c r="AU636" s="210"/>
      <c r="AV636" s="210"/>
      <c r="AW636" s="210"/>
      <c r="AX636" s="210"/>
      <c r="AY636" s="210"/>
      <c r="AZ636" s="210"/>
      <c r="BA636" s="210"/>
      <c r="BB636" s="210"/>
      <c r="BC636" s="210"/>
      <c r="BD636" s="210"/>
      <c r="BE636" s="210"/>
      <c r="BF636" s="210"/>
      <c r="BG636" s="210"/>
      <c r="BH636" s="210"/>
      <c r="BI636" s="210"/>
      <c r="BJ636" s="210"/>
      <c r="BK636" s="210"/>
      <c r="BL636" s="210"/>
      <c r="BM636" s="211">
        <v>104</v>
      </c>
    </row>
    <row r="637" spans="1:65">
      <c r="A637" s="30"/>
      <c r="B637" s="19">
        <v>1</v>
      </c>
      <c r="C637" s="9">
        <v>6</v>
      </c>
      <c r="D637" s="213">
        <v>13.377202302306431</v>
      </c>
      <c r="E637" s="213">
        <v>14.9</v>
      </c>
      <c r="F637" s="213">
        <v>14.522</v>
      </c>
      <c r="G637" s="213">
        <v>14.188238211929953</v>
      </c>
      <c r="H637" s="213">
        <v>13.3</v>
      </c>
      <c r="I637" s="213">
        <v>17.399999999999999</v>
      </c>
      <c r="J637" s="209"/>
      <c r="K637" s="210"/>
      <c r="L637" s="210"/>
      <c r="M637" s="210"/>
      <c r="N637" s="210"/>
      <c r="O637" s="210"/>
      <c r="P637" s="210"/>
      <c r="Q637" s="210"/>
      <c r="R637" s="210"/>
      <c r="S637" s="210"/>
      <c r="T637" s="210"/>
      <c r="U637" s="210"/>
      <c r="V637" s="210"/>
      <c r="W637" s="210"/>
      <c r="X637" s="210"/>
      <c r="Y637" s="210"/>
      <c r="Z637" s="210"/>
      <c r="AA637" s="210"/>
      <c r="AB637" s="210"/>
      <c r="AC637" s="210"/>
      <c r="AD637" s="210"/>
      <c r="AE637" s="210"/>
      <c r="AF637" s="210"/>
      <c r="AG637" s="210"/>
      <c r="AH637" s="210"/>
      <c r="AI637" s="210"/>
      <c r="AJ637" s="210"/>
      <c r="AK637" s="210"/>
      <c r="AL637" s="210"/>
      <c r="AM637" s="210"/>
      <c r="AN637" s="210"/>
      <c r="AO637" s="210"/>
      <c r="AP637" s="210"/>
      <c r="AQ637" s="210"/>
      <c r="AR637" s="210"/>
      <c r="AS637" s="210"/>
      <c r="AT637" s="210"/>
      <c r="AU637" s="210"/>
      <c r="AV637" s="210"/>
      <c r="AW637" s="210"/>
      <c r="AX637" s="210"/>
      <c r="AY637" s="210"/>
      <c r="AZ637" s="210"/>
      <c r="BA637" s="210"/>
      <c r="BB637" s="210"/>
      <c r="BC637" s="210"/>
      <c r="BD637" s="210"/>
      <c r="BE637" s="210"/>
      <c r="BF637" s="210"/>
      <c r="BG637" s="210"/>
      <c r="BH637" s="210"/>
      <c r="BI637" s="210"/>
      <c r="BJ637" s="210"/>
      <c r="BK637" s="210"/>
      <c r="BL637" s="210"/>
      <c r="BM637" s="215"/>
    </row>
    <row r="638" spans="1:65">
      <c r="A638" s="30"/>
      <c r="B638" s="20" t="s">
        <v>264</v>
      </c>
      <c r="C638" s="12"/>
      <c r="D638" s="216">
        <v>13.101662012163652</v>
      </c>
      <c r="E638" s="216">
        <v>15.050000000000002</v>
      </c>
      <c r="F638" s="216">
        <v>14.499333333333334</v>
      </c>
      <c r="G638" s="216">
        <v>14.348501214686044</v>
      </c>
      <c r="H638" s="216">
        <v>13.066666666666665</v>
      </c>
      <c r="I638" s="216">
        <v>17.533333333333331</v>
      </c>
      <c r="J638" s="209"/>
      <c r="K638" s="210"/>
      <c r="L638" s="210"/>
      <c r="M638" s="210"/>
      <c r="N638" s="210"/>
      <c r="O638" s="210"/>
      <c r="P638" s="210"/>
      <c r="Q638" s="210"/>
      <c r="R638" s="210"/>
      <c r="S638" s="210"/>
      <c r="T638" s="210"/>
      <c r="U638" s="210"/>
      <c r="V638" s="210"/>
      <c r="W638" s="210"/>
      <c r="X638" s="210"/>
      <c r="Y638" s="210"/>
      <c r="Z638" s="210"/>
      <c r="AA638" s="210"/>
      <c r="AB638" s="210"/>
      <c r="AC638" s="210"/>
      <c r="AD638" s="210"/>
      <c r="AE638" s="210"/>
      <c r="AF638" s="210"/>
      <c r="AG638" s="210"/>
      <c r="AH638" s="210"/>
      <c r="AI638" s="210"/>
      <c r="AJ638" s="210"/>
      <c r="AK638" s="210"/>
      <c r="AL638" s="210"/>
      <c r="AM638" s="210"/>
      <c r="AN638" s="210"/>
      <c r="AO638" s="210"/>
      <c r="AP638" s="210"/>
      <c r="AQ638" s="210"/>
      <c r="AR638" s="210"/>
      <c r="AS638" s="210"/>
      <c r="AT638" s="210"/>
      <c r="AU638" s="210"/>
      <c r="AV638" s="210"/>
      <c r="AW638" s="210"/>
      <c r="AX638" s="210"/>
      <c r="AY638" s="210"/>
      <c r="AZ638" s="210"/>
      <c r="BA638" s="210"/>
      <c r="BB638" s="210"/>
      <c r="BC638" s="210"/>
      <c r="BD638" s="210"/>
      <c r="BE638" s="210"/>
      <c r="BF638" s="210"/>
      <c r="BG638" s="210"/>
      <c r="BH638" s="210"/>
      <c r="BI638" s="210"/>
      <c r="BJ638" s="210"/>
      <c r="BK638" s="210"/>
      <c r="BL638" s="210"/>
      <c r="BM638" s="215"/>
    </row>
    <row r="639" spans="1:65">
      <c r="A639" s="30"/>
      <c r="B639" s="3" t="s">
        <v>265</v>
      </c>
      <c r="C639" s="29"/>
      <c r="D639" s="213">
        <v>13.122914295489295</v>
      </c>
      <c r="E639" s="213">
        <v>15.05</v>
      </c>
      <c r="F639" s="213">
        <v>14.5045</v>
      </c>
      <c r="G639" s="213">
        <v>14.392288791747507</v>
      </c>
      <c r="H639" s="213">
        <v>13.15</v>
      </c>
      <c r="I639" s="213">
        <v>17.549999999999997</v>
      </c>
      <c r="J639" s="209"/>
      <c r="K639" s="210"/>
      <c r="L639" s="210"/>
      <c r="M639" s="210"/>
      <c r="N639" s="210"/>
      <c r="O639" s="210"/>
      <c r="P639" s="210"/>
      <c r="Q639" s="210"/>
      <c r="R639" s="210"/>
      <c r="S639" s="210"/>
      <c r="T639" s="210"/>
      <c r="U639" s="210"/>
      <c r="V639" s="210"/>
      <c r="W639" s="210"/>
      <c r="X639" s="210"/>
      <c r="Y639" s="210"/>
      <c r="Z639" s="210"/>
      <c r="AA639" s="210"/>
      <c r="AB639" s="210"/>
      <c r="AC639" s="210"/>
      <c r="AD639" s="210"/>
      <c r="AE639" s="210"/>
      <c r="AF639" s="210"/>
      <c r="AG639" s="210"/>
      <c r="AH639" s="210"/>
      <c r="AI639" s="210"/>
      <c r="AJ639" s="210"/>
      <c r="AK639" s="210"/>
      <c r="AL639" s="210"/>
      <c r="AM639" s="210"/>
      <c r="AN639" s="210"/>
      <c r="AO639" s="210"/>
      <c r="AP639" s="210"/>
      <c r="AQ639" s="210"/>
      <c r="AR639" s="210"/>
      <c r="AS639" s="210"/>
      <c r="AT639" s="210"/>
      <c r="AU639" s="210"/>
      <c r="AV639" s="210"/>
      <c r="AW639" s="210"/>
      <c r="AX639" s="210"/>
      <c r="AY639" s="210"/>
      <c r="AZ639" s="210"/>
      <c r="BA639" s="210"/>
      <c r="BB639" s="210"/>
      <c r="BC639" s="210"/>
      <c r="BD639" s="210"/>
      <c r="BE639" s="210"/>
      <c r="BF639" s="210"/>
      <c r="BG639" s="210"/>
      <c r="BH639" s="210"/>
      <c r="BI639" s="210"/>
      <c r="BJ639" s="210"/>
      <c r="BK639" s="210"/>
      <c r="BL639" s="210"/>
      <c r="BM639" s="215"/>
    </row>
    <row r="640" spans="1:65">
      <c r="A640" s="30"/>
      <c r="B640" s="3" t="s">
        <v>266</v>
      </c>
      <c r="C640" s="29"/>
      <c r="D640" s="213">
        <v>0.26380610000902022</v>
      </c>
      <c r="E640" s="213">
        <v>0.15165750888103047</v>
      </c>
      <c r="F640" s="213">
        <v>0.12545065430944016</v>
      </c>
      <c r="G640" s="213">
        <v>0.20361356202932776</v>
      </c>
      <c r="H640" s="213">
        <v>0.44121045620731475</v>
      </c>
      <c r="I640" s="213">
        <v>0.26583202716502463</v>
      </c>
      <c r="J640" s="209"/>
      <c r="K640" s="210"/>
      <c r="L640" s="210"/>
      <c r="M640" s="210"/>
      <c r="N640" s="210"/>
      <c r="O640" s="210"/>
      <c r="P640" s="210"/>
      <c r="Q640" s="210"/>
      <c r="R640" s="210"/>
      <c r="S640" s="210"/>
      <c r="T640" s="210"/>
      <c r="U640" s="210"/>
      <c r="V640" s="210"/>
      <c r="W640" s="210"/>
      <c r="X640" s="210"/>
      <c r="Y640" s="210"/>
      <c r="Z640" s="210"/>
      <c r="AA640" s="210"/>
      <c r="AB640" s="210"/>
      <c r="AC640" s="210"/>
      <c r="AD640" s="210"/>
      <c r="AE640" s="210"/>
      <c r="AF640" s="210"/>
      <c r="AG640" s="210"/>
      <c r="AH640" s="210"/>
      <c r="AI640" s="210"/>
      <c r="AJ640" s="210"/>
      <c r="AK640" s="210"/>
      <c r="AL640" s="210"/>
      <c r="AM640" s="210"/>
      <c r="AN640" s="210"/>
      <c r="AO640" s="210"/>
      <c r="AP640" s="210"/>
      <c r="AQ640" s="210"/>
      <c r="AR640" s="210"/>
      <c r="AS640" s="210"/>
      <c r="AT640" s="210"/>
      <c r="AU640" s="210"/>
      <c r="AV640" s="210"/>
      <c r="AW640" s="210"/>
      <c r="AX640" s="210"/>
      <c r="AY640" s="210"/>
      <c r="AZ640" s="210"/>
      <c r="BA640" s="210"/>
      <c r="BB640" s="210"/>
      <c r="BC640" s="210"/>
      <c r="BD640" s="210"/>
      <c r="BE640" s="210"/>
      <c r="BF640" s="210"/>
      <c r="BG640" s="210"/>
      <c r="BH640" s="210"/>
      <c r="BI640" s="210"/>
      <c r="BJ640" s="210"/>
      <c r="BK640" s="210"/>
      <c r="BL640" s="210"/>
      <c r="BM640" s="215"/>
    </row>
    <row r="641" spans="1:65">
      <c r="A641" s="30"/>
      <c r="B641" s="3" t="s">
        <v>86</v>
      </c>
      <c r="C641" s="29"/>
      <c r="D641" s="13">
        <v>2.0135315638893848E-2</v>
      </c>
      <c r="E641" s="13">
        <v>1.0076910889105013E-2</v>
      </c>
      <c r="F641" s="13">
        <v>8.652167063504539E-3</v>
      </c>
      <c r="G641" s="13">
        <v>1.4190580534008965E-2</v>
      </c>
      <c r="H641" s="13">
        <v>3.3766106342396539E-2</v>
      </c>
      <c r="I641" s="13">
        <v>1.5161522461883535E-2</v>
      </c>
      <c r="J641" s="148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55"/>
    </row>
    <row r="642" spans="1:65">
      <c r="A642" s="30"/>
      <c r="B642" s="3" t="s">
        <v>267</v>
      </c>
      <c r="C642" s="29"/>
      <c r="D642" s="13">
        <v>-0.10262073231237223</v>
      </c>
      <c r="E642" s="13">
        <v>3.0827842006622364E-2</v>
      </c>
      <c r="F642" s="13">
        <v>-6.8892697319145046E-3</v>
      </c>
      <c r="G642" s="13">
        <v>-1.7220296135268209E-2</v>
      </c>
      <c r="H642" s="13">
        <v>-0.10501768756014207</v>
      </c>
      <c r="I642" s="13">
        <v>0.20092014373307476</v>
      </c>
      <c r="J642" s="148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55"/>
    </row>
    <row r="643" spans="1:65">
      <c r="A643" s="30"/>
      <c r="B643" s="46" t="s">
        <v>268</v>
      </c>
      <c r="C643" s="47"/>
      <c r="D643" s="45">
        <v>0.92</v>
      </c>
      <c r="E643" s="45">
        <v>0.43</v>
      </c>
      <c r="F643" s="45">
        <v>0.05</v>
      </c>
      <c r="G643" s="45">
        <v>0.05</v>
      </c>
      <c r="H643" s="45">
        <v>0.94</v>
      </c>
      <c r="I643" s="45">
        <v>2.15</v>
      </c>
      <c r="J643" s="148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55"/>
    </row>
    <row r="644" spans="1:65">
      <c r="B644" s="31"/>
      <c r="C644" s="20"/>
      <c r="D644" s="20"/>
      <c r="E644" s="20"/>
      <c r="F644" s="20"/>
      <c r="G644" s="20"/>
      <c r="H644" s="20"/>
      <c r="I644" s="20"/>
      <c r="BM644" s="55"/>
    </row>
    <row r="645" spans="1:65" ht="15">
      <c r="B645" s="8" t="s">
        <v>547</v>
      </c>
      <c r="BM645" s="28" t="s">
        <v>66</v>
      </c>
    </row>
    <row r="646" spans="1:65" ht="15">
      <c r="A646" s="25" t="s">
        <v>34</v>
      </c>
      <c r="B646" s="18" t="s">
        <v>109</v>
      </c>
      <c r="C646" s="15" t="s">
        <v>110</v>
      </c>
      <c r="D646" s="16" t="s">
        <v>226</v>
      </c>
      <c r="E646" s="17" t="s">
        <v>226</v>
      </c>
      <c r="F646" s="17" t="s">
        <v>226</v>
      </c>
      <c r="G646" s="17" t="s">
        <v>226</v>
      </c>
      <c r="H646" s="17" t="s">
        <v>226</v>
      </c>
      <c r="I646" s="17" t="s">
        <v>226</v>
      </c>
      <c r="J646" s="17" t="s">
        <v>226</v>
      </c>
      <c r="K646" s="17" t="s">
        <v>226</v>
      </c>
      <c r="L646" s="17" t="s">
        <v>226</v>
      </c>
      <c r="M646" s="17" t="s">
        <v>226</v>
      </c>
      <c r="N646" s="17" t="s">
        <v>226</v>
      </c>
      <c r="O646" s="17" t="s">
        <v>226</v>
      </c>
      <c r="P646" s="17" t="s">
        <v>226</v>
      </c>
      <c r="Q646" s="17" t="s">
        <v>226</v>
      </c>
      <c r="R646" s="17" t="s">
        <v>226</v>
      </c>
      <c r="S646" s="17" t="s">
        <v>226</v>
      </c>
      <c r="T646" s="17" t="s">
        <v>226</v>
      </c>
      <c r="U646" s="17" t="s">
        <v>226</v>
      </c>
      <c r="V646" s="17" t="s">
        <v>226</v>
      </c>
      <c r="W646" s="17" t="s">
        <v>226</v>
      </c>
      <c r="X646" s="17" t="s">
        <v>226</v>
      </c>
      <c r="Y646" s="17" t="s">
        <v>226</v>
      </c>
      <c r="Z646" s="17" t="s">
        <v>226</v>
      </c>
      <c r="AA646" s="17" t="s">
        <v>226</v>
      </c>
      <c r="AB646" s="17" t="s">
        <v>226</v>
      </c>
      <c r="AC646" s="17" t="s">
        <v>226</v>
      </c>
      <c r="AD646" s="148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28">
        <v>1</v>
      </c>
    </row>
    <row r="647" spans="1:65">
      <c r="A647" s="30"/>
      <c r="B647" s="19" t="s">
        <v>227</v>
      </c>
      <c r="C647" s="9" t="s">
        <v>227</v>
      </c>
      <c r="D647" s="146" t="s">
        <v>229</v>
      </c>
      <c r="E647" s="147" t="s">
        <v>231</v>
      </c>
      <c r="F647" s="147" t="s">
        <v>232</v>
      </c>
      <c r="G647" s="147" t="s">
        <v>233</v>
      </c>
      <c r="H647" s="147" t="s">
        <v>234</v>
      </c>
      <c r="I647" s="147" t="s">
        <v>235</v>
      </c>
      <c r="J647" s="147" t="s">
        <v>236</v>
      </c>
      <c r="K647" s="147" t="s">
        <v>237</v>
      </c>
      <c r="L647" s="147" t="s">
        <v>238</v>
      </c>
      <c r="M647" s="147" t="s">
        <v>239</v>
      </c>
      <c r="N647" s="147" t="s">
        <v>240</v>
      </c>
      <c r="O647" s="147" t="s">
        <v>243</v>
      </c>
      <c r="P647" s="147" t="s">
        <v>244</v>
      </c>
      <c r="Q647" s="147" t="s">
        <v>245</v>
      </c>
      <c r="R647" s="147" t="s">
        <v>246</v>
      </c>
      <c r="S647" s="147" t="s">
        <v>247</v>
      </c>
      <c r="T647" s="147" t="s">
        <v>248</v>
      </c>
      <c r="U647" s="147" t="s">
        <v>249</v>
      </c>
      <c r="V647" s="147" t="s">
        <v>250</v>
      </c>
      <c r="W647" s="147" t="s">
        <v>251</v>
      </c>
      <c r="X647" s="147" t="s">
        <v>252</v>
      </c>
      <c r="Y647" s="147" t="s">
        <v>253</v>
      </c>
      <c r="Z647" s="147" t="s">
        <v>254</v>
      </c>
      <c r="AA647" s="147" t="s">
        <v>255</v>
      </c>
      <c r="AB647" s="147" t="s">
        <v>256</v>
      </c>
      <c r="AC647" s="147" t="s">
        <v>257</v>
      </c>
      <c r="AD647" s="148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28" t="s">
        <v>3</v>
      </c>
    </row>
    <row r="648" spans="1:65">
      <c r="A648" s="30"/>
      <c r="B648" s="19"/>
      <c r="C648" s="9"/>
      <c r="D648" s="10" t="s">
        <v>273</v>
      </c>
      <c r="E648" s="11" t="s">
        <v>271</v>
      </c>
      <c r="F648" s="11" t="s">
        <v>273</v>
      </c>
      <c r="G648" s="11" t="s">
        <v>271</v>
      </c>
      <c r="H648" s="11" t="s">
        <v>271</v>
      </c>
      <c r="I648" s="11" t="s">
        <v>271</v>
      </c>
      <c r="J648" s="11" t="s">
        <v>271</v>
      </c>
      <c r="K648" s="11" t="s">
        <v>304</v>
      </c>
      <c r="L648" s="11" t="s">
        <v>271</v>
      </c>
      <c r="M648" s="11" t="s">
        <v>273</v>
      </c>
      <c r="N648" s="11" t="s">
        <v>273</v>
      </c>
      <c r="O648" s="11" t="s">
        <v>273</v>
      </c>
      <c r="P648" s="11" t="s">
        <v>271</v>
      </c>
      <c r="Q648" s="11" t="s">
        <v>304</v>
      </c>
      <c r="R648" s="11" t="s">
        <v>271</v>
      </c>
      <c r="S648" s="11" t="s">
        <v>271</v>
      </c>
      <c r="T648" s="11" t="s">
        <v>304</v>
      </c>
      <c r="U648" s="11" t="s">
        <v>304</v>
      </c>
      <c r="V648" s="11" t="s">
        <v>271</v>
      </c>
      <c r="W648" s="11" t="s">
        <v>273</v>
      </c>
      <c r="X648" s="11" t="s">
        <v>273</v>
      </c>
      <c r="Y648" s="11" t="s">
        <v>271</v>
      </c>
      <c r="Z648" s="11" t="s">
        <v>273</v>
      </c>
      <c r="AA648" s="11" t="s">
        <v>271</v>
      </c>
      <c r="AB648" s="11" t="s">
        <v>304</v>
      </c>
      <c r="AC648" s="11" t="s">
        <v>271</v>
      </c>
      <c r="AD648" s="148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28">
        <v>1</v>
      </c>
    </row>
    <row r="649" spans="1:65">
      <c r="A649" s="30"/>
      <c r="B649" s="19"/>
      <c r="C649" s="9"/>
      <c r="D649" s="26" t="s">
        <v>305</v>
      </c>
      <c r="E649" s="26" t="s">
        <v>306</v>
      </c>
      <c r="F649" s="26" t="s">
        <v>307</v>
      </c>
      <c r="G649" s="26" t="s">
        <v>305</v>
      </c>
      <c r="H649" s="26" t="s">
        <v>261</v>
      </c>
      <c r="I649" s="26" t="s">
        <v>308</v>
      </c>
      <c r="J649" s="26" t="s">
        <v>306</v>
      </c>
      <c r="K649" s="26" t="s">
        <v>308</v>
      </c>
      <c r="L649" s="26" t="s">
        <v>308</v>
      </c>
      <c r="M649" s="26" t="s">
        <v>305</v>
      </c>
      <c r="N649" s="26" t="s">
        <v>306</v>
      </c>
      <c r="O649" s="26" t="s">
        <v>307</v>
      </c>
      <c r="P649" s="26" t="s">
        <v>306</v>
      </c>
      <c r="Q649" s="26" t="s">
        <v>308</v>
      </c>
      <c r="R649" s="26" t="s">
        <v>306</v>
      </c>
      <c r="S649" s="26" t="s">
        <v>305</v>
      </c>
      <c r="T649" s="26" t="s">
        <v>306</v>
      </c>
      <c r="U649" s="26" t="s">
        <v>306</v>
      </c>
      <c r="V649" s="26" t="s">
        <v>306</v>
      </c>
      <c r="W649" s="26" t="s">
        <v>306</v>
      </c>
      <c r="X649" s="26" t="s">
        <v>306</v>
      </c>
      <c r="Y649" s="26" t="s">
        <v>306</v>
      </c>
      <c r="Z649" s="26" t="s">
        <v>306</v>
      </c>
      <c r="AA649" s="26" t="s">
        <v>306</v>
      </c>
      <c r="AB649" s="26" t="s">
        <v>263</v>
      </c>
      <c r="AC649" s="26" t="s">
        <v>306</v>
      </c>
      <c r="AD649" s="148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28">
        <v>2</v>
      </c>
    </row>
    <row r="650" spans="1:65">
      <c r="A650" s="30"/>
      <c r="B650" s="18">
        <v>1</v>
      </c>
      <c r="C650" s="14">
        <v>1</v>
      </c>
      <c r="D650" s="206">
        <v>14</v>
      </c>
      <c r="E650" s="207">
        <v>16</v>
      </c>
      <c r="F650" s="206">
        <v>17.5</v>
      </c>
      <c r="G650" s="207">
        <v>14.4</v>
      </c>
      <c r="H650" s="207">
        <v>13.1</v>
      </c>
      <c r="I650" s="207">
        <v>15.292687280321239</v>
      </c>
      <c r="J650" s="208">
        <v>16.899999999999999</v>
      </c>
      <c r="K650" s="206">
        <v>16.84</v>
      </c>
      <c r="L650" s="207">
        <v>13.1</v>
      </c>
      <c r="M650" s="206">
        <v>14</v>
      </c>
      <c r="N650" s="207">
        <v>14.1</v>
      </c>
      <c r="O650" s="207">
        <v>16</v>
      </c>
      <c r="P650" s="207">
        <v>13.8</v>
      </c>
      <c r="Q650" s="206">
        <v>17.235500000000002</v>
      </c>
      <c r="R650" s="207">
        <v>13.9</v>
      </c>
      <c r="S650" s="207">
        <v>14</v>
      </c>
      <c r="T650" s="206">
        <v>14</v>
      </c>
      <c r="U650" s="207">
        <v>14.2</v>
      </c>
      <c r="V650" s="207">
        <v>14.6</v>
      </c>
      <c r="W650" s="207">
        <v>14.9</v>
      </c>
      <c r="X650" s="207">
        <v>12.838500000000002</v>
      </c>
      <c r="Y650" s="207">
        <v>14.2</v>
      </c>
      <c r="Z650" s="207">
        <v>13.3</v>
      </c>
      <c r="AA650" s="208">
        <v>15.1</v>
      </c>
      <c r="AB650" s="206">
        <v>18</v>
      </c>
      <c r="AC650" s="207">
        <v>14.9</v>
      </c>
      <c r="AD650" s="209"/>
      <c r="AE650" s="210"/>
      <c r="AF650" s="210"/>
      <c r="AG650" s="210"/>
      <c r="AH650" s="210"/>
      <c r="AI650" s="210"/>
      <c r="AJ650" s="210"/>
      <c r="AK650" s="210"/>
      <c r="AL650" s="210"/>
      <c r="AM650" s="210"/>
      <c r="AN650" s="210"/>
      <c r="AO650" s="210"/>
      <c r="AP650" s="210"/>
      <c r="AQ650" s="210"/>
      <c r="AR650" s="210"/>
      <c r="AS650" s="210"/>
      <c r="AT650" s="210"/>
      <c r="AU650" s="210"/>
      <c r="AV650" s="210"/>
      <c r="AW650" s="210"/>
      <c r="AX650" s="210"/>
      <c r="AY650" s="210"/>
      <c r="AZ650" s="210"/>
      <c r="BA650" s="210"/>
      <c r="BB650" s="210"/>
      <c r="BC650" s="210"/>
      <c r="BD650" s="210"/>
      <c r="BE650" s="210"/>
      <c r="BF650" s="210"/>
      <c r="BG650" s="210"/>
      <c r="BH650" s="210"/>
      <c r="BI650" s="210"/>
      <c r="BJ650" s="210"/>
      <c r="BK650" s="210"/>
      <c r="BL650" s="210"/>
      <c r="BM650" s="211">
        <v>1</v>
      </c>
    </row>
    <row r="651" spans="1:65">
      <c r="A651" s="30"/>
      <c r="B651" s="19">
        <v>1</v>
      </c>
      <c r="C651" s="9">
        <v>2</v>
      </c>
      <c r="D651" s="212">
        <v>14</v>
      </c>
      <c r="E651" s="213">
        <v>14.8</v>
      </c>
      <c r="F651" s="212">
        <v>17.3</v>
      </c>
      <c r="G651" s="213">
        <v>13.9</v>
      </c>
      <c r="H651" s="213">
        <v>13.4</v>
      </c>
      <c r="I651" s="213">
        <v>15.325885307241172</v>
      </c>
      <c r="J651" s="213">
        <v>14.6</v>
      </c>
      <c r="K651" s="212">
        <v>16.46</v>
      </c>
      <c r="L651" s="213">
        <v>14</v>
      </c>
      <c r="M651" s="212">
        <v>13</v>
      </c>
      <c r="N651" s="213">
        <v>13.6</v>
      </c>
      <c r="O651" s="213">
        <v>15.6</v>
      </c>
      <c r="P651" s="213">
        <v>14.6</v>
      </c>
      <c r="Q651" s="212">
        <v>17.3675</v>
      </c>
      <c r="R651" s="213">
        <v>13.9</v>
      </c>
      <c r="S651" s="213">
        <v>14.1</v>
      </c>
      <c r="T651" s="212">
        <v>14</v>
      </c>
      <c r="U651" s="213">
        <v>14.4</v>
      </c>
      <c r="V651" s="213">
        <v>14.4</v>
      </c>
      <c r="W651" s="213">
        <v>14.8</v>
      </c>
      <c r="X651" s="213">
        <v>12.969000000000001</v>
      </c>
      <c r="Y651" s="213">
        <v>14</v>
      </c>
      <c r="Z651" s="213">
        <v>13.4</v>
      </c>
      <c r="AA651" s="213">
        <v>14.4</v>
      </c>
      <c r="AB651" s="212">
        <v>17</v>
      </c>
      <c r="AC651" s="213">
        <v>14.7</v>
      </c>
      <c r="AD651" s="209"/>
      <c r="AE651" s="210"/>
      <c r="AF651" s="210"/>
      <c r="AG651" s="210"/>
      <c r="AH651" s="210"/>
      <c r="AI651" s="210"/>
      <c r="AJ651" s="210"/>
      <c r="AK651" s="210"/>
      <c r="AL651" s="210"/>
      <c r="AM651" s="210"/>
      <c r="AN651" s="210"/>
      <c r="AO651" s="210"/>
      <c r="AP651" s="210"/>
      <c r="AQ651" s="210"/>
      <c r="AR651" s="210"/>
      <c r="AS651" s="210"/>
      <c r="AT651" s="210"/>
      <c r="AU651" s="210"/>
      <c r="AV651" s="210"/>
      <c r="AW651" s="210"/>
      <c r="AX651" s="210"/>
      <c r="AY651" s="210"/>
      <c r="AZ651" s="210"/>
      <c r="BA651" s="210"/>
      <c r="BB651" s="210"/>
      <c r="BC651" s="210"/>
      <c r="BD651" s="210"/>
      <c r="BE651" s="210"/>
      <c r="BF651" s="210"/>
      <c r="BG651" s="210"/>
      <c r="BH651" s="210"/>
      <c r="BI651" s="210"/>
      <c r="BJ651" s="210"/>
      <c r="BK651" s="210"/>
      <c r="BL651" s="210"/>
      <c r="BM651" s="211">
        <v>22</v>
      </c>
    </row>
    <row r="652" spans="1:65">
      <c r="A652" s="30"/>
      <c r="B652" s="19">
        <v>1</v>
      </c>
      <c r="C652" s="9">
        <v>3</v>
      </c>
      <c r="D652" s="212">
        <v>14</v>
      </c>
      <c r="E652" s="213">
        <v>15.299999999999999</v>
      </c>
      <c r="F652" s="212">
        <v>17.8</v>
      </c>
      <c r="G652" s="213">
        <v>13.2</v>
      </c>
      <c r="H652" s="213">
        <v>13.4</v>
      </c>
      <c r="I652" s="213">
        <v>15.506204221993649</v>
      </c>
      <c r="J652" s="213">
        <v>13.5</v>
      </c>
      <c r="K652" s="212">
        <v>15.67</v>
      </c>
      <c r="L652" s="213">
        <v>12.8</v>
      </c>
      <c r="M652" s="212">
        <v>13</v>
      </c>
      <c r="N652" s="213">
        <v>13.7</v>
      </c>
      <c r="O652" s="213">
        <v>15.299999999999999</v>
      </c>
      <c r="P652" s="213">
        <v>13.8</v>
      </c>
      <c r="Q652" s="212">
        <v>17.536000000000001</v>
      </c>
      <c r="R652" s="213">
        <v>13.3</v>
      </c>
      <c r="S652" s="213">
        <v>13.9</v>
      </c>
      <c r="T652" s="212">
        <v>14</v>
      </c>
      <c r="U652" s="213">
        <v>13.35</v>
      </c>
      <c r="V652" s="213">
        <v>14.6</v>
      </c>
      <c r="W652" s="213">
        <v>14.9</v>
      </c>
      <c r="X652" s="213">
        <v>13.239000000000001</v>
      </c>
      <c r="Y652" s="213">
        <v>14</v>
      </c>
      <c r="Z652" s="213">
        <v>12.4</v>
      </c>
      <c r="AA652" s="213">
        <v>14.3</v>
      </c>
      <c r="AB652" s="212">
        <v>17</v>
      </c>
      <c r="AC652" s="213">
        <v>13.9</v>
      </c>
      <c r="AD652" s="209"/>
      <c r="AE652" s="210"/>
      <c r="AF652" s="210"/>
      <c r="AG652" s="210"/>
      <c r="AH652" s="210"/>
      <c r="AI652" s="210"/>
      <c r="AJ652" s="210"/>
      <c r="AK652" s="210"/>
      <c r="AL652" s="210"/>
      <c r="AM652" s="210"/>
      <c r="AN652" s="210"/>
      <c r="AO652" s="210"/>
      <c r="AP652" s="210"/>
      <c r="AQ652" s="210"/>
      <c r="AR652" s="210"/>
      <c r="AS652" s="210"/>
      <c r="AT652" s="210"/>
      <c r="AU652" s="210"/>
      <c r="AV652" s="210"/>
      <c r="AW652" s="210"/>
      <c r="AX652" s="210"/>
      <c r="AY652" s="210"/>
      <c r="AZ652" s="210"/>
      <c r="BA652" s="210"/>
      <c r="BB652" s="210"/>
      <c r="BC652" s="210"/>
      <c r="BD652" s="210"/>
      <c r="BE652" s="210"/>
      <c r="BF652" s="210"/>
      <c r="BG652" s="210"/>
      <c r="BH652" s="210"/>
      <c r="BI652" s="210"/>
      <c r="BJ652" s="210"/>
      <c r="BK652" s="210"/>
      <c r="BL652" s="210"/>
      <c r="BM652" s="211">
        <v>16</v>
      </c>
    </row>
    <row r="653" spans="1:65">
      <c r="A653" s="30"/>
      <c r="B653" s="19">
        <v>1</v>
      </c>
      <c r="C653" s="9">
        <v>4</v>
      </c>
      <c r="D653" s="212">
        <v>14</v>
      </c>
      <c r="E653" s="213">
        <v>15.299999999999999</v>
      </c>
      <c r="F653" s="212">
        <v>17.600000000000001</v>
      </c>
      <c r="G653" s="213">
        <v>13.9</v>
      </c>
      <c r="H653" s="213">
        <v>13.9</v>
      </c>
      <c r="I653" s="213">
        <v>15.548286455168723</v>
      </c>
      <c r="J653" s="213">
        <v>13.6</v>
      </c>
      <c r="K653" s="212">
        <v>15.659999999999998</v>
      </c>
      <c r="L653" s="213">
        <v>12.2</v>
      </c>
      <c r="M653" s="212">
        <v>14</v>
      </c>
      <c r="N653" s="213">
        <v>14</v>
      </c>
      <c r="O653" s="213">
        <v>15.5</v>
      </c>
      <c r="P653" s="213">
        <v>13.1</v>
      </c>
      <c r="Q653" s="214">
        <v>17.927999999999997</v>
      </c>
      <c r="R653" s="213">
        <v>13.7</v>
      </c>
      <c r="S653" s="213">
        <v>13.9</v>
      </c>
      <c r="T653" s="212">
        <v>14</v>
      </c>
      <c r="U653" s="213">
        <v>13.55</v>
      </c>
      <c r="V653" s="213">
        <v>13.9</v>
      </c>
      <c r="W653" s="213">
        <v>14.8</v>
      </c>
      <c r="X653" s="213">
        <v>13.502700000000001</v>
      </c>
      <c r="Y653" s="213">
        <v>14.2</v>
      </c>
      <c r="Z653" s="213">
        <v>13.4</v>
      </c>
      <c r="AA653" s="213">
        <v>14.3</v>
      </c>
      <c r="AB653" s="212">
        <v>17</v>
      </c>
      <c r="AC653" s="213">
        <v>14.7</v>
      </c>
      <c r="AD653" s="209"/>
      <c r="AE653" s="210"/>
      <c r="AF653" s="210"/>
      <c r="AG653" s="210"/>
      <c r="AH653" s="210"/>
      <c r="AI653" s="210"/>
      <c r="AJ653" s="210"/>
      <c r="AK653" s="210"/>
      <c r="AL653" s="210"/>
      <c r="AM653" s="210"/>
      <c r="AN653" s="210"/>
      <c r="AO653" s="210"/>
      <c r="AP653" s="210"/>
      <c r="AQ653" s="210"/>
      <c r="AR653" s="210"/>
      <c r="AS653" s="210"/>
      <c r="AT653" s="210"/>
      <c r="AU653" s="210"/>
      <c r="AV653" s="210"/>
      <c r="AW653" s="210"/>
      <c r="AX653" s="210"/>
      <c r="AY653" s="210"/>
      <c r="AZ653" s="210"/>
      <c r="BA653" s="210"/>
      <c r="BB653" s="210"/>
      <c r="BC653" s="210"/>
      <c r="BD653" s="210"/>
      <c r="BE653" s="210"/>
      <c r="BF653" s="210"/>
      <c r="BG653" s="210"/>
      <c r="BH653" s="210"/>
      <c r="BI653" s="210"/>
      <c r="BJ653" s="210"/>
      <c r="BK653" s="210"/>
      <c r="BL653" s="210"/>
      <c r="BM653" s="211">
        <v>14.087874738619684</v>
      </c>
    </row>
    <row r="654" spans="1:65">
      <c r="A654" s="30"/>
      <c r="B654" s="19">
        <v>1</v>
      </c>
      <c r="C654" s="9">
        <v>5</v>
      </c>
      <c r="D654" s="212">
        <v>14</v>
      </c>
      <c r="E654" s="213">
        <v>15.299999999999999</v>
      </c>
      <c r="F654" s="212">
        <v>17.7</v>
      </c>
      <c r="G654" s="213">
        <v>13.3</v>
      </c>
      <c r="H654" s="213">
        <v>13.6</v>
      </c>
      <c r="I654" s="213">
        <v>15.398360646033566</v>
      </c>
      <c r="J654" s="213">
        <v>12.7</v>
      </c>
      <c r="K654" s="212">
        <v>16.54</v>
      </c>
      <c r="L654" s="213">
        <v>13.2</v>
      </c>
      <c r="M654" s="212">
        <v>13</v>
      </c>
      <c r="N654" s="213">
        <v>13.8</v>
      </c>
      <c r="O654" s="213">
        <v>15.8</v>
      </c>
      <c r="P654" s="213">
        <v>13.6</v>
      </c>
      <c r="Q654" s="212">
        <v>17.295500000000001</v>
      </c>
      <c r="R654" s="213">
        <v>13.7</v>
      </c>
      <c r="S654" s="213">
        <v>13.8</v>
      </c>
      <c r="T654" s="212">
        <v>14</v>
      </c>
      <c r="U654" s="213">
        <v>13.43</v>
      </c>
      <c r="V654" s="213">
        <v>14.8</v>
      </c>
      <c r="W654" s="213">
        <v>14.1</v>
      </c>
      <c r="X654" s="213">
        <v>13.354199999999999</v>
      </c>
      <c r="Y654" s="213">
        <v>14.4</v>
      </c>
      <c r="Z654" s="213">
        <v>13.9</v>
      </c>
      <c r="AA654" s="213">
        <v>14.2</v>
      </c>
      <c r="AB654" s="212">
        <v>17</v>
      </c>
      <c r="AC654" s="213">
        <v>14.1</v>
      </c>
      <c r="AD654" s="209"/>
      <c r="AE654" s="210"/>
      <c r="AF654" s="210"/>
      <c r="AG654" s="210"/>
      <c r="AH654" s="210"/>
      <c r="AI654" s="210"/>
      <c r="AJ654" s="210"/>
      <c r="AK654" s="210"/>
      <c r="AL654" s="210"/>
      <c r="AM654" s="210"/>
      <c r="AN654" s="210"/>
      <c r="AO654" s="210"/>
      <c r="AP654" s="210"/>
      <c r="AQ654" s="210"/>
      <c r="AR654" s="210"/>
      <c r="AS654" s="210"/>
      <c r="AT654" s="210"/>
      <c r="AU654" s="210"/>
      <c r="AV654" s="210"/>
      <c r="AW654" s="210"/>
      <c r="AX654" s="210"/>
      <c r="AY654" s="210"/>
      <c r="AZ654" s="210"/>
      <c r="BA654" s="210"/>
      <c r="BB654" s="210"/>
      <c r="BC654" s="210"/>
      <c r="BD654" s="210"/>
      <c r="BE654" s="210"/>
      <c r="BF654" s="210"/>
      <c r="BG654" s="210"/>
      <c r="BH654" s="210"/>
      <c r="BI654" s="210"/>
      <c r="BJ654" s="210"/>
      <c r="BK654" s="210"/>
      <c r="BL654" s="210"/>
      <c r="BM654" s="211">
        <v>105</v>
      </c>
    </row>
    <row r="655" spans="1:65">
      <c r="A655" s="30"/>
      <c r="B655" s="19">
        <v>1</v>
      </c>
      <c r="C655" s="9">
        <v>6</v>
      </c>
      <c r="D655" s="212">
        <v>14</v>
      </c>
      <c r="E655" s="213">
        <v>15.8</v>
      </c>
      <c r="F655" s="212">
        <v>17.399999999999999</v>
      </c>
      <c r="G655" s="213">
        <v>13.3</v>
      </c>
      <c r="H655" s="213">
        <v>13.6</v>
      </c>
      <c r="I655" s="213">
        <v>15.426896291885512</v>
      </c>
      <c r="J655" s="213">
        <v>13.3</v>
      </c>
      <c r="K655" s="212">
        <v>15.860000000000001</v>
      </c>
      <c r="L655" s="213">
        <v>13.1</v>
      </c>
      <c r="M655" s="212">
        <v>13</v>
      </c>
      <c r="N655" s="213">
        <v>14.6</v>
      </c>
      <c r="O655" s="213">
        <v>16</v>
      </c>
      <c r="P655" s="213">
        <v>13.5</v>
      </c>
      <c r="Q655" s="212">
        <v>17.164000000000001</v>
      </c>
      <c r="R655" s="213">
        <v>13.6</v>
      </c>
      <c r="S655" s="213">
        <v>14.1</v>
      </c>
      <c r="T655" s="212">
        <v>14</v>
      </c>
      <c r="U655" s="213">
        <v>13.36</v>
      </c>
      <c r="V655" s="213">
        <v>14.8</v>
      </c>
      <c r="W655" s="213">
        <v>14.3</v>
      </c>
      <c r="X655" s="213">
        <v>13.446</v>
      </c>
      <c r="Y655" s="213">
        <v>14</v>
      </c>
      <c r="Z655" s="213">
        <v>13.1</v>
      </c>
      <c r="AA655" s="213">
        <v>14</v>
      </c>
      <c r="AB655" s="212">
        <v>18</v>
      </c>
      <c r="AC655" s="213">
        <v>13.5</v>
      </c>
      <c r="AD655" s="209"/>
      <c r="AE655" s="210"/>
      <c r="AF655" s="210"/>
      <c r="AG655" s="210"/>
      <c r="AH655" s="210"/>
      <c r="AI655" s="210"/>
      <c r="AJ655" s="210"/>
      <c r="AK655" s="210"/>
      <c r="AL655" s="210"/>
      <c r="AM655" s="210"/>
      <c r="AN655" s="210"/>
      <c r="AO655" s="210"/>
      <c r="AP655" s="210"/>
      <c r="AQ655" s="210"/>
      <c r="AR655" s="210"/>
      <c r="AS655" s="210"/>
      <c r="AT655" s="210"/>
      <c r="AU655" s="210"/>
      <c r="AV655" s="210"/>
      <c r="AW655" s="210"/>
      <c r="AX655" s="210"/>
      <c r="AY655" s="210"/>
      <c r="AZ655" s="210"/>
      <c r="BA655" s="210"/>
      <c r="BB655" s="210"/>
      <c r="BC655" s="210"/>
      <c r="BD655" s="210"/>
      <c r="BE655" s="210"/>
      <c r="BF655" s="210"/>
      <c r="BG655" s="210"/>
      <c r="BH655" s="210"/>
      <c r="BI655" s="210"/>
      <c r="BJ655" s="210"/>
      <c r="BK655" s="210"/>
      <c r="BL655" s="210"/>
      <c r="BM655" s="215"/>
    </row>
    <row r="656" spans="1:65">
      <c r="A656" s="30"/>
      <c r="B656" s="20" t="s">
        <v>264</v>
      </c>
      <c r="C656" s="12"/>
      <c r="D656" s="216">
        <v>14</v>
      </c>
      <c r="E656" s="216">
        <v>15.416666666666666</v>
      </c>
      <c r="F656" s="216">
        <v>17.549999999999997</v>
      </c>
      <c r="G656" s="216">
        <v>13.666666666666666</v>
      </c>
      <c r="H656" s="216">
        <v>13.499999999999998</v>
      </c>
      <c r="I656" s="216">
        <v>15.416386700440642</v>
      </c>
      <c r="J656" s="216">
        <v>14.1</v>
      </c>
      <c r="K656" s="216">
        <v>16.171666666666663</v>
      </c>
      <c r="L656" s="216">
        <v>13.066666666666668</v>
      </c>
      <c r="M656" s="216">
        <v>13.333333333333334</v>
      </c>
      <c r="N656" s="216">
        <v>13.966666666666667</v>
      </c>
      <c r="O656" s="216">
        <v>15.700000000000001</v>
      </c>
      <c r="P656" s="216">
        <v>13.733333333333334</v>
      </c>
      <c r="Q656" s="216">
        <v>17.421083333333335</v>
      </c>
      <c r="R656" s="216">
        <v>13.683333333333332</v>
      </c>
      <c r="S656" s="216">
        <v>13.966666666666667</v>
      </c>
      <c r="T656" s="216">
        <v>14</v>
      </c>
      <c r="U656" s="216">
        <v>13.715000000000002</v>
      </c>
      <c r="V656" s="216">
        <v>14.516666666666666</v>
      </c>
      <c r="W656" s="216">
        <v>14.633333333333333</v>
      </c>
      <c r="X656" s="216">
        <v>13.2249</v>
      </c>
      <c r="Y656" s="216">
        <v>14.133333333333335</v>
      </c>
      <c r="Z656" s="216">
        <v>13.25</v>
      </c>
      <c r="AA656" s="216">
        <v>14.383333333333333</v>
      </c>
      <c r="AB656" s="216">
        <v>17.333333333333332</v>
      </c>
      <c r="AC656" s="216">
        <v>14.299999999999999</v>
      </c>
      <c r="AD656" s="209"/>
      <c r="AE656" s="210"/>
      <c r="AF656" s="210"/>
      <c r="AG656" s="210"/>
      <c r="AH656" s="210"/>
      <c r="AI656" s="210"/>
      <c r="AJ656" s="210"/>
      <c r="AK656" s="210"/>
      <c r="AL656" s="210"/>
      <c r="AM656" s="210"/>
      <c r="AN656" s="210"/>
      <c r="AO656" s="210"/>
      <c r="AP656" s="210"/>
      <c r="AQ656" s="210"/>
      <c r="AR656" s="210"/>
      <c r="AS656" s="210"/>
      <c r="AT656" s="210"/>
      <c r="AU656" s="210"/>
      <c r="AV656" s="210"/>
      <c r="AW656" s="210"/>
      <c r="AX656" s="210"/>
      <c r="AY656" s="210"/>
      <c r="AZ656" s="210"/>
      <c r="BA656" s="210"/>
      <c r="BB656" s="210"/>
      <c r="BC656" s="210"/>
      <c r="BD656" s="210"/>
      <c r="BE656" s="210"/>
      <c r="BF656" s="210"/>
      <c r="BG656" s="210"/>
      <c r="BH656" s="210"/>
      <c r="BI656" s="210"/>
      <c r="BJ656" s="210"/>
      <c r="BK656" s="210"/>
      <c r="BL656" s="210"/>
      <c r="BM656" s="215"/>
    </row>
    <row r="657" spans="1:65">
      <c r="A657" s="30"/>
      <c r="B657" s="3" t="s">
        <v>265</v>
      </c>
      <c r="C657" s="29"/>
      <c r="D657" s="213">
        <v>14</v>
      </c>
      <c r="E657" s="213">
        <v>15.299999999999999</v>
      </c>
      <c r="F657" s="213">
        <v>17.55</v>
      </c>
      <c r="G657" s="213">
        <v>13.600000000000001</v>
      </c>
      <c r="H657" s="213">
        <v>13.5</v>
      </c>
      <c r="I657" s="213">
        <v>15.412628468959539</v>
      </c>
      <c r="J657" s="213">
        <v>13.55</v>
      </c>
      <c r="K657" s="213">
        <v>16.16</v>
      </c>
      <c r="L657" s="213">
        <v>13.1</v>
      </c>
      <c r="M657" s="213">
        <v>13</v>
      </c>
      <c r="N657" s="213">
        <v>13.9</v>
      </c>
      <c r="O657" s="213">
        <v>15.7</v>
      </c>
      <c r="P657" s="213">
        <v>13.7</v>
      </c>
      <c r="Q657" s="213">
        <v>17.331499999999998</v>
      </c>
      <c r="R657" s="213">
        <v>13.7</v>
      </c>
      <c r="S657" s="213">
        <v>13.95</v>
      </c>
      <c r="T657" s="213">
        <v>14</v>
      </c>
      <c r="U657" s="213">
        <v>13.49</v>
      </c>
      <c r="V657" s="213">
        <v>14.6</v>
      </c>
      <c r="W657" s="213">
        <v>14.8</v>
      </c>
      <c r="X657" s="213">
        <v>13.2966</v>
      </c>
      <c r="Y657" s="213">
        <v>14.1</v>
      </c>
      <c r="Z657" s="213">
        <v>13.350000000000001</v>
      </c>
      <c r="AA657" s="213">
        <v>14.3</v>
      </c>
      <c r="AB657" s="213">
        <v>17</v>
      </c>
      <c r="AC657" s="213">
        <v>14.399999999999999</v>
      </c>
      <c r="AD657" s="209"/>
      <c r="AE657" s="210"/>
      <c r="AF657" s="210"/>
      <c r="AG657" s="210"/>
      <c r="AH657" s="210"/>
      <c r="AI657" s="210"/>
      <c r="AJ657" s="210"/>
      <c r="AK657" s="210"/>
      <c r="AL657" s="210"/>
      <c r="AM657" s="210"/>
      <c r="AN657" s="210"/>
      <c r="AO657" s="210"/>
      <c r="AP657" s="210"/>
      <c r="AQ657" s="210"/>
      <c r="AR657" s="210"/>
      <c r="AS657" s="210"/>
      <c r="AT657" s="210"/>
      <c r="AU657" s="210"/>
      <c r="AV657" s="210"/>
      <c r="AW657" s="210"/>
      <c r="AX657" s="210"/>
      <c r="AY657" s="210"/>
      <c r="AZ657" s="210"/>
      <c r="BA657" s="210"/>
      <c r="BB657" s="210"/>
      <c r="BC657" s="210"/>
      <c r="BD657" s="210"/>
      <c r="BE657" s="210"/>
      <c r="BF657" s="210"/>
      <c r="BG657" s="210"/>
      <c r="BH657" s="210"/>
      <c r="BI657" s="210"/>
      <c r="BJ657" s="210"/>
      <c r="BK657" s="210"/>
      <c r="BL657" s="210"/>
      <c r="BM657" s="215"/>
    </row>
    <row r="658" spans="1:65">
      <c r="A658" s="30"/>
      <c r="B658" s="3" t="s">
        <v>266</v>
      </c>
      <c r="C658" s="29"/>
      <c r="D658" s="24">
        <v>0</v>
      </c>
      <c r="E658" s="24">
        <v>0.42622372841814749</v>
      </c>
      <c r="F658" s="24">
        <v>0.18708286933869728</v>
      </c>
      <c r="G658" s="24">
        <v>0.47609522856952341</v>
      </c>
      <c r="H658" s="24">
        <v>0.26832815729997483</v>
      </c>
      <c r="I658" s="24">
        <v>9.9390312741231751E-2</v>
      </c>
      <c r="J658" s="24">
        <v>1.5033296378372902</v>
      </c>
      <c r="K658" s="24">
        <v>0.50518973333458272</v>
      </c>
      <c r="L658" s="24">
        <v>0.58537737116040522</v>
      </c>
      <c r="M658" s="24">
        <v>0.51639777949432231</v>
      </c>
      <c r="N658" s="24">
        <v>0.36147844564602555</v>
      </c>
      <c r="O658" s="24">
        <v>0.2828427124746194</v>
      </c>
      <c r="P658" s="24">
        <v>0.49665548085837802</v>
      </c>
      <c r="Q658" s="24">
        <v>0.27905042853696871</v>
      </c>
      <c r="R658" s="24">
        <v>0.22286019533929027</v>
      </c>
      <c r="S658" s="24">
        <v>0.12110601416389924</v>
      </c>
      <c r="T658" s="24">
        <v>0</v>
      </c>
      <c r="U658" s="24">
        <v>0.46306587004442473</v>
      </c>
      <c r="V658" s="24">
        <v>0.33714487489307426</v>
      </c>
      <c r="W658" s="24">
        <v>0.34448028487370191</v>
      </c>
      <c r="X658" s="24">
        <v>0.26749397002549358</v>
      </c>
      <c r="Y658" s="24">
        <v>0.16329931618554519</v>
      </c>
      <c r="Z658" s="24">
        <v>0.49295030175464954</v>
      </c>
      <c r="AA658" s="24">
        <v>0.37638632635454033</v>
      </c>
      <c r="AB658" s="24">
        <v>0.5163977794943222</v>
      </c>
      <c r="AC658" s="24">
        <v>0.55136195008360867</v>
      </c>
      <c r="AD658" s="148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55"/>
    </row>
    <row r="659" spans="1:65">
      <c r="A659" s="30"/>
      <c r="B659" s="3" t="s">
        <v>86</v>
      </c>
      <c r="C659" s="29"/>
      <c r="D659" s="13">
        <v>0</v>
      </c>
      <c r="E659" s="13">
        <v>2.7646944546041999E-2</v>
      </c>
      <c r="F659" s="13">
        <v>1.0659992554911528E-2</v>
      </c>
      <c r="G659" s="13">
        <v>3.4836236236794396E-2</v>
      </c>
      <c r="H659" s="13">
        <v>1.9876159799998138E-2</v>
      </c>
      <c r="I659" s="13">
        <v>6.4470562831944857E-3</v>
      </c>
      <c r="J659" s="13">
        <v>0.10661912325087165</v>
      </c>
      <c r="K659" s="13">
        <v>3.1239187880114365E-2</v>
      </c>
      <c r="L659" s="13">
        <v>4.4799288609214678E-2</v>
      </c>
      <c r="M659" s="13">
        <v>3.8729833462074169E-2</v>
      </c>
      <c r="N659" s="13">
        <v>2.588151162143381E-2</v>
      </c>
      <c r="O659" s="13">
        <v>1.8015459393287858E-2</v>
      </c>
      <c r="P659" s="13">
        <v>3.6164234043085774E-2</v>
      </c>
      <c r="Q659" s="13">
        <v>1.6017972200559782E-2</v>
      </c>
      <c r="R659" s="13">
        <v>1.6286981388985891E-2</v>
      </c>
      <c r="S659" s="13">
        <v>8.671074999801855E-3</v>
      </c>
      <c r="T659" s="13">
        <v>0</v>
      </c>
      <c r="U659" s="13">
        <v>3.3763461177136321E-2</v>
      </c>
      <c r="V659" s="13">
        <v>2.3224675652795013E-2</v>
      </c>
      <c r="W659" s="13">
        <v>2.3540793954922683E-2</v>
      </c>
      <c r="X659" s="13">
        <v>2.0226540089187336E-2</v>
      </c>
      <c r="Y659" s="13">
        <v>1.1554196899920649E-2</v>
      </c>
      <c r="Z659" s="13">
        <v>3.7203796358841475E-2</v>
      </c>
      <c r="AA659" s="13">
        <v>2.6168226629516129E-2</v>
      </c>
      <c r="AB659" s="13">
        <v>2.9792179586210898E-2</v>
      </c>
      <c r="AC659" s="13">
        <v>3.8556779726126485E-2</v>
      </c>
      <c r="AD659" s="148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55"/>
    </row>
    <row r="660" spans="1:65">
      <c r="A660" s="30"/>
      <c r="B660" s="3" t="s">
        <v>267</v>
      </c>
      <c r="C660" s="29"/>
      <c r="D660" s="13">
        <v>-6.2376149880711829E-3</v>
      </c>
      <c r="E660" s="13">
        <v>9.4321673971469178E-2</v>
      </c>
      <c r="F660" s="13">
        <v>0.24575213263995344</v>
      </c>
      <c r="G660" s="13">
        <v>-2.989862415502198E-2</v>
      </c>
      <c r="H660" s="13">
        <v>-4.1729128738497323E-2</v>
      </c>
      <c r="I660" s="13">
        <v>9.4301801121148054E-2</v>
      </c>
      <c r="J660" s="13">
        <v>8.6068776201386754E-4</v>
      </c>
      <c r="K660" s="13">
        <v>0.14791385973461235</v>
      </c>
      <c r="L660" s="13">
        <v>-7.248844065553306E-2</v>
      </c>
      <c r="M660" s="13">
        <v>-5.3559633321972555E-2</v>
      </c>
      <c r="N660" s="13">
        <v>-8.6037159047662737E-3</v>
      </c>
      <c r="O660" s="13">
        <v>0.11443353176337734</v>
      </c>
      <c r="P660" s="13">
        <v>-2.5166422321631687E-2</v>
      </c>
      <c r="Q660" s="13">
        <v>0.23660123734463556</v>
      </c>
      <c r="R660" s="13">
        <v>-2.8715573696674435E-2</v>
      </c>
      <c r="S660" s="13">
        <v>-8.6037159047662737E-3</v>
      </c>
      <c r="T660" s="13">
        <v>-6.2376149880711829E-3</v>
      </c>
      <c r="U660" s="13">
        <v>-2.6467777825813887E-2</v>
      </c>
      <c r="V660" s="13">
        <v>3.0436949220702392E-2</v>
      </c>
      <c r="W660" s="13">
        <v>3.8718302429135099E-2</v>
      </c>
      <c r="X660" s="13">
        <v>-6.1256559603981686E-2</v>
      </c>
      <c r="Y660" s="13">
        <v>3.2267886787091804E-3</v>
      </c>
      <c r="Z660" s="13">
        <v>-5.9474885613710282E-2</v>
      </c>
      <c r="AA660" s="13">
        <v>2.0972545553922028E-2</v>
      </c>
      <c r="AB660" s="13">
        <v>0.23037247668143546</v>
      </c>
      <c r="AC660" s="13">
        <v>1.5057293262184412E-2</v>
      </c>
      <c r="AD660" s="148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55"/>
    </row>
    <row r="661" spans="1:65">
      <c r="A661" s="30"/>
      <c r="B661" s="46" t="s">
        <v>268</v>
      </c>
      <c r="C661" s="47"/>
      <c r="D661" s="45" t="s">
        <v>269</v>
      </c>
      <c r="E661" s="45">
        <v>1.81</v>
      </c>
      <c r="F661" s="45">
        <v>4.79</v>
      </c>
      <c r="G661" s="45">
        <v>0.63</v>
      </c>
      <c r="H661" s="45">
        <v>0.86</v>
      </c>
      <c r="I661" s="45">
        <v>1.81</v>
      </c>
      <c r="J661" s="45">
        <v>0.02</v>
      </c>
      <c r="K661" s="45">
        <v>2.87</v>
      </c>
      <c r="L661" s="45">
        <v>1.46</v>
      </c>
      <c r="M661" s="45" t="s">
        <v>269</v>
      </c>
      <c r="N661" s="45">
        <v>0.21</v>
      </c>
      <c r="O661" s="45">
        <v>2.21</v>
      </c>
      <c r="P661" s="45">
        <v>0.53</v>
      </c>
      <c r="Q661" s="45">
        <v>4.6100000000000003</v>
      </c>
      <c r="R661" s="45">
        <v>0.6</v>
      </c>
      <c r="S661" s="45">
        <v>0.21</v>
      </c>
      <c r="T661" s="45" t="s">
        <v>269</v>
      </c>
      <c r="U661" s="45">
        <v>0.56000000000000005</v>
      </c>
      <c r="V661" s="45">
        <v>0.56000000000000005</v>
      </c>
      <c r="W661" s="45">
        <v>0.72</v>
      </c>
      <c r="X661" s="45">
        <v>1.24</v>
      </c>
      <c r="Y661" s="45">
        <v>0.02</v>
      </c>
      <c r="Z661" s="45">
        <v>1.21</v>
      </c>
      <c r="AA661" s="45">
        <v>0.37</v>
      </c>
      <c r="AB661" s="45" t="s">
        <v>269</v>
      </c>
      <c r="AC661" s="45">
        <v>0.26</v>
      </c>
      <c r="AD661" s="148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55"/>
    </row>
    <row r="662" spans="1:65">
      <c r="B662" s="31" t="s">
        <v>317</v>
      </c>
      <c r="C662" s="20"/>
      <c r="D662" s="20"/>
      <c r="E662" s="20"/>
      <c r="F662" s="20"/>
      <c r="G662" s="20"/>
      <c r="H662" s="20"/>
      <c r="I662" s="20"/>
      <c r="J662" s="20"/>
      <c r="K662" s="20"/>
      <c r="L662" s="20"/>
      <c r="M662" s="20"/>
      <c r="N662" s="20"/>
      <c r="O662" s="20"/>
      <c r="P662" s="20"/>
      <c r="Q662" s="20"/>
      <c r="R662" s="20"/>
      <c r="S662" s="20"/>
      <c r="T662" s="20"/>
      <c r="U662" s="20"/>
      <c r="V662" s="20"/>
      <c r="W662" s="20"/>
      <c r="X662" s="20"/>
      <c r="Y662" s="20"/>
      <c r="Z662" s="20"/>
      <c r="AA662" s="20"/>
      <c r="AB662" s="20"/>
      <c r="AC662" s="20"/>
      <c r="BM662" s="55"/>
    </row>
    <row r="663" spans="1:65">
      <c r="BM663" s="55"/>
    </row>
    <row r="664" spans="1:65" ht="15">
      <c r="B664" s="8" t="s">
        <v>548</v>
      </c>
      <c r="BM664" s="28" t="s">
        <v>66</v>
      </c>
    </row>
    <row r="665" spans="1:65" ht="15">
      <c r="A665" s="25" t="s">
        <v>58</v>
      </c>
      <c r="B665" s="18" t="s">
        <v>109</v>
      </c>
      <c r="C665" s="15" t="s">
        <v>110</v>
      </c>
      <c r="D665" s="16" t="s">
        <v>226</v>
      </c>
      <c r="E665" s="17" t="s">
        <v>226</v>
      </c>
      <c r="F665" s="17" t="s">
        <v>226</v>
      </c>
      <c r="G665" s="17" t="s">
        <v>226</v>
      </c>
      <c r="H665" s="17" t="s">
        <v>226</v>
      </c>
      <c r="I665" s="17" t="s">
        <v>226</v>
      </c>
      <c r="J665" s="17" t="s">
        <v>226</v>
      </c>
      <c r="K665" s="17" t="s">
        <v>226</v>
      </c>
      <c r="L665" s="17" t="s">
        <v>226</v>
      </c>
      <c r="M665" s="17" t="s">
        <v>226</v>
      </c>
      <c r="N665" s="17" t="s">
        <v>226</v>
      </c>
      <c r="O665" s="17" t="s">
        <v>226</v>
      </c>
      <c r="P665" s="17" t="s">
        <v>226</v>
      </c>
      <c r="Q665" s="17" t="s">
        <v>226</v>
      </c>
      <c r="R665" s="17" t="s">
        <v>226</v>
      </c>
      <c r="S665" s="17" t="s">
        <v>226</v>
      </c>
      <c r="T665" s="17" t="s">
        <v>226</v>
      </c>
      <c r="U665" s="17" t="s">
        <v>226</v>
      </c>
      <c r="V665" s="17" t="s">
        <v>226</v>
      </c>
      <c r="W665" s="17" t="s">
        <v>226</v>
      </c>
      <c r="X665" s="17" t="s">
        <v>226</v>
      </c>
      <c r="Y665" s="17" t="s">
        <v>226</v>
      </c>
      <c r="Z665" s="17" t="s">
        <v>226</v>
      </c>
      <c r="AA665" s="17" t="s">
        <v>226</v>
      </c>
      <c r="AB665" s="17" t="s">
        <v>226</v>
      </c>
      <c r="AC665" s="148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28">
        <v>1</v>
      </c>
    </row>
    <row r="666" spans="1:65">
      <c r="A666" s="30"/>
      <c r="B666" s="19" t="s">
        <v>227</v>
      </c>
      <c r="C666" s="9" t="s">
        <v>227</v>
      </c>
      <c r="D666" s="146" t="s">
        <v>229</v>
      </c>
      <c r="E666" s="147" t="s">
        <v>231</v>
      </c>
      <c r="F666" s="147" t="s">
        <v>232</v>
      </c>
      <c r="G666" s="147" t="s">
        <v>233</v>
      </c>
      <c r="H666" s="147" t="s">
        <v>234</v>
      </c>
      <c r="I666" s="147" t="s">
        <v>235</v>
      </c>
      <c r="J666" s="147" t="s">
        <v>236</v>
      </c>
      <c r="K666" s="147" t="s">
        <v>237</v>
      </c>
      <c r="L666" s="147" t="s">
        <v>238</v>
      </c>
      <c r="M666" s="147" t="s">
        <v>239</v>
      </c>
      <c r="N666" s="147" t="s">
        <v>240</v>
      </c>
      <c r="O666" s="147" t="s">
        <v>243</v>
      </c>
      <c r="P666" s="147" t="s">
        <v>244</v>
      </c>
      <c r="Q666" s="147" t="s">
        <v>245</v>
      </c>
      <c r="R666" s="147" t="s">
        <v>246</v>
      </c>
      <c r="S666" s="147" t="s">
        <v>247</v>
      </c>
      <c r="T666" s="147" t="s">
        <v>248</v>
      </c>
      <c r="U666" s="147" t="s">
        <v>250</v>
      </c>
      <c r="V666" s="147" t="s">
        <v>251</v>
      </c>
      <c r="W666" s="147" t="s">
        <v>252</v>
      </c>
      <c r="X666" s="147" t="s">
        <v>253</v>
      </c>
      <c r="Y666" s="147" t="s">
        <v>254</v>
      </c>
      <c r="Z666" s="147" t="s">
        <v>255</v>
      </c>
      <c r="AA666" s="147" t="s">
        <v>256</v>
      </c>
      <c r="AB666" s="147" t="s">
        <v>257</v>
      </c>
      <c r="AC666" s="148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28" t="s">
        <v>1</v>
      </c>
    </row>
    <row r="667" spans="1:65">
      <c r="A667" s="30"/>
      <c r="B667" s="19"/>
      <c r="C667" s="9"/>
      <c r="D667" s="10" t="s">
        <v>273</v>
      </c>
      <c r="E667" s="11" t="s">
        <v>271</v>
      </c>
      <c r="F667" s="11" t="s">
        <v>273</v>
      </c>
      <c r="G667" s="11" t="s">
        <v>271</v>
      </c>
      <c r="H667" s="11" t="s">
        <v>271</v>
      </c>
      <c r="I667" s="11" t="s">
        <v>271</v>
      </c>
      <c r="J667" s="11" t="s">
        <v>304</v>
      </c>
      <c r="K667" s="11" t="s">
        <v>304</v>
      </c>
      <c r="L667" s="11" t="s">
        <v>273</v>
      </c>
      <c r="M667" s="11" t="s">
        <v>273</v>
      </c>
      <c r="N667" s="11" t="s">
        <v>273</v>
      </c>
      <c r="O667" s="11" t="s">
        <v>273</v>
      </c>
      <c r="P667" s="11" t="s">
        <v>271</v>
      </c>
      <c r="Q667" s="11" t="s">
        <v>304</v>
      </c>
      <c r="R667" s="11" t="s">
        <v>271</v>
      </c>
      <c r="S667" s="11" t="s">
        <v>304</v>
      </c>
      <c r="T667" s="11" t="s">
        <v>304</v>
      </c>
      <c r="U667" s="11" t="s">
        <v>271</v>
      </c>
      <c r="V667" s="11" t="s">
        <v>273</v>
      </c>
      <c r="W667" s="11" t="s">
        <v>273</v>
      </c>
      <c r="X667" s="11" t="s">
        <v>271</v>
      </c>
      <c r="Y667" s="11" t="s">
        <v>273</v>
      </c>
      <c r="Z667" s="11" t="s">
        <v>271</v>
      </c>
      <c r="AA667" s="11" t="s">
        <v>304</v>
      </c>
      <c r="AB667" s="11" t="s">
        <v>271</v>
      </c>
      <c r="AC667" s="148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28">
        <v>3</v>
      </c>
    </row>
    <row r="668" spans="1:65">
      <c r="A668" s="30"/>
      <c r="B668" s="19"/>
      <c r="C668" s="9"/>
      <c r="D668" s="26" t="s">
        <v>305</v>
      </c>
      <c r="E668" s="26" t="s">
        <v>306</v>
      </c>
      <c r="F668" s="26" t="s">
        <v>307</v>
      </c>
      <c r="G668" s="26" t="s">
        <v>305</v>
      </c>
      <c r="H668" s="26" t="s">
        <v>261</v>
      </c>
      <c r="I668" s="26" t="s">
        <v>308</v>
      </c>
      <c r="J668" s="26" t="s">
        <v>306</v>
      </c>
      <c r="K668" s="26" t="s">
        <v>308</v>
      </c>
      <c r="L668" s="26" t="s">
        <v>308</v>
      </c>
      <c r="M668" s="26" t="s">
        <v>305</v>
      </c>
      <c r="N668" s="26" t="s">
        <v>306</v>
      </c>
      <c r="O668" s="26" t="s">
        <v>307</v>
      </c>
      <c r="P668" s="26" t="s">
        <v>306</v>
      </c>
      <c r="Q668" s="26" t="s">
        <v>308</v>
      </c>
      <c r="R668" s="26" t="s">
        <v>306</v>
      </c>
      <c r="S668" s="26" t="s">
        <v>305</v>
      </c>
      <c r="T668" s="26" t="s">
        <v>306</v>
      </c>
      <c r="U668" s="26" t="s">
        <v>306</v>
      </c>
      <c r="V668" s="26" t="s">
        <v>306</v>
      </c>
      <c r="W668" s="26" t="s">
        <v>306</v>
      </c>
      <c r="X668" s="26" t="s">
        <v>306</v>
      </c>
      <c r="Y668" s="26" t="s">
        <v>306</v>
      </c>
      <c r="Z668" s="26" t="s">
        <v>306</v>
      </c>
      <c r="AA668" s="26" t="s">
        <v>263</v>
      </c>
      <c r="AB668" s="26" t="s">
        <v>306</v>
      </c>
      <c r="AC668" s="148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28">
        <v>3</v>
      </c>
    </row>
    <row r="669" spans="1:65">
      <c r="A669" s="30"/>
      <c r="B669" s="18">
        <v>1</v>
      </c>
      <c r="C669" s="14">
        <v>1</v>
      </c>
      <c r="D669" s="228">
        <v>8.1000000000000003E-2</v>
      </c>
      <c r="E669" s="228">
        <v>7.9000000000000001E-2</v>
      </c>
      <c r="F669" s="228">
        <v>8.6300000000000002E-2</v>
      </c>
      <c r="G669" s="228">
        <v>7.8100000000000003E-2</v>
      </c>
      <c r="H669" s="228">
        <v>7.4999999999999997E-2</v>
      </c>
      <c r="I669" s="228">
        <v>7.9909596304142502E-2</v>
      </c>
      <c r="J669" s="228">
        <v>8.77E-2</v>
      </c>
      <c r="K669" s="229">
        <v>9.0182999999999999E-2</v>
      </c>
      <c r="L669" s="228">
        <v>8.4999999999999992E-2</v>
      </c>
      <c r="M669" s="228">
        <v>7.5399999999999995E-2</v>
      </c>
      <c r="N669" s="228">
        <v>8.3000000000000004E-2</v>
      </c>
      <c r="O669" s="228">
        <v>8.3299999999999999E-2</v>
      </c>
      <c r="P669" s="228">
        <v>7.9000000000000001E-2</v>
      </c>
      <c r="Q669" s="228">
        <v>7.7807199999999993E-2</v>
      </c>
      <c r="R669" s="228">
        <v>7.9000000000000001E-2</v>
      </c>
      <c r="S669" s="228">
        <v>8.0999999999999989E-2</v>
      </c>
      <c r="T669" s="228">
        <v>7.7300000000000008E-2</v>
      </c>
      <c r="U669" s="228">
        <v>7.9000000000000001E-2</v>
      </c>
      <c r="V669" s="228">
        <v>8.3400000000000002E-2</v>
      </c>
      <c r="W669" s="228">
        <v>7.8928399999999996E-2</v>
      </c>
      <c r="X669" s="228">
        <v>8.3000000000000004E-2</v>
      </c>
      <c r="Y669" s="228">
        <v>7.6999999999999999E-2</v>
      </c>
      <c r="Z669" s="228">
        <v>7.5999999999999998E-2</v>
      </c>
      <c r="AA669" s="228">
        <v>7.2000000000000008E-2</v>
      </c>
      <c r="AB669" s="229">
        <v>0.10199999999999998</v>
      </c>
      <c r="AC669" s="204"/>
      <c r="AD669" s="205"/>
      <c r="AE669" s="205"/>
      <c r="AF669" s="205"/>
      <c r="AG669" s="205"/>
      <c r="AH669" s="205"/>
      <c r="AI669" s="205"/>
      <c r="AJ669" s="205"/>
      <c r="AK669" s="205"/>
      <c r="AL669" s="205"/>
      <c r="AM669" s="205"/>
      <c r="AN669" s="205"/>
      <c r="AO669" s="205"/>
      <c r="AP669" s="205"/>
      <c r="AQ669" s="205"/>
      <c r="AR669" s="205"/>
      <c r="AS669" s="205"/>
      <c r="AT669" s="205"/>
      <c r="AU669" s="205"/>
      <c r="AV669" s="205"/>
      <c r="AW669" s="205"/>
      <c r="AX669" s="205"/>
      <c r="AY669" s="205"/>
      <c r="AZ669" s="205"/>
      <c r="BA669" s="205"/>
      <c r="BB669" s="205"/>
      <c r="BC669" s="205"/>
      <c r="BD669" s="205"/>
      <c r="BE669" s="205"/>
      <c r="BF669" s="205"/>
      <c r="BG669" s="205"/>
      <c r="BH669" s="205"/>
      <c r="BI669" s="205"/>
      <c r="BJ669" s="205"/>
      <c r="BK669" s="205"/>
      <c r="BL669" s="205"/>
      <c r="BM669" s="230">
        <v>1</v>
      </c>
    </row>
    <row r="670" spans="1:65">
      <c r="A670" s="30"/>
      <c r="B670" s="19">
        <v>1</v>
      </c>
      <c r="C670" s="9">
        <v>2</v>
      </c>
      <c r="D670" s="24">
        <v>0.08</v>
      </c>
      <c r="E670" s="24">
        <v>7.8E-2</v>
      </c>
      <c r="F670" s="24">
        <v>8.6300000000000002E-2</v>
      </c>
      <c r="G670" s="24">
        <v>8.0799999999999997E-2</v>
      </c>
      <c r="H670" s="24">
        <v>7.3999999999999996E-2</v>
      </c>
      <c r="I670" s="24">
        <v>7.9936596211057531E-2</v>
      </c>
      <c r="J670" s="24">
        <v>8.9499999999999996E-2</v>
      </c>
      <c r="K670" s="231">
        <v>9.0367000000000003E-2</v>
      </c>
      <c r="L670" s="24">
        <v>8.3400000000000002E-2</v>
      </c>
      <c r="M670" s="24">
        <v>7.5800000000000006E-2</v>
      </c>
      <c r="N670" s="24">
        <v>8.3000000000000004E-2</v>
      </c>
      <c r="O670" s="24">
        <v>8.3500000000000005E-2</v>
      </c>
      <c r="P670" s="24">
        <v>8.2000000000000003E-2</v>
      </c>
      <c r="Q670" s="24">
        <v>7.920025E-2</v>
      </c>
      <c r="R670" s="24">
        <v>7.5999999999999998E-2</v>
      </c>
      <c r="S670" s="24">
        <v>7.9199999999999993E-2</v>
      </c>
      <c r="T670" s="24">
        <v>7.7800000000000008E-2</v>
      </c>
      <c r="U670" s="24">
        <v>0.08</v>
      </c>
      <c r="V670" s="24">
        <v>8.4599999999999995E-2</v>
      </c>
      <c r="W670" s="24">
        <v>7.9725750000000012E-2</v>
      </c>
      <c r="X670" s="24">
        <v>8.2000000000000003E-2</v>
      </c>
      <c r="Y670" s="24">
        <v>7.9000000000000001E-2</v>
      </c>
      <c r="Z670" s="24">
        <v>7.5999999999999998E-2</v>
      </c>
      <c r="AA670" s="24">
        <v>6.9999999999999993E-2</v>
      </c>
      <c r="AB670" s="231">
        <v>0.106</v>
      </c>
      <c r="AC670" s="204"/>
      <c r="AD670" s="205"/>
      <c r="AE670" s="205"/>
      <c r="AF670" s="205"/>
      <c r="AG670" s="205"/>
      <c r="AH670" s="205"/>
      <c r="AI670" s="205"/>
      <c r="AJ670" s="205"/>
      <c r="AK670" s="205"/>
      <c r="AL670" s="205"/>
      <c r="AM670" s="205"/>
      <c r="AN670" s="205"/>
      <c r="AO670" s="205"/>
      <c r="AP670" s="205"/>
      <c r="AQ670" s="205"/>
      <c r="AR670" s="205"/>
      <c r="AS670" s="205"/>
      <c r="AT670" s="205"/>
      <c r="AU670" s="205"/>
      <c r="AV670" s="205"/>
      <c r="AW670" s="205"/>
      <c r="AX670" s="205"/>
      <c r="AY670" s="205"/>
      <c r="AZ670" s="205"/>
      <c r="BA670" s="205"/>
      <c r="BB670" s="205"/>
      <c r="BC670" s="205"/>
      <c r="BD670" s="205"/>
      <c r="BE670" s="205"/>
      <c r="BF670" s="205"/>
      <c r="BG670" s="205"/>
      <c r="BH670" s="205"/>
      <c r="BI670" s="205"/>
      <c r="BJ670" s="205"/>
      <c r="BK670" s="205"/>
      <c r="BL670" s="205"/>
      <c r="BM670" s="230" t="e">
        <v>#N/A</v>
      </c>
    </row>
    <row r="671" spans="1:65">
      <c r="A671" s="30"/>
      <c r="B671" s="19">
        <v>1</v>
      </c>
      <c r="C671" s="9">
        <v>3</v>
      </c>
      <c r="D671" s="24">
        <v>8.3000000000000004E-2</v>
      </c>
      <c r="E671" s="24">
        <v>7.9000000000000001E-2</v>
      </c>
      <c r="F671" s="24">
        <v>8.5699999999999998E-2</v>
      </c>
      <c r="G671" s="24">
        <v>7.5700000000000003E-2</v>
      </c>
      <c r="H671" s="24">
        <v>7.5999999999999998E-2</v>
      </c>
      <c r="I671" s="24">
        <v>8.1745059266217349E-2</v>
      </c>
      <c r="J671" s="24">
        <v>8.77E-2</v>
      </c>
      <c r="K671" s="231">
        <v>9.0133000000000005E-2</v>
      </c>
      <c r="L671" s="24">
        <v>8.3500000000000005E-2</v>
      </c>
      <c r="M671" s="24">
        <v>7.51E-2</v>
      </c>
      <c r="N671" s="24">
        <v>8.2000000000000003E-2</v>
      </c>
      <c r="O671" s="24">
        <v>8.3900000000000002E-2</v>
      </c>
      <c r="P671" s="24">
        <v>7.9000000000000001E-2</v>
      </c>
      <c r="Q671" s="24">
        <v>7.9163299999999992E-2</v>
      </c>
      <c r="R671" s="24">
        <v>7.4999999999999997E-2</v>
      </c>
      <c r="S671" s="24">
        <v>8.09E-2</v>
      </c>
      <c r="T671" s="24">
        <v>7.7200000000000005E-2</v>
      </c>
      <c r="U671" s="24">
        <v>0.08</v>
      </c>
      <c r="V671" s="24">
        <v>8.589999999999999E-2</v>
      </c>
      <c r="W671" s="24">
        <v>8.1332475000000001E-2</v>
      </c>
      <c r="X671" s="24">
        <v>8.4999999999999992E-2</v>
      </c>
      <c r="Y671" s="24">
        <v>7.9000000000000001E-2</v>
      </c>
      <c r="Z671" s="24">
        <v>7.5999999999999998E-2</v>
      </c>
      <c r="AA671" s="24">
        <v>7.3999999999999996E-2</v>
      </c>
      <c r="AB671" s="231">
        <v>0.104</v>
      </c>
      <c r="AC671" s="204"/>
      <c r="AD671" s="205"/>
      <c r="AE671" s="205"/>
      <c r="AF671" s="205"/>
      <c r="AG671" s="205"/>
      <c r="AH671" s="205"/>
      <c r="AI671" s="205"/>
      <c r="AJ671" s="205"/>
      <c r="AK671" s="205"/>
      <c r="AL671" s="205"/>
      <c r="AM671" s="205"/>
      <c r="AN671" s="205"/>
      <c r="AO671" s="205"/>
      <c r="AP671" s="205"/>
      <c r="AQ671" s="205"/>
      <c r="AR671" s="205"/>
      <c r="AS671" s="205"/>
      <c r="AT671" s="205"/>
      <c r="AU671" s="205"/>
      <c r="AV671" s="205"/>
      <c r="AW671" s="205"/>
      <c r="AX671" s="205"/>
      <c r="AY671" s="205"/>
      <c r="AZ671" s="205"/>
      <c r="BA671" s="205"/>
      <c r="BB671" s="205"/>
      <c r="BC671" s="205"/>
      <c r="BD671" s="205"/>
      <c r="BE671" s="205"/>
      <c r="BF671" s="205"/>
      <c r="BG671" s="205"/>
      <c r="BH671" s="205"/>
      <c r="BI671" s="205"/>
      <c r="BJ671" s="205"/>
      <c r="BK671" s="205"/>
      <c r="BL671" s="205"/>
      <c r="BM671" s="230">
        <v>16</v>
      </c>
    </row>
    <row r="672" spans="1:65">
      <c r="A672" s="30"/>
      <c r="B672" s="19">
        <v>1</v>
      </c>
      <c r="C672" s="9">
        <v>4</v>
      </c>
      <c r="D672" s="24">
        <v>8.4000000000000005E-2</v>
      </c>
      <c r="E672" s="24">
        <v>7.9000000000000001E-2</v>
      </c>
      <c r="F672" s="24">
        <v>8.5199999999999998E-2</v>
      </c>
      <c r="G672" s="24">
        <v>8.0099999999999991E-2</v>
      </c>
      <c r="H672" s="24">
        <v>7.4999999999999997E-2</v>
      </c>
      <c r="I672" s="24">
        <v>8.1733601716059229E-2</v>
      </c>
      <c r="J672" s="232">
        <v>8.2500000000000004E-2</v>
      </c>
      <c r="K672" s="231">
        <v>9.1436999999999991E-2</v>
      </c>
      <c r="L672" s="24">
        <v>8.2900000000000001E-2</v>
      </c>
      <c r="M672" s="24">
        <v>7.5499999999999998E-2</v>
      </c>
      <c r="N672" s="24">
        <v>8.2000000000000003E-2</v>
      </c>
      <c r="O672" s="24">
        <v>8.2299999999999998E-2</v>
      </c>
      <c r="P672" s="24">
        <v>8.0999999999999989E-2</v>
      </c>
      <c r="Q672" s="24">
        <v>7.9331750000000006E-2</v>
      </c>
      <c r="R672" s="24">
        <v>7.8E-2</v>
      </c>
      <c r="S672" s="24">
        <v>0.08</v>
      </c>
      <c r="T672" s="24">
        <v>7.7499999999999999E-2</v>
      </c>
      <c r="U672" s="24">
        <v>8.0999999999999989E-2</v>
      </c>
      <c r="V672" s="24">
        <v>8.5699999999999998E-2</v>
      </c>
      <c r="W672" s="24">
        <v>8.0562875000000006E-2</v>
      </c>
      <c r="X672" s="24">
        <v>8.0999999999999989E-2</v>
      </c>
      <c r="Y672" s="24">
        <v>7.9000000000000001E-2</v>
      </c>
      <c r="Z672" s="24">
        <v>7.5999999999999998E-2</v>
      </c>
      <c r="AA672" s="24">
        <v>7.8E-2</v>
      </c>
      <c r="AB672" s="231">
        <v>0.11100000000000002</v>
      </c>
      <c r="AC672" s="204"/>
      <c r="AD672" s="205"/>
      <c r="AE672" s="205"/>
      <c r="AF672" s="205"/>
      <c r="AG672" s="205"/>
      <c r="AH672" s="205"/>
      <c r="AI672" s="205"/>
      <c r="AJ672" s="205"/>
      <c r="AK672" s="205"/>
      <c r="AL672" s="205"/>
      <c r="AM672" s="205"/>
      <c r="AN672" s="205"/>
      <c r="AO672" s="205"/>
      <c r="AP672" s="205"/>
      <c r="AQ672" s="205"/>
      <c r="AR672" s="205"/>
      <c r="AS672" s="205"/>
      <c r="AT672" s="205"/>
      <c r="AU672" s="205"/>
      <c r="AV672" s="205"/>
      <c r="AW672" s="205"/>
      <c r="AX672" s="205"/>
      <c r="AY672" s="205"/>
      <c r="AZ672" s="205"/>
      <c r="BA672" s="205"/>
      <c r="BB672" s="205"/>
      <c r="BC672" s="205"/>
      <c r="BD672" s="205"/>
      <c r="BE672" s="205"/>
      <c r="BF672" s="205"/>
      <c r="BG672" s="205"/>
      <c r="BH672" s="205"/>
      <c r="BI672" s="205"/>
      <c r="BJ672" s="205"/>
      <c r="BK672" s="205"/>
      <c r="BL672" s="205"/>
      <c r="BM672" s="230">
        <v>8.0213914300310593E-2</v>
      </c>
    </row>
    <row r="673" spans="1:65">
      <c r="A673" s="30"/>
      <c r="B673" s="19">
        <v>1</v>
      </c>
      <c r="C673" s="9">
        <v>5</v>
      </c>
      <c r="D673" s="24">
        <v>8.3000000000000004E-2</v>
      </c>
      <c r="E673" s="24">
        <v>7.9000000000000001E-2</v>
      </c>
      <c r="F673" s="24">
        <v>8.5199999999999998E-2</v>
      </c>
      <c r="G673" s="24">
        <v>7.9299999999999995E-2</v>
      </c>
      <c r="H673" s="24">
        <v>7.5999999999999998E-2</v>
      </c>
      <c r="I673" s="24">
        <v>8.0058200402617546E-2</v>
      </c>
      <c r="J673" s="24">
        <v>8.8999999999999996E-2</v>
      </c>
      <c r="K673" s="231">
        <v>9.0023000000000006E-2</v>
      </c>
      <c r="L673" s="24">
        <v>8.2000000000000003E-2</v>
      </c>
      <c r="M673" s="24">
        <v>7.5700000000000003E-2</v>
      </c>
      <c r="N673" s="24">
        <v>8.2000000000000003E-2</v>
      </c>
      <c r="O673" s="24">
        <v>8.2900000000000001E-2</v>
      </c>
      <c r="P673" s="24">
        <v>8.2000000000000003E-2</v>
      </c>
      <c r="Q673" s="24">
        <v>7.918035000000001E-2</v>
      </c>
      <c r="R673" s="24">
        <v>7.5999999999999998E-2</v>
      </c>
      <c r="S673" s="24">
        <v>7.8799999999999995E-2</v>
      </c>
      <c r="T673" s="24">
        <v>7.7899999999999997E-2</v>
      </c>
      <c r="U673" s="232">
        <v>7.5999999999999998E-2</v>
      </c>
      <c r="V673" s="24">
        <v>8.4400000000000003E-2</v>
      </c>
      <c r="W673" s="24">
        <v>7.967672499999999E-2</v>
      </c>
      <c r="X673" s="24">
        <v>8.3000000000000004E-2</v>
      </c>
      <c r="Y673" s="24">
        <v>7.8E-2</v>
      </c>
      <c r="Z673" s="24">
        <v>7.6999999999999999E-2</v>
      </c>
      <c r="AA673" s="24">
        <v>0.08</v>
      </c>
      <c r="AB673" s="231">
        <v>0.11100000000000002</v>
      </c>
      <c r="AC673" s="204"/>
      <c r="AD673" s="205"/>
      <c r="AE673" s="205"/>
      <c r="AF673" s="205"/>
      <c r="AG673" s="205"/>
      <c r="AH673" s="205"/>
      <c r="AI673" s="205"/>
      <c r="AJ673" s="205"/>
      <c r="AK673" s="205"/>
      <c r="AL673" s="205"/>
      <c r="AM673" s="205"/>
      <c r="AN673" s="205"/>
      <c r="AO673" s="205"/>
      <c r="AP673" s="205"/>
      <c r="AQ673" s="205"/>
      <c r="AR673" s="205"/>
      <c r="AS673" s="205"/>
      <c r="AT673" s="205"/>
      <c r="AU673" s="205"/>
      <c r="AV673" s="205"/>
      <c r="AW673" s="205"/>
      <c r="AX673" s="205"/>
      <c r="AY673" s="205"/>
      <c r="AZ673" s="205"/>
      <c r="BA673" s="205"/>
      <c r="BB673" s="205"/>
      <c r="BC673" s="205"/>
      <c r="BD673" s="205"/>
      <c r="BE673" s="205"/>
      <c r="BF673" s="205"/>
      <c r="BG673" s="205"/>
      <c r="BH673" s="205"/>
      <c r="BI673" s="205"/>
      <c r="BJ673" s="205"/>
      <c r="BK673" s="205"/>
      <c r="BL673" s="205"/>
      <c r="BM673" s="230">
        <v>106</v>
      </c>
    </row>
    <row r="674" spans="1:65">
      <c r="A674" s="30"/>
      <c r="B674" s="19">
        <v>1</v>
      </c>
      <c r="C674" s="9">
        <v>6</v>
      </c>
      <c r="D674" s="24">
        <v>8.3000000000000004E-2</v>
      </c>
      <c r="E674" s="24">
        <v>0.08</v>
      </c>
      <c r="F674" s="24">
        <v>8.4999999999999992E-2</v>
      </c>
      <c r="G674" s="24">
        <v>7.8799999999999995E-2</v>
      </c>
      <c r="H674" s="24">
        <v>7.6999999999999999E-2</v>
      </c>
      <c r="I674" s="24">
        <v>8.0530951642610857E-2</v>
      </c>
      <c r="J674" s="24">
        <v>8.8099999999999998E-2</v>
      </c>
      <c r="K674" s="231">
        <v>9.2033000000000004E-2</v>
      </c>
      <c r="L674" s="24">
        <v>8.2600000000000007E-2</v>
      </c>
      <c r="M674" s="24">
        <v>7.6200000000000004E-2</v>
      </c>
      <c r="N674" s="24">
        <v>8.3000000000000004E-2</v>
      </c>
      <c r="O674" s="24">
        <v>8.3100000000000007E-2</v>
      </c>
      <c r="P674" s="24">
        <v>8.2000000000000003E-2</v>
      </c>
      <c r="Q674" s="24">
        <v>7.9378900000000002E-2</v>
      </c>
      <c r="R674" s="24">
        <v>7.5999999999999998E-2</v>
      </c>
      <c r="S674" s="24">
        <v>7.8799999999999995E-2</v>
      </c>
      <c r="T674" s="24">
        <v>7.7899999999999997E-2</v>
      </c>
      <c r="U674" s="24">
        <v>8.0999999999999989E-2</v>
      </c>
      <c r="V674" s="24">
        <v>8.3500000000000005E-2</v>
      </c>
      <c r="W674" s="24">
        <v>8.0259124999999987E-2</v>
      </c>
      <c r="X674" s="24">
        <v>8.2000000000000003E-2</v>
      </c>
      <c r="Y674" s="24">
        <v>7.8E-2</v>
      </c>
      <c r="Z674" s="24">
        <v>7.6999999999999999E-2</v>
      </c>
      <c r="AA674" s="24">
        <v>6.9999999999999993E-2</v>
      </c>
      <c r="AB674" s="231">
        <v>0.11299999999999999</v>
      </c>
      <c r="AC674" s="204"/>
      <c r="AD674" s="205"/>
      <c r="AE674" s="205"/>
      <c r="AF674" s="205"/>
      <c r="AG674" s="205"/>
      <c r="AH674" s="205"/>
      <c r="AI674" s="205"/>
      <c r="AJ674" s="205"/>
      <c r="AK674" s="205"/>
      <c r="AL674" s="205"/>
      <c r="AM674" s="205"/>
      <c r="AN674" s="205"/>
      <c r="AO674" s="205"/>
      <c r="AP674" s="205"/>
      <c r="AQ674" s="205"/>
      <c r="AR674" s="205"/>
      <c r="AS674" s="205"/>
      <c r="AT674" s="205"/>
      <c r="AU674" s="205"/>
      <c r="AV674" s="205"/>
      <c r="AW674" s="205"/>
      <c r="AX674" s="205"/>
      <c r="AY674" s="205"/>
      <c r="AZ674" s="205"/>
      <c r="BA674" s="205"/>
      <c r="BB674" s="205"/>
      <c r="BC674" s="205"/>
      <c r="BD674" s="205"/>
      <c r="BE674" s="205"/>
      <c r="BF674" s="205"/>
      <c r="BG674" s="205"/>
      <c r="BH674" s="205"/>
      <c r="BI674" s="205"/>
      <c r="BJ674" s="205"/>
      <c r="BK674" s="205"/>
      <c r="BL674" s="205"/>
      <c r="BM674" s="56"/>
    </row>
    <row r="675" spans="1:65">
      <c r="A675" s="30"/>
      <c r="B675" s="20" t="s">
        <v>264</v>
      </c>
      <c r="C675" s="12"/>
      <c r="D675" s="233">
        <v>8.2333333333333342E-2</v>
      </c>
      <c r="E675" s="233">
        <v>7.9000000000000001E-2</v>
      </c>
      <c r="F675" s="233">
        <v>8.561666666666666E-2</v>
      </c>
      <c r="G675" s="233">
        <v>7.8799999999999995E-2</v>
      </c>
      <c r="H675" s="233">
        <v>7.5499999999999998E-2</v>
      </c>
      <c r="I675" s="233">
        <v>8.0652334257117514E-2</v>
      </c>
      <c r="J675" s="233">
        <v>8.7416666666666656E-2</v>
      </c>
      <c r="K675" s="233">
        <v>9.0695999999999999E-2</v>
      </c>
      <c r="L675" s="233">
        <v>8.323333333333334E-2</v>
      </c>
      <c r="M675" s="233">
        <v>7.5616666666666665E-2</v>
      </c>
      <c r="N675" s="233">
        <v>8.2500000000000004E-2</v>
      </c>
      <c r="O675" s="233">
        <v>8.316666666666668E-2</v>
      </c>
      <c r="P675" s="233">
        <v>8.0833333333333326E-2</v>
      </c>
      <c r="Q675" s="233">
        <v>7.9010291666666677E-2</v>
      </c>
      <c r="R675" s="233">
        <v>7.6666666666666675E-2</v>
      </c>
      <c r="S675" s="233">
        <v>7.9783333333333331E-2</v>
      </c>
      <c r="T675" s="233">
        <v>7.7600000000000002E-2</v>
      </c>
      <c r="U675" s="233">
        <v>7.9500000000000001E-2</v>
      </c>
      <c r="V675" s="233">
        <v>8.458333333333333E-2</v>
      </c>
      <c r="W675" s="233">
        <v>8.0080891666666668E-2</v>
      </c>
      <c r="X675" s="233">
        <v>8.2666666666666666E-2</v>
      </c>
      <c r="Y675" s="233">
        <v>7.8333333333333338E-2</v>
      </c>
      <c r="Z675" s="233">
        <v>7.6333333333333336E-2</v>
      </c>
      <c r="AA675" s="233">
        <v>7.400000000000001E-2</v>
      </c>
      <c r="AB675" s="233">
        <v>0.10783333333333332</v>
      </c>
      <c r="AC675" s="204"/>
      <c r="AD675" s="205"/>
      <c r="AE675" s="205"/>
      <c r="AF675" s="205"/>
      <c r="AG675" s="205"/>
      <c r="AH675" s="205"/>
      <c r="AI675" s="205"/>
      <c r="AJ675" s="205"/>
      <c r="AK675" s="205"/>
      <c r="AL675" s="205"/>
      <c r="AM675" s="205"/>
      <c r="AN675" s="205"/>
      <c r="AO675" s="205"/>
      <c r="AP675" s="205"/>
      <c r="AQ675" s="205"/>
      <c r="AR675" s="205"/>
      <c r="AS675" s="205"/>
      <c r="AT675" s="205"/>
      <c r="AU675" s="205"/>
      <c r="AV675" s="205"/>
      <c r="AW675" s="205"/>
      <c r="AX675" s="205"/>
      <c r="AY675" s="205"/>
      <c r="AZ675" s="205"/>
      <c r="BA675" s="205"/>
      <c r="BB675" s="205"/>
      <c r="BC675" s="205"/>
      <c r="BD675" s="205"/>
      <c r="BE675" s="205"/>
      <c r="BF675" s="205"/>
      <c r="BG675" s="205"/>
      <c r="BH675" s="205"/>
      <c r="BI675" s="205"/>
      <c r="BJ675" s="205"/>
      <c r="BK675" s="205"/>
      <c r="BL675" s="205"/>
      <c r="BM675" s="56"/>
    </row>
    <row r="676" spans="1:65">
      <c r="A676" s="30"/>
      <c r="B676" s="3" t="s">
        <v>265</v>
      </c>
      <c r="C676" s="29"/>
      <c r="D676" s="24">
        <v>8.3000000000000004E-2</v>
      </c>
      <c r="E676" s="24">
        <v>7.9000000000000001E-2</v>
      </c>
      <c r="F676" s="24">
        <v>8.5449999999999998E-2</v>
      </c>
      <c r="G676" s="24">
        <v>7.9049999999999995E-2</v>
      </c>
      <c r="H676" s="24">
        <v>7.5499999999999998E-2</v>
      </c>
      <c r="I676" s="24">
        <v>8.0294576022614195E-2</v>
      </c>
      <c r="J676" s="24">
        <v>8.7900000000000006E-2</v>
      </c>
      <c r="K676" s="24">
        <v>9.0274999999999994E-2</v>
      </c>
      <c r="L676" s="24">
        <v>8.3150000000000002E-2</v>
      </c>
      <c r="M676" s="24">
        <v>7.5600000000000001E-2</v>
      </c>
      <c r="N676" s="24">
        <v>8.2500000000000004E-2</v>
      </c>
      <c r="O676" s="24">
        <v>8.3199999999999996E-2</v>
      </c>
      <c r="P676" s="24">
        <v>8.1499999999999989E-2</v>
      </c>
      <c r="Q676" s="24">
        <v>7.9190300000000005E-2</v>
      </c>
      <c r="R676" s="24">
        <v>7.5999999999999998E-2</v>
      </c>
      <c r="S676" s="24">
        <v>7.9600000000000004E-2</v>
      </c>
      <c r="T676" s="24">
        <v>7.7649999999999997E-2</v>
      </c>
      <c r="U676" s="24">
        <v>0.08</v>
      </c>
      <c r="V676" s="24">
        <v>8.4499999999999992E-2</v>
      </c>
      <c r="W676" s="24">
        <v>7.9992437499999999E-2</v>
      </c>
      <c r="X676" s="24">
        <v>8.2500000000000004E-2</v>
      </c>
      <c r="Y676" s="24">
        <v>7.85E-2</v>
      </c>
      <c r="Z676" s="24">
        <v>7.5999999999999998E-2</v>
      </c>
      <c r="AA676" s="24">
        <v>7.3000000000000009E-2</v>
      </c>
      <c r="AB676" s="24">
        <v>0.10850000000000001</v>
      </c>
      <c r="AC676" s="204"/>
      <c r="AD676" s="205"/>
      <c r="AE676" s="205"/>
      <c r="AF676" s="205"/>
      <c r="AG676" s="205"/>
      <c r="AH676" s="205"/>
      <c r="AI676" s="205"/>
      <c r="AJ676" s="205"/>
      <c r="AK676" s="205"/>
      <c r="AL676" s="205"/>
      <c r="AM676" s="205"/>
      <c r="AN676" s="205"/>
      <c r="AO676" s="205"/>
      <c r="AP676" s="205"/>
      <c r="AQ676" s="205"/>
      <c r="AR676" s="205"/>
      <c r="AS676" s="205"/>
      <c r="AT676" s="205"/>
      <c r="AU676" s="205"/>
      <c r="AV676" s="205"/>
      <c r="AW676" s="205"/>
      <c r="AX676" s="205"/>
      <c r="AY676" s="205"/>
      <c r="AZ676" s="205"/>
      <c r="BA676" s="205"/>
      <c r="BB676" s="205"/>
      <c r="BC676" s="205"/>
      <c r="BD676" s="205"/>
      <c r="BE676" s="205"/>
      <c r="BF676" s="205"/>
      <c r="BG676" s="205"/>
      <c r="BH676" s="205"/>
      <c r="BI676" s="205"/>
      <c r="BJ676" s="205"/>
      <c r="BK676" s="205"/>
      <c r="BL676" s="205"/>
      <c r="BM676" s="56"/>
    </row>
    <row r="677" spans="1:65">
      <c r="A677" s="30"/>
      <c r="B677" s="3" t="s">
        <v>266</v>
      </c>
      <c r="C677" s="29"/>
      <c r="D677" s="24">
        <v>1.5055453054181633E-3</v>
      </c>
      <c r="E677" s="24">
        <v>6.3245553203367642E-4</v>
      </c>
      <c r="F677" s="24">
        <v>5.7763887219150175E-4</v>
      </c>
      <c r="G677" s="24">
        <v>1.7910890541790452E-3</v>
      </c>
      <c r="H677" s="24">
        <v>1.0488088481701524E-3</v>
      </c>
      <c r="I677" s="24">
        <v>8.7118960701023523E-4</v>
      </c>
      <c r="J677" s="24">
        <v>2.5158828801569149E-3</v>
      </c>
      <c r="K677" s="24">
        <v>8.3402134265257038E-4</v>
      </c>
      <c r="L677" s="24">
        <v>1.025020325001733E-3</v>
      </c>
      <c r="M677" s="24">
        <v>3.763863263545432E-4</v>
      </c>
      <c r="N677" s="24">
        <v>5.4772255750516665E-4</v>
      </c>
      <c r="O677" s="24">
        <v>5.4650404085118003E-4</v>
      </c>
      <c r="P677" s="24">
        <v>1.4719601443879753E-3</v>
      </c>
      <c r="Q677" s="24">
        <v>5.9582760545032773E-4</v>
      </c>
      <c r="R677" s="24">
        <v>1.5055453054181635E-3</v>
      </c>
      <c r="S677" s="24">
        <v>1.0048217088949993E-3</v>
      </c>
      <c r="T677" s="24">
        <v>3.0983866769659061E-4</v>
      </c>
      <c r="U677" s="24">
        <v>1.8708286933869678E-3</v>
      </c>
      <c r="V677" s="24">
        <v>1.0571975532825725E-3</v>
      </c>
      <c r="W677" s="24">
        <v>8.3045159215734514E-4</v>
      </c>
      <c r="X677" s="24">
        <v>1.3662601021279463E-3</v>
      </c>
      <c r="Y677" s="24">
        <v>8.1649658092772682E-4</v>
      </c>
      <c r="Z677" s="24">
        <v>5.1639777949432275E-4</v>
      </c>
      <c r="AA677" s="24">
        <v>4.1952353926806088E-3</v>
      </c>
      <c r="AB677" s="24">
        <v>4.4459719597256505E-3</v>
      </c>
      <c r="AC677" s="204"/>
      <c r="AD677" s="205"/>
      <c r="AE677" s="205"/>
      <c r="AF677" s="205"/>
      <c r="AG677" s="205"/>
      <c r="AH677" s="205"/>
      <c r="AI677" s="205"/>
      <c r="AJ677" s="205"/>
      <c r="AK677" s="205"/>
      <c r="AL677" s="205"/>
      <c r="AM677" s="205"/>
      <c r="AN677" s="205"/>
      <c r="AO677" s="205"/>
      <c r="AP677" s="205"/>
      <c r="AQ677" s="205"/>
      <c r="AR677" s="205"/>
      <c r="AS677" s="205"/>
      <c r="AT677" s="205"/>
      <c r="AU677" s="205"/>
      <c r="AV677" s="205"/>
      <c r="AW677" s="205"/>
      <c r="AX677" s="205"/>
      <c r="AY677" s="205"/>
      <c r="AZ677" s="205"/>
      <c r="BA677" s="205"/>
      <c r="BB677" s="205"/>
      <c r="BC677" s="205"/>
      <c r="BD677" s="205"/>
      <c r="BE677" s="205"/>
      <c r="BF677" s="205"/>
      <c r="BG677" s="205"/>
      <c r="BH677" s="205"/>
      <c r="BI677" s="205"/>
      <c r="BJ677" s="205"/>
      <c r="BK677" s="205"/>
      <c r="BL677" s="205"/>
      <c r="BM677" s="56"/>
    </row>
    <row r="678" spans="1:65">
      <c r="A678" s="30"/>
      <c r="B678" s="3" t="s">
        <v>86</v>
      </c>
      <c r="C678" s="29"/>
      <c r="D678" s="13">
        <v>1.8285975369451375E-2</v>
      </c>
      <c r="E678" s="13">
        <v>8.0057662282743847E-3</v>
      </c>
      <c r="F678" s="13">
        <v>6.7468040357193124E-3</v>
      </c>
      <c r="G678" s="13">
        <v>2.272955652511479E-2</v>
      </c>
      <c r="H678" s="13">
        <v>1.3891507922783475E-2</v>
      </c>
      <c r="I678" s="13">
        <v>1.0801790363970195E-2</v>
      </c>
      <c r="J678" s="13">
        <v>2.8780357065665379E-2</v>
      </c>
      <c r="K678" s="13">
        <v>9.1957897002356258E-3</v>
      </c>
      <c r="L678" s="13">
        <v>1.2315021926332393E-2</v>
      </c>
      <c r="M678" s="13">
        <v>4.9775577653234718E-3</v>
      </c>
      <c r="N678" s="13">
        <v>6.6390613030929291E-3</v>
      </c>
      <c r="O678" s="13">
        <v>6.5711908719580754E-3</v>
      </c>
      <c r="P678" s="13">
        <v>1.8209816219232688E-2</v>
      </c>
      <c r="Q678" s="13">
        <v>7.5411391716415973E-3</v>
      </c>
      <c r="R678" s="13">
        <v>1.9637547461976042E-2</v>
      </c>
      <c r="S678" s="13">
        <v>1.2594381143451005E-2</v>
      </c>
      <c r="T678" s="13">
        <v>3.9927663362962704E-3</v>
      </c>
      <c r="U678" s="13">
        <v>2.3532436394804627E-2</v>
      </c>
      <c r="V678" s="13">
        <v>1.2498887329449133E-2</v>
      </c>
      <c r="W678" s="13">
        <v>1.0370159158742448E-2</v>
      </c>
      <c r="X678" s="13">
        <v>1.6527339945096125E-2</v>
      </c>
      <c r="Y678" s="13">
        <v>1.0423360607588002E-2</v>
      </c>
      <c r="Z678" s="13">
        <v>6.7650364125893805E-3</v>
      </c>
      <c r="AA678" s="13">
        <v>5.6692370171359571E-2</v>
      </c>
      <c r="AB678" s="13">
        <v>4.1230033629604181E-2</v>
      </c>
      <c r="AC678" s="148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55"/>
    </row>
    <row r="679" spans="1:65">
      <c r="A679" s="30"/>
      <c r="B679" s="3" t="s">
        <v>267</v>
      </c>
      <c r="C679" s="29"/>
      <c r="D679" s="13">
        <v>2.6422087134258421E-2</v>
      </c>
      <c r="E679" s="13">
        <v>-1.5133462952148791E-2</v>
      </c>
      <c r="F679" s="13">
        <v>6.7354303969369367E-2</v>
      </c>
      <c r="G679" s="13">
        <v>-1.7626795957333297E-2</v>
      </c>
      <c r="H679" s="13">
        <v>-5.8766790542876479E-2</v>
      </c>
      <c r="I679" s="13">
        <v>5.4656347421910834E-3</v>
      </c>
      <c r="J679" s="13">
        <v>8.9794301016029365E-2</v>
      </c>
      <c r="K679" s="13">
        <v>0.13067665119103689</v>
      </c>
      <c r="L679" s="13">
        <v>3.7642085657588309E-2</v>
      </c>
      <c r="M679" s="13">
        <v>-5.7312346289852156E-2</v>
      </c>
      <c r="N679" s="13">
        <v>2.8499864638578787E-2</v>
      </c>
      <c r="O679" s="13">
        <v>3.6810974655860251E-2</v>
      </c>
      <c r="P679" s="13">
        <v>7.7220895953751256E-3</v>
      </c>
      <c r="Q679" s="13">
        <v>-1.5005160191256972E-2</v>
      </c>
      <c r="R679" s="13">
        <v>-4.4222348012633805E-2</v>
      </c>
      <c r="S679" s="13">
        <v>-5.3679086818432253E-3</v>
      </c>
      <c r="T679" s="13">
        <v>-3.2586793988439888E-2</v>
      </c>
      <c r="U679" s="13">
        <v>-8.9001304391878033E-3</v>
      </c>
      <c r="V679" s="13">
        <v>5.4472083442583141E-2</v>
      </c>
      <c r="W679" s="13">
        <v>-1.6583486145047566E-3</v>
      </c>
      <c r="X679" s="13">
        <v>3.0577642142899153E-2</v>
      </c>
      <c r="Y679" s="13">
        <v>-2.3444572969430255E-2</v>
      </c>
      <c r="Z679" s="13">
        <v>-4.8377903021274538E-2</v>
      </c>
      <c r="AA679" s="13">
        <v>-7.7466788081759552E-2</v>
      </c>
      <c r="AB679" s="13">
        <v>0.34432204529527355</v>
      </c>
      <c r="AC679" s="148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55"/>
    </row>
    <row r="680" spans="1:65">
      <c r="A680" s="30"/>
      <c r="B680" s="46" t="s">
        <v>268</v>
      </c>
      <c r="C680" s="47"/>
      <c r="D680" s="45">
        <v>0.59</v>
      </c>
      <c r="E680" s="45">
        <v>0.28000000000000003</v>
      </c>
      <c r="F680" s="45">
        <v>1.44</v>
      </c>
      <c r="G680" s="45">
        <v>0.33</v>
      </c>
      <c r="H680" s="45">
        <v>1.19</v>
      </c>
      <c r="I680" s="45">
        <v>0.15</v>
      </c>
      <c r="J680" s="45">
        <v>1.91</v>
      </c>
      <c r="K680" s="45">
        <v>2.77</v>
      </c>
      <c r="L680" s="45">
        <v>0.82</v>
      </c>
      <c r="M680" s="45">
        <v>1.1599999999999999</v>
      </c>
      <c r="N680" s="45">
        <v>0.63</v>
      </c>
      <c r="O680" s="45">
        <v>0.8</v>
      </c>
      <c r="P680" s="45">
        <v>0.2</v>
      </c>
      <c r="Q680" s="45">
        <v>0.28000000000000003</v>
      </c>
      <c r="R680" s="45">
        <v>0.89</v>
      </c>
      <c r="S680" s="45">
        <v>0.08</v>
      </c>
      <c r="T680" s="45">
        <v>0.65</v>
      </c>
      <c r="U680" s="45">
        <v>0.15</v>
      </c>
      <c r="V680" s="45">
        <v>1.17</v>
      </c>
      <c r="W680" s="45">
        <v>0</v>
      </c>
      <c r="X680" s="45">
        <v>0.67</v>
      </c>
      <c r="Y680" s="45">
        <v>0.46</v>
      </c>
      <c r="Z680" s="45">
        <v>0.98</v>
      </c>
      <c r="AA680" s="45">
        <v>1.59</v>
      </c>
      <c r="AB680" s="45">
        <v>7.24</v>
      </c>
      <c r="AC680" s="148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55"/>
    </row>
    <row r="681" spans="1:65">
      <c r="B681" s="31"/>
      <c r="C681" s="20"/>
      <c r="D681" s="20"/>
      <c r="E681" s="20"/>
      <c r="F681" s="20"/>
      <c r="G681" s="20"/>
      <c r="H681" s="20"/>
      <c r="I681" s="20"/>
      <c r="J681" s="20"/>
      <c r="K681" s="20"/>
      <c r="L681" s="20"/>
      <c r="M681" s="20"/>
      <c r="N681" s="20"/>
      <c r="O681" s="20"/>
      <c r="P681" s="20"/>
      <c r="Q681" s="20"/>
      <c r="R681" s="20"/>
      <c r="S681" s="20"/>
      <c r="T681" s="20"/>
      <c r="U681" s="20"/>
      <c r="V681" s="20"/>
      <c r="W681" s="20"/>
      <c r="X681" s="20"/>
      <c r="Y681" s="20"/>
      <c r="Z681" s="20"/>
      <c r="AA681" s="20"/>
      <c r="AB681" s="20"/>
      <c r="BM681" s="55"/>
    </row>
    <row r="682" spans="1:65" ht="15">
      <c r="B682" s="8" t="s">
        <v>549</v>
      </c>
      <c r="BM682" s="28" t="s">
        <v>66</v>
      </c>
    </row>
    <row r="683" spans="1:65" ht="15">
      <c r="A683" s="25" t="s">
        <v>37</v>
      </c>
      <c r="B683" s="18" t="s">
        <v>109</v>
      </c>
      <c r="C683" s="15" t="s">
        <v>110</v>
      </c>
      <c r="D683" s="16" t="s">
        <v>226</v>
      </c>
      <c r="E683" s="17" t="s">
        <v>226</v>
      </c>
      <c r="F683" s="17" t="s">
        <v>226</v>
      </c>
      <c r="G683" s="17" t="s">
        <v>226</v>
      </c>
      <c r="H683" s="17" t="s">
        <v>226</v>
      </c>
      <c r="I683" s="17" t="s">
        <v>226</v>
      </c>
      <c r="J683" s="17" t="s">
        <v>226</v>
      </c>
      <c r="K683" s="17" t="s">
        <v>226</v>
      </c>
      <c r="L683" s="17" t="s">
        <v>226</v>
      </c>
      <c r="M683" s="17" t="s">
        <v>226</v>
      </c>
      <c r="N683" s="17" t="s">
        <v>226</v>
      </c>
      <c r="O683" s="17" t="s">
        <v>226</v>
      </c>
      <c r="P683" s="17" t="s">
        <v>226</v>
      </c>
      <c r="Q683" s="17" t="s">
        <v>226</v>
      </c>
      <c r="R683" s="17" t="s">
        <v>226</v>
      </c>
      <c r="S683" s="17" t="s">
        <v>226</v>
      </c>
      <c r="T683" s="17" t="s">
        <v>226</v>
      </c>
      <c r="U683" s="17" t="s">
        <v>226</v>
      </c>
      <c r="V683" s="17" t="s">
        <v>226</v>
      </c>
      <c r="W683" s="17" t="s">
        <v>226</v>
      </c>
      <c r="X683" s="17" t="s">
        <v>226</v>
      </c>
      <c r="Y683" s="17" t="s">
        <v>226</v>
      </c>
      <c r="Z683" s="17" t="s">
        <v>226</v>
      </c>
      <c r="AA683" s="17" t="s">
        <v>226</v>
      </c>
      <c r="AB683" s="17" t="s">
        <v>226</v>
      </c>
      <c r="AC683" s="17" t="s">
        <v>226</v>
      </c>
      <c r="AD683" s="148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28">
        <v>1</v>
      </c>
    </row>
    <row r="684" spans="1:65">
      <c r="A684" s="30"/>
      <c r="B684" s="19" t="s">
        <v>227</v>
      </c>
      <c r="C684" s="9" t="s">
        <v>227</v>
      </c>
      <c r="D684" s="146" t="s">
        <v>229</v>
      </c>
      <c r="E684" s="147" t="s">
        <v>231</v>
      </c>
      <c r="F684" s="147" t="s">
        <v>232</v>
      </c>
      <c r="G684" s="147" t="s">
        <v>233</v>
      </c>
      <c r="H684" s="147" t="s">
        <v>234</v>
      </c>
      <c r="I684" s="147" t="s">
        <v>235</v>
      </c>
      <c r="J684" s="147" t="s">
        <v>236</v>
      </c>
      <c r="K684" s="147" t="s">
        <v>237</v>
      </c>
      <c r="L684" s="147" t="s">
        <v>238</v>
      </c>
      <c r="M684" s="147" t="s">
        <v>239</v>
      </c>
      <c r="N684" s="147" t="s">
        <v>240</v>
      </c>
      <c r="O684" s="147" t="s">
        <v>243</v>
      </c>
      <c r="P684" s="147" t="s">
        <v>244</v>
      </c>
      <c r="Q684" s="147" t="s">
        <v>245</v>
      </c>
      <c r="R684" s="147" t="s">
        <v>246</v>
      </c>
      <c r="S684" s="147" t="s">
        <v>247</v>
      </c>
      <c r="T684" s="147" t="s">
        <v>248</v>
      </c>
      <c r="U684" s="147" t="s">
        <v>249</v>
      </c>
      <c r="V684" s="147" t="s">
        <v>250</v>
      </c>
      <c r="W684" s="147" t="s">
        <v>251</v>
      </c>
      <c r="X684" s="147" t="s">
        <v>252</v>
      </c>
      <c r="Y684" s="147" t="s">
        <v>253</v>
      </c>
      <c r="Z684" s="147" t="s">
        <v>254</v>
      </c>
      <c r="AA684" s="147" t="s">
        <v>255</v>
      </c>
      <c r="AB684" s="147" t="s">
        <v>256</v>
      </c>
      <c r="AC684" s="147" t="s">
        <v>257</v>
      </c>
      <c r="AD684" s="148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28" t="s">
        <v>3</v>
      </c>
    </row>
    <row r="685" spans="1:65">
      <c r="A685" s="30"/>
      <c r="B685" s="19"/>
      <c r="C685" s="9"/>
      <c r="D685" s="10" t="s">
        <v>273</v>
      </c>
      <c r="E685" s="11" t="s">
        <v>271</v>
      </c>
      <c r="F685" s="11" t="s">
        <v>273</v>
      </c>
      <c r="G685" s="11" t="s">
        <v>271</v>
      </c>
      <c r="H685" s="11" t="s">
        <v>271</v>
      </c>
      <c r="I685" s="11" t="s">
        <v>271</v>
      </c>
      <c r="J685" s="11" t="s">
        <v>271</v>
      </c>
      <c r="K685" s="11" t="s">
        <v>304</v>
      </c>
      <c r="L685" s="11" t="s">
        <v>273</v>
      </c>
      <c r="M685" s="11" t="s">
        <v>273</v>
      </c>
      <c r="N685" s="11" t="s">
        <v>273</v>
      </c>
      <c r="O685" s="11" t="s">
        <v>273</v>
      </c>
      <c r="P685" s="11" t="s">
        <v>271</v>
      </c>
      <c r="Q685" s="11" t="s">
        <v>304</v>
      </c>
      <c r="R685" s="11" t="s">
        <v>271</v>
      </c>
      <c r="S685" s="11" t="s">
        <v>271</v>
      </c>
      <c r="T685" s="11" t="s">
        <v>304</v>
      </c>
      <c r="U685" s="11" t="s">
        <v>304</v>
      </c>
      <c r="V685" s="11" t="s">
        <v>271</v>
      </c>
      <c r="W685" s="11" t="s">
        <v>273</v>
      </c>
      <c r="X685" s="11" t="s">
        <v>273</v>
      </c>
      <c r="Y685" s="11" t="s">
        <v>271</v>
      </c>
      <c r="Z685" s="11" t="s">
        <v>273</v>
      </c>
      <c r="AA685" s="11" t="s">
        <v>271</v>
      </c>
      <c r="AB685" s="11" t="s">
        <v>271</v>
      </c>
      <c r="AC685" s="11" t="s">
        <v>271</v>
      </c>
      <c r="AD685" s="148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28">
        <v>1</v>
      </c>
    </row>
    <row r="686" spans="1:65">
      <c r="A686" s="30"/>
      <c r="B686" s="19"/>
      <c r="C686" s="9"/>
      <c r="D686" s="26" t="s">
        <v>305</v>
      </c>
      <c r="E686" s="26" t="s">
        <v>306</v>
      </c>
      <c r="F686" s="26" t="s">
        <v>307</v>
      </c>
      <c r="G686" s="26" t="s">
        <v>305</v>
      </c>
      <c r="H686" s="26" t="s">
        <v>261</v>
      </c>
      <c r="I686" s="26" t="s">
        <v>308</v>
      </c>
      <c r="J686" s="26" t="s">
        <v>306</v>
      </c>
      <c r="K686" s="26" t="s">
        <v>308</v>
      </c>
      <c r="L686" s="26" t="s">
        <v>308</v>
      </c>
      <c r="M686" s="26" t="s">
        <v>305</v>
      </c>
      <c r="N686" s="26" t="s">
        <v>306</v>
      </c>
      <c r="O686" s="26" t="s">
        <v>307</v>
      </c>
      <c r="P686" s="26" t="s">
        <v>306</v>
      </c>
      <c r="Q686" s="26" t="s">
        <v>308</v>
      </c>
      <c r="R686" s="26" t="s">
        <v>306</v>
      </c>
      <c r="S686" s="26" t="s">
        <v>305</v>
      </c>
      <c r="T686" s="26" t="s">
        <v>306</v>
      </c>
      <c r="U686" s="26" t="s">
        <v>306</v>
      </c>
      <c r="V686" s="26" t="s">
        <v>115</v>
      </c>
      <c r="W686" s="26" t="s">
        <v>306</v>
      </c>
      <c r="X686" s="26" t="s">
        <v>306</v>
      </c>
      <c r="Y686" s="26" t="s">
        <v>306</v>
      </c>
      <c r="Z686" s="26" t="s">
        <v>306</v>
      </c>
      <c r="AA686" s="26" t="s">
        <v>306</v>
      </c>
      <c r="AB686" s="26" t="s">
        <v>263</v>
      </c>
      <c r="AC686" s="26" t="s">
        <v>306</v>
      </c>
      <c r="AD686" s="148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28">
        <v>2</v>
      </c>
    </row>
    <row r="687" spans="1:65">
      <c r="A687" s="30"/>
      <c r="B687" s="18">
        <v>1</v>
      </c>
      <c r="C687" s="14">
        <v>1</v>
      </c>
      <c r="D687" s="207">
        <v>37.700000000000003</v>
      </c>
      <c r="E687" s="207">
        <v>43.7</v>
      </c>
      <c r="F687" s="207">
        <v>41.4</v>
      </c>
      <c r="G687" s="207">
        <v>37.1</v>
      </c>
      <c r="H687" s="207">
        <v>35.479999999999997</v>
      </c>
      <c r="I687" s="208">
        <v>33.966416878457125</v>
      </c>
      <c r="J687" s="206">
        <v>32.299999999999997</v>
      </c>
      <c r="K687" s="206">
        <v>49.37</v>
      </c>
      <c r="L687" s="207">
        <v>38</v>
      </c>
      <c r="M687" s="207">
        <v>37.799999999999997</v>
      </c>
      <c r="N687" s="207">
        <v>39.9</v>
      </c>
      <c r="O687" s="207">
        <v>40.1</v>
      </c>
      <c r="P687" s="207">
        <v>40.1</v>
      </c>
      <c r="Q687" s="207">
        <v>34.211500000000001</v>
      </c>
      <c r="R687" s="207">
        <v>35.450000000000003</v>
      </c>
      <c r="S687" s="207">
        <v>38.9</v>
      </c>
      <c r="T687" s="207">
        <v>36</v>
      </c>
      <c r="U687" s="207">
        <v>42.27</v>
      </c>
      <c r="V687" s="207">
        <v>38.6</v>
      </c>
      <c r="W687" s="207">
        <v>39.5</v>
      </c>
      <c r="X687" s="207">
        <v>35.293500000000002</v>
      </c>
      <c r="Y687" s="207">
        <v>41.1</v>
      </c>
      <c r="Z687" s="207">
        <v>39.6</v>
      </c>
      <c r="AA687" s="207">
        <v>39</v>
      </c>
      <c r="AB687" s="207">
        <v>34</v>
      </c>
      <c r="AC687" s="207">
        <v>40.299999999999997</v>
      </c>
      <c r="AD687" s="209"/>
      <c r="AE687" s="210"/>
      <c r="AF687" s="210"/>
      <c r="AG687" s="210"/>
      <c r="AH687" s="210"/>
      <c r="AI687" s="210"/>
      <c r="AJ687" s="210"/>
      <c r="AK687" s="210"/>
      <c r="AL687" s="210"/>
      <c r="AM687" s="210"/>
      <c r="AN687" s="210"/>
      <c r="AO687" s="210"/>
      <c r="AP687" s="210"/>
      <c r="AQ687" s="210"/>
      <c r="AR687" s="210"/>
      <c r="AS687" s="210"/>
      <c r="AT687" s="210"/>
      <c r="AU687" s="210"/>
      <c r="AV687" s="210"/>
      <c r="AW687" s="210"/>
      <c r="AX687" s="210"/>
      <c r="AY687" s="210"/>
      <c r="AZ687" s="210"/>
      <c r="BA687" s="210"/>
      <c r="BB687" s="210"/>
      <c r="BC687" s="210"/>
      <c r="BD687" s="210"/>
      <c r="BE687" s="210"/>
      <c r="BF687" s="210"/>
      <c r="BG687" s="210"/>
      <c r="BH687" s="210"/>
      <c r="BI687" s="210"/>
      <c r="BJ687" s="210"/>
      <c r="BK687" s="210"/>
      <c r="BL687" s="210"/>
      <c r="BM687" s="211">
        <v>1</v>
      </c>
    </row>
    <row r="688" spans="1:65">
      <c r="A688" s="30"/>
      <c r="B688" s="19">
        <v>1</v>
      </c>
      <c r="C688" s="9">
        <v>2</v>
      </c>
      <c r="D688" s="213">
        <v>36.700000000000003</v>
      </c>
      <c r="E688" s="213">
        <v>41.3</v>
      </c>
      <c r="F688" s="213">
        <v>42.7</v>
      </c>
      <c r="G688" s="213">
        <v>38.6</v>
      </c>
      <c r="H688" s="213">
        <v>35.01</v>
      </c>
      <c r="I688" s="213">
        <v>35.436701492905947</v>
      </c>
      <c r="J688" s="212">
        <v>32</v>
      </c>
      <c r="K688" s="212">
        <v>50.1</v>
      </c>
      <c r="L688" s="213">
        <v>36</v>
      </c>
      <c r="M688" s="213">
        <v>39.1</v>
      </c>
      <c r="N688" s="213">
        <v>37.299999999999997</v>
      </c>
      <c r="O688" s="213">
        <v>39.9</v>
      </c>
      <c r="P688" s="213">
        <v>41.8</v>
      </c>
      <c r="Q688" s="213">
        <v>37.1755</v>
      </c>
      <c r="R688" s="213">
        <v>33.729999999999997</v>
      </c>
      <c r="S688" s="213">
        <v>38.5</v>
      </c>
      <c r="T688" s="213">
        <v>36</v>
      </c>
      <c r="U688" s="213">
        <v>41.69</v>
      </c>
      <c r="V688" s="213">
        <v>38.299999999999997</v>
      </c>
      <c r="W688" s="213">
        <v>38.6</v>
      </c>
      <c r="X688" s="213">
        <v>35.650999999999996</v>
      </c>
      <c r="Y688" s="213">
        <v>39.5</v>
      </c>
      <c r="Z688" s="213">
        <v>40.200000000000003</v>
      </c>
      <c r="AA688" s="213">
        <v>37.799999999999997</v>
      </c>
      <c r="AB688" s="213">
        <v>34</v>
      </c>
      <c r="AC688" s="213">
        <v>40.200000000000003</v>
      </c>
      <c r="AD688" s="209"/>
      <c r="AE688" s="210"/>
      <c r="AF688" s="210"/>
      <c r="AG688" s="210"/>
      <c r="AH688" s="210"/>
      <c r="AI688" s="210"/>
      <c r="AJ688" s="210"/>
      <c r="AK688" s="210"/>
      <c r="AL688" s="210"/>
      <c r="AM688" s="210"/>
      <c r="AN688" s="210"/>
      <c r="AO688" s="210"/>
      <c r="AP688" s="210"/>
      <c r="AQ688" s="210"/>
      <c r="AR688" s="210"/>
      <c r="AS688" s="210"/>
      <c r="AT688" s="210"/>
      <c r="AU688" s="210"/>
      <c r="AV688" s="210"/>
      <c r="AW688" s="210"/>
      <c r="AX688" s="210"/>
      <c r="AY688" s="210"/>
      <c r="AZ688" s="210"/>
      <c r="BA688" s="210"/>
      <c r="BB688" s="210"/>
      <c r="BC688" s="210"/>
      <c r="BD688" s="210"/>
      <c r="BE688" s="210"/>
      <c r="BF688" s="210"/>
      <c r="BG688" s="210"/>
      <c r="BH688" s="210"/>
      <c r="BI688" s="210"/>
      <c r="BJ688" s="210"/>
      <c r="BK688" s="210"/>
      <c r="BL688" s="210"/>
      <c r="BM688" s="211">
        <v>23</v>
      </c>
    </row>
    <row r="689" spans="1:65">
      <c r="A689" s="30"/>
      <c r="B689" s="19">
        <v>1</v>
      </c>
      <c r="C689" s="9">
        <v>3</v>
      </c>
      <c r="D689" s="213">
        <v>37</v>
      </c>
      <c r="E689" s="213">
        <v>43.8</v>
      </c>
      <c r="F689" s="213">
        <v>41.2</v>
      </c>
      <c r="G689" s="213">
        <v>36.700000000000003</v>
      </c>
      <c r="H689" s="213">
        <v>34.68</v>
      </c>
      <c r="I689" s="213">
        <v>35.285504729079847</v>
      </c>
      <c r="J689" s="212">
        <v>31.899999999999995</v>
      </c>
      <c r="K689" s="212">
        <v>48.01</v>
      </c>
      <c r="L689" s="213">
        <v>34</v>
      </c>
      <c r="M689" s="213">
        <v>39.6</v>
      </c>
      <c r="N689" s="213">
        <v>38.5</v>
      </c>
      <c r="O689" s="213">
        <v>40.799999999999997</v>
      </c>
      <c r="P689" s="213">
        <v>39.6</v>
      </c>
      <c r="Q689" s="213">
        <v>34.29</v>
      </c>
      <c r="R689" s="213">
        <v>33.5</v>
      </c>
      <c r="S689" s="213">
        <v>38.5</v>
      </c>
      <c r="T689" s="213">
        <v>36</v>
      </c>
      <c r="U689" s="213">
        <v>42.09</v>
      </c>
      <c r="V689" s="213">
        <v>38.200000000000003</v>
      </c>
      <c r="W689" s="213">
        <v>38.700000000000003</v>
      </c>
      <c r="X689" s="213">
        <v>36.014000000000003</v>
      </c>
      <c r="Y689" s="213">
        <v>39.700000000000003</v>
      </c>
      <c r="Z689" s="213">
        <v>40.5</v>
      </c>
      <c r="AA689" s="213">
        <v>39.299999999999997</v>
      </c>
      <c r="AB689" s="213">
        <v>34</v>
      </c>
      <c r="AC689" s="213">
        <v>39</v>
      </c>
      <c r="AD689" s="209"/>
      <c r="AE689" s="210"/>
      <c r="AF689" s="210"/>
      <c r="AG689" s="210"/>
      <c r="AH689" s="210"/>
      <c r="AI689" s="210"/>
      <c r="AJ689" s="210"/>
      <c r="AK689" s="210"/>
      <c r="AL689" s="210"/>
      <c r="AM689" s="210"/>
      <c r="AN689" s="210"/>
      <c r="AO689" s="210"/>
      <c r="AP689" s="210"/>
      <c r="AQ689" s="210"/>
      <c r="AR689" s="210"/>
      <c r="AS689" s="210"/>
      <c r="AT689" s="210"/>
      <c r="AU689" s="210"/>
      <c r="AV689" s="210"/>
      <c r="AW689" s="210"/>
      <c r="AX689" s="210"/>
      <c r="AY689" s="210"/>
      <c r="AZ689" s="210"/>
      <c r="BA689" s="210"/>
      <c r="BB689" s="210"/>
      <c r="BC689" s="210"/>
      <c r="BD689" s="210"/>
      <c r="BE689" s="210"/>
      <c r="BF689" s="210"/>
      <c r="BG689" s="210"/>
      <c r="BH689" s="210"/>
      <c r="BI689" s="210"/>
      <c r="BJ689" s="210"/>
      <c r="BK689" s="210"/>
      <c r="BL689" s="210"/>
      <c r="BM689" s="211">
        <v>16</v>
      </c>
    </row>
    <row r="690" spans="1:65">
      <c r="A690" s="30"/>
      <c r="B690" s="19">
        <v>1</v>
      </c>
      <c r="C690" s="9">
        <v>4</v>
      </c>
      <c r="D690" s="213">
        <v>37.9</v>
      </c>
      <c r="E690" s="214">
        <v>38.799999999999997</v>
      </c>
      <c r="F690" s="213">
        <v>42.2</v>
      </c>
      <c r="G690" s="213">
        <v>40.4</v>
      </c>
      <c r="H690" s="213">
        <v>35.11</v>
      </c>
      <c r="I690" s="213">
        <v>36.110609757791167</v>
      </c>
      <c r="J690" s="212">
        <v>31.899999999999995</v>
      </c>
      <c r="K690" s="212">
        <v>47.79</v>
      </c>
      <c r="L690" s="213">
        <v>40</v>
      </c>
      <c r="M690" s="213">
        <v>39</v>
      </c>
      <c r="N690" s="213">
        <v>38.799999999999997</v>
      </c>
      <c r="O690" s="213">
        <v>39</v>
      </c>
      <c r="P690" s="213">
        <v>36.5</v>
      </c>
      <c r="Q690" s="213">
        <v>35.235500000000002</v>
      </c>
      <c r="R690" s="213">
        <v>34.35</v>
      </c>
      <c r="S690" s="213">
        <v>38.5</v>
      </c>
      <c r="T690" s="213">
        <v>36</v>
      </c>
      <c r="U690" s="213">
        <v>41.83</v>
      </c>
      <c r="V690" s="213">
        <v>38</v>
      </c>
      <c r="W690" s="213">
        <v>39.1</v>
      </c>
      <c r="X690" s="213">
        <v>36.399000000000001</v>
      </c>
      <c r="Y690" s="213">
        <v>38.700000000000003</v>
      </c>
      <c r="Z690" s="213">
        <v>39.6</v>
      </c>
      <c r="AA690" s="213">
        <v>36.700000000000003</v>
      </c>
      <c r="AB690" s="213">
        <v>34</v>
      </c>
      <c r="AC690" s="213">
        <v>40.200000000000003</v>
      </c>
      <c r="AD690" s="209"/>
      <c r="AE690" s="210"/>
      <c r="AF690" s="210"/>
      <c r="AG690" s="210"/>
      <c r="AH690" s="210"/>
      <c r="AI690" s="210"/>
      <c r="AJ690" s="210"/>
      <c r="AK690" s="210"/>
      <c r="AL690" s="210"/>
      <c r="AM690" s="210"/>
      <c r="AN690" s="210"/>
      <c r="AO690" s="210"/>
      <c r="AP690" s="210"/>
      <c r="AQ690" s="210"/>
      <c r="AR690" s="210"/>
      <c r="AS690" s="210"/>
      <c r="AT690" s="210"/>
      <c r="AU690" s="210"/>
      <c r="AV690" s="210"/>
      <c r="AW690" s="210"/>
      <c r="AX690" s="210"/>
      <c r="AY690" s="210"/>
      <c r="AZ690" s="210"/>
      <c r="BA690" s="210"/>
      <c r="BB690" s="210"/>
      <c r="BC690" s="210"/>
      <c r="BD690" s="210"/>
      <c r="BE690" s="210"/>
      <c r="BF690" s="210"/>
      <c r="BG690" s="210"/>
      <c r="BH690" s="210"/>
      <c r="BI690" s="210"/>
      <c r="BJ690" s="210"/>
      <c r="BK690" s="210"/>
      <c r="BL690" s="210"/>
      <c r="BM690" s="211">
        <v>38.046812239714939</v>
      </c>
    </row>
    <row r="691" spans="1:65">
      <c r="A691" s="30"/>
      <c r="B691" s="19">
        <v>1</v>
      </c>
      <c r="C691" s="9">
        <v>5</v>
      </c>
      <c r="D691" s="213">
        <v>36.799999999999997</v>
      </c>
      <c r="E691" s="213">
        <v>43.8</v>
      </c>
      <c r="F691" s="213">
        <v>42.6</v>
      </c>
      <c r="G691" s="213">
        <v>38</v>
      </c>
      <c r="H691" s="213">
        <v>34.590000000000003</v>
      </c>
      <c r="I691" s="213">
        <v>35.851537947592419</v>
      </c>
      <c r="J691" s="212">
        <v>32.1</v>
      </c>
      <c r="K691" s="212">
        <v>46.07</v>
      </c>
      <c r="L691" s="213">
        <v>36</v>
      </c>
      <c r="M691" s="213">
        <v>39.299999999999997</v>
      </c>
      <c r="N691" s="213">
        <v>38</v>
      </c>
      <c r="O691" s="213">
        <v>39.4</v>
      </c>
      <c r="P691" s="213">
        <v>37.299999999999997</v>
      </c>
      <c r="Q691" s="213">
        <v>34.232500000000002</v>
      </c>
      <c r="R691" s="213">
        <v>34.04</v>
      </c>
      <c r="S691" s="213">
        <v>38.9</v>
      </c>
      <c r="T691" s="213">
        <v>36</v>
      </c>
      <c r="U691" s="213">
        <v>41.17</v>
      </c>
      <c r="V691" s="213">
        <v>38.5</v>
      </c>
      <c r="W691" s="213">
        <v>38.5</v>
      </c>
      <c r="X691" s="213">
        <v>36.237299999999998</v>
      </c>
      <c r="Y691" s="213">
        <v>38.4</v>
      </c>
      <c r="Z691" s="213">
        <v>40.9</v>
      </c>
      <c r="AA691" s="213">
        <v>36.799999999999997</v>
      </c>
      <c r="AB691" s="213">
        <v>34</v>
      </c>
      <c r="AC691" s="213">
        <v>38.700000000000003</v>
      </c>
      <c r="AD691" s="209"/>
      <c r="AE691" s="210"/>
      <c r="AF691" s="210"/>
      <c r="AG691" s="210"/>
      <c r="AH691" s="210"/>
      <c r="AI691" s="210"/>
      <c r="AJ691" s="210"/>
      <c r="AK691" s="210"/>
      <c r="AL691" s="210"/>
      <c r="AM691" s="210"/>
      <c r="AN691" s="210"/>
      <c r="AO691" s="210"/>
      <c r="AP691" s="210"/>
      <c r="AQ691" s="210"/>
      <c r="AR691" s="210"/>
      <c r="AS691" s="210"/>
      <c r="AT691" s="210"/>
      <c r="AU691" s="210"/>
      <c r="AV691" s="210"/>
      <c r="AW691" s="210"/>
      <c r="AX691" s="210"/>
      <c r="AY691" s="210"/>
      <c r="AZ691" s="210"/>
      <c r="BA691" s="210"/>
      <c r="BB691" s="210"/>
      <c r="BC691" s="210"/>
      <c r="BD691" s="210"/>
      <c r="BE691" s="210"/>
      <c r="BF691" s="210"/>
      <c r="BG691" s="210"/>
      <c r="BH691" s="210"/>
      <c r="BI691" s="210"/>
      <c r="BJ691" s="210"/>
      <c r="BK691" s="210"/>
      <c r="BL691" s="210"/>
      <c r="BM691" s="211">
        <v>107</v>
      </c>
    </row>
    <row r="692" spans="1:65">
      <c r="A692" s="30"/>
      <c r="B692" s="19">
        <v>1</v>
      </c>
      <c r="C692" s="9">
        <v>6</v>
      </c>
      <c r="D692" s="213">
        <v>37.200000000000003</v>
      </c>
      <c r="E692" s="213">
        <v>43.6</v>
      </c>
      <c r="F692" s="213">
        <v>43</v>
      </c>
      <c r="G692" s="213">
        <v>37.200000000000003</v>
      </c>
      <c r="H692" s="213">
        <v>35.17</v>
      </c>
      <c r="I692" s="213">
        <v>35.928698171756039</v>
      </c>
      <c r="J692" s="212">
        <v>32.200000000000003</v>
      </c>
      <c r="K692" s="212">
        <v>49.45</v>
      </c>
      <c r="L692" s="213">
        <v>38</v>
      </c>
      <c r="M692" s="213">
        <v>37.799999999999997</v>
      </c>
      <c r="N692" s="213">
        <v>39</v>
      </c>
      <c r="O692" s="213">
        <v>38.6</v>
      </c>
      <c r="P692" s="213">
        <v>36.700000000000003</v>
      </c>
      <c r="Q692" s="213">
        <v>35.664500000000004</v>
      </c>
      <c r="R692" s="213">
        <v>33.31</v>
      </c>
      <c r="S692" s="213">
        <v>38.299999999999997</v>
      </c>
      <c r="T692" s="213">
        <v>36</v>
      </c>
      <c r="U692" s="213">
        <v>41.7</v>
      </c>
      <c r="V692" s="214">
        <v>37.1</v>
      </c>
      <c r="W692" s="213">
        <v>37.700000000000003</v>
      </c>
      <c r="X692" s="213">
        <v>36.070999999999998</v>
      </c>
      <c r="Y692" s="213">
        <v>38.200000000000003</v>
      </c>
      <c r="Z692" s="213">
        <v>41</v>
      </c>
      <c r="AA692" s="213">
        <v>37.4</v>
      </c>
      <c r="AB692" s="213">
        <v>33</v>
      </c>
      <c r="AC692" s="213">
        <v>37.6</v>
      </c>
      <c r="AD692" s="209"/>
      <c r="AE692" s="210"/>
      <c r="AF692" s="210"/>
      <c r="AG692" s="210"/>
      <c r="AH692" s="210"/>
      <c r="AI692" s="210"/>
      <c r="AJ692" s="210"/>
      <c r="AK692" s="210"/>
      <c r="AL692" s="210"/>
      <c r="AM692" s="210"/>
      <c r="AN692" s="210"/>
      <c r="AO692" s="210"/>
      <c r="AP692" s="210"/>
      <c r="AQ692" s="210"/>
      <c r="AR692" s="210"/>
      <c r="AS692" s="210"/>
      <c r="AT692" s="210"/>
      <c r="AU692" s="210"/>
      <c r="AV692" s="210"/>
      <c r="AW692" s="210"/>
      <c r="AX692" s="210"/>
      <c r="AY692" s="210"/>
      <c r="AZ692" s="210"/>
      <c r="BA692" s="210"/>
      <c r="BB692" s="210"/>
      <c r="BC692" s="210"/>
      <c r="BD692" s="210"/>
      <c r="BE692" s="210"/>
      <c r="BF692" s="210"/>
      <c r="BG692" s="210"/>
      <c r="BH692" s="210"/>
      <c r="BI692" s="210"/>
      <c r="BJ692" s="210"/>
      <c r="BK692" s="210"/>
      <c r="BL692" s="210"/>
      <c r="BM692" s="215"/>
    </row>
    <row r="693" spans="1:65">
      <c r="A693" s="30"/>
      <c r="B693" s="20" t="s">
        <v>264</v>
      </c>
      <c r="C693" s="12"/>
      <c r="D693" s="216">
        <v>37.216666666666669</v>
      </c>
      <c r="E693" s="216">
        <v>42.500000000000007</v>
      </c>
      <c r="F693" s="216">
        <v>42.18333333333333</v>
      </c>
      <c r="G693" s="216">
        <v>38</v>
      </c>
      <c r="H693" s="216">
        <v>35.006666666666661</v>
      </c>
      <c r="I693" s="216">
        <v>35.429911496263749</v>
      </c>
      <c r="J693" s="216">
        <v>32.066666666666663</v>
      </c>
      <c r="K693" s="216">
        <v>48.464999999999996</v>
      </c>
      <c r="L693" s="216">
        <v>37</v>
      </c>
      <c r="M693" s="216">
        <v>38.766666666666673</v>
      </c>
      <c r="N693" s="216">
        <v>38.583333333333336</v>
      </c>
      <c r="O693" s="216">
        <v>39.633333333333333</v>
      </c>
      <c r="P693" s="216">
        <v>38.666666666666664</v>
      </c>
      <c r="Q693" s="216">
        <v>35.134916666666662</v>
      </c>
      <c r="R693" s="216">
        <v>34.063333333333333</v>
      </c>
      <c r="S693" s="216">
        <v>38.6</v>
      </c>
      <c r="T693" s="216">
        <v>36</v>
      </c>
      <c r="U693" s="216">
        <v>41.791666666666664</v>
      </c>
      <c r="V693" s="216">
        <v>38.116666666666667</v>
      </c>
      <c r="W693" s="216">
        <v>38.683333333333337</v>
      </c>
      <c r="X693" s="216">
        <v>35.944300000000005</v>
      </c>
      <c r="Y693" s="216">
        <v>39.266666666666673</v>
      </c>
      <c r="Z693" s="216">
        <v>40.300000000000004</v>
      </c>
      <c r="AA693" s="216">
        <v>37.833333333333336</v>
      </c>
      <c r="AB693" s="216">
        <v>33.833333333333336</v>
      </c>
      <c r="AC693" s="216">
        <v>39.333333333333329</v>
      </c>
      <c r="AD693" s="209"/>
      <c r="AE693" s="210"/>
      <c r="AF693" s="210"/>
      <c r="AG693" s="210"/>
      <c r="AH693" s="210"/>
      <c r="AI693" s="210"/>
      <c r="AJ693" s="210"/>
      <c r="AK693" s="210"/>
      <c r="AL693" s="210"/>
      <c r="AM693" s="210"/>
      <c r="AN693" s="210"/>
      <c r="AO693" s="210"/>
      <c r="AP693" s="210"/>
      <c r="AQ693" s="210"/>
      <c r="AR693" s="210"/>
      <c r="AS693" s="210"/>
      <c r="AT693" s="210"/>
      <c r="AU693" s="210"/>
      <c r="AV693" s="210"/>
      <c r="AW693" s="210"/>
      <c r="AX693" s="210"/>
      <c r="AY693" s="210"/>
      <c r="AZ693" s="210"/>
      <c r="BA693" s="210"/>
      <c r="BB693" s="210"/>
      <c r="BC693" s="210"/>
      <c r="BD693" s="210"/>
      <c r="BE693" s="210"/>
      <c r="BF693" s="210"/>
      <c r="BG693" s="210"/>
      <c r="BH693" s="210"/>
      <c r="BI693" s="210"/>
      <c r="BJ693" s="210"/>
      <c r="BK693" s="210"/>
      <c r="BL693" s="210"/>
      <c r="BM693" s="215"/>
    </row>
    <row r="694" spans="1:65">
      <c r="A694" s="30"/>
      <c r="B694" s="3" t="s">
        <v>265</v>
      </c>
      <c r="C694" s="29"/>
      <c r="D694" s="213">
        <v>37.1</v>
      </c>
      <c r="E694" s="213">
        <v>43.650000000000006</v>
      </c>
      <c r="F694" s="213">
        <v>42.400000000000006</v>
      </c>
      <c r="G694" s="213">
        <v>37.6</v>
      </c>
      <c r="H694" s="213">
        <v>35.06</v>
      </c>
      <c r="I694" s="213">
        <v>35.644119720249179</v>
      </c>
      <c r="J694" s="213">
        <v>32.049999999999997</v>
      </c>
      <c r="K694" s="213">
        <v>48.69</v>
      </c>
      <c r="L694" s="213">
        <v>37</v>
      </c>
      <c r="M694" s="213">
        <v>39.049999999999997</v>
      </c>
      <c r="N694" s="213">
        <v>38.65</v>
      </c>
      <c r="O694" s="213">
        <v>39.65</v>
      </c>
      <c r="P694" s="213">
        <v>38.450000000000003</v>
      </c>
      <c r="Q694" s="213">
        <v>34.762749999999997</v>
      </c>
      <c r="R694" s="213">
        <v>33.884999999999998</v>
      </c>
      <c r="S694" s="213">
        <v>38.5</v>
      </c>
      <c r="T694" s="213">
        <v>36</v>
      </c>
      <c r="U694" s="213">
        <v>41.765000000000001</v>
      </c>
      <c r="V694" s="213">
        <v>38.25</v>
      </c>
      <c r="W694" s="213">
        <v>38.650000000000006</v>
      </c>
      <c r="X694" s="213">
        <v>36.042500000000004</v>
      </c>
      <c r="Y694" s="213">
        <v>39.1</v>
      </c>
      <c r="Z694" s="213">
        <v>40.35</v>
      </c>
      <c r="AA694" s="213">
        <v>37.599999999999994</v>
      </c>
      <c r="AB694" s="213">
        <v>34</v>
      </c>
      <c r="AC694" s="213">
        <v>39.6</v>
      </c>
      <c r="AD694" s="209"/>
      <c r="AE694" s="210"/>
      <c r="AF694" s="210"/>
      <c r="AG694" s="210"/>
      <c r="AH694" s="210"/>
      <c r="AI694" s="210"/>
      <c r="AJ694" s="210"/>
      <c r="AK694" s="210"/>
      <c r="AL694" s="210"/>
      <c r="AM694" s="210"/>
      <c r="AN694" s="210"/>
      <c r="AO694" s="210"/>
      <c r="AP694" s="210"/>
      <c r="AQ694" s="210"/>
      <c r="AR694" s="210"/>
      <c r="AS694" s="210"/>
      <c r="AT694" s="210"/>
      <c r="AU694" s="210"/>
      <c r="AV694" s="210"/>
      <c r="AW694" s="210"/>
      <c r="AX694" s="210"/>
      <c r="AY694" s="210"/>
      <c r="AZ694" s="210"/>
      <c r="BA694" s="210"/>
      <c r="BB694" s="210"/>
      <c r="BC694" s="210"/>
      <c r="BD694" s="210"/>
      <c r="BE694" s="210"/>
      <c r="BF694" s="210"/>
      <c r="BG694" s="210"/>
      <c r="BH694" s="210"/>
      <c r="BI694" s="210"/>
      <c r="BJ694" s="210"/>
      <c r="BK694" s="210"/>
      <c r="BL694" s="210"/>
      <c r="BM694" s="215"/>
    </row>
    <row r="695" spans="1:65">
      <c r="A695" s="30"/>
      <c r="B695" s="3" t="s">
        <v>266</v>
      </c>
      <c r="C695" s="29"/>
      <c r="D695" s="24">
        <v>0.48751068364361688</v>
      </c>
      <c r="E695" s="24">
        <v>2.0571825392998075</v>
      </c>
      <c r="F695" s="24">
        <v>0.7332575718440737</v>
      </c>
      <c r="G695" s="24">
        <v>1.3608820668963186</v>
      </c>
      <c r="H695" s="24">
        <v>0.3291605484663459</v>
      </c>
      <c r="I695" s="24">
        <v>0.78136074257246535</v>
      </c>
      <c r="J695" s="24">
        <v>0.16329931618554697</v>
      </c>
      <c r="K695" s="24">
        <v>1.4738487032256742</v>
      </c>
      <c r="L695" s="24">
        <v>2.0976176963403033</v>
      </c>
      <c r="M695" s="24">
        <v>0.77631608682718212</v>
      </c>
      <c r="N695" s="24">
        <v>0.8886319072972042</v>
      </c>
      <c r="O695" s="24">
        <v>0.79665969313544727</v>
      </c>
      <c r="P695" s="24">
        <v>2.1528275979898304</v>
      </c>
      <c r="Q695" s="24">
        <v>1.1692300208541802</v>
      </c>
      <c r="R695" s="24">
        <v>0.77479459643615756</v>
      </c>
      <c r="S695" s="24">
        <v>0.2449489742783178</v>
      </c>
      <c r="T695" s="24">
        <v>0</v>
      </c>
      <c r="U695" s="24">
        <v>0.38065294779715969</v>
      </c>
      <c r="V695" s="24">
        <v>0.54191020166321491</v>
      </c>
      <c r="W695" s="24">
        <v>0.60800219297850044</v>
      </c>
      <c r="X695" s="24">
        <v>0.40572838204887746</v>
      </c>
      <c r="Y695" s="24">
        <v>1.0782702196883056</v>
      </c>
      <c r="Z695" s="24">
        <v>0.61318838867023462</v>
      </c>
      <c r="AA695" s="24">
        <v>1.100302988574813</v>
      </c>
      <c r="AB695" s="24">
        <v>0.40824829046386302</v>
      </c>
      <c r="AC695" s="24">
        <v>1.0911767348448489</v>
      </c>
      <c r="AD695" s="148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55"/>
    </row>
    <row r="696" spans="1:65">
      <c r="A696" s="30"/>
      <c r="B696" s="3" t="s">
        <v>86</v>
      </c>
      <c r="C696" s="29"/>
      <c r="D696" s="13">
        <v>1.3099257061628755E-2</v>
      </c>
      <c r="E696" s="13">
        <v>4.8404295042348403E-2</v>
      </c>
      <c r="F696" s="13">
        <v>1.7382637025145961E-2</v>
      </c>
      <c r="G696" s="13">
        <v>3.581268597095575E-2</v>
      </c>
      <c r="H696" s="13">
        <v>9.4027960902593587E-3</v>
      </c>
      <c r="I696" s="13">
        <v>2.2053702918644419E-2</v>
      </c>
      <c r="J696" s="13">
        <v>5.0924942677405506E-3</v>
      </c>
      <c r="K696" s="13">
        <v>3.0410578834740003E-2</v>
      </c>
      <c r="L696" s="13">
        <v>5.669237017135955E-2</v>
      </c>
      <c r="M696" s="13">
        <v>2.0025350477055424E-2</v>
      </c>
      <c r="N696" s="13">
        <v>2.3031496517422138E-2</v>
      </c>
      <c r="O696" s="13">
        <v>2.0100749196016333E-2</v>
      </c>
      <c r="P696" s="13">
        <v>5.567657581008182E-2</v>
      </c>
      <c r="Q696" s="13">
        <v>3.3278292131640567E-2</v>
      </c>
      <c r="R696" s="13">
        <v>2.2745706911718101E-2</v>
      </c>
      <c r="S696" s="13">
        <v>6.3458283491792172E-3</v>
      </c>
      <c r="T696" s="13">
        <v>0</v>
      </c>
      <c r="U696" s="13">
        <v>9.1083457100018268E-3</v>
      </c>
      <c r="V696" s="13">
        <v>1.4217145649231698E-2</v>
      </c>
      <c r="W696" s="13">
        <v>1.5717419896040509E-2</v>
      </c>
      <c r="X696" s="13">
        <v>1.1287697410963001E-2</v>
      </c>
      <c r="Y696" s="13">
        <v>2.7460192351994196E-2</v>
      </c>
      <c r="Z696" s="13">
        <v>1.5215592770973563E-2</v>
      </c>
      <c r="AA696" s="13">
        <v>2.9082898376426775E-2</v>
      </c>
      <c r="AB696" s="13">
        <v>1.2066451934892503E-2</v>
      </c>
      <c r="AC696" s="13">
        <v>2.7741781394360569E-2</v>
      </c>
      <c r="AD696" s="148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55"/>
    </row>
    <row r="697" spans="1:65">
      <c r="A697" s="30"/>
      <c r="B697" s="3" t="s">
        <v>267</v>
      </c>
      <c r="C697" s="29"/>
      <c r="D697" s="13">
        <v>-2.1819057213464221E-2</v>
      </c>
      <c r="E697" s="13">
        <v>0.1170449637732498</v>
      </c>
      <c r="F697" s="13">
        <v>0.10872188365101731</v>
      </c>
      <c r="G697" s="13">
        <v>-1.2303853321533609E-3</v>
      </c>
      <c r="H697" s="13">
        <v>-7.9905395329673334E-2</v>
      </c>
      <c r="I697" s="13">
        <v>-6.8781077556861692E-2</v>
      </c>
      <c r="J697" s="13">
        <v>-0.15717862341186983</v>
      </c>
      <c r="K697" s="13">
        <v>0.27382550986518894</v>
      </c>
      <c r="L697" s="13">
        <v>-2.751379624446515E-2</v>
      </c>
      <c r="M697" s="13">
        <v>1.892022970061924E-2</v>
      </c>
      <c r="N697" s="13">
        <v>1.4101604366695275E-2</v>
      </c>
      <c r="O697" s="13">
        <v>4.1699185824622509E-2</v>
      </c>
      <c r="P697" s="13">
        <v>1.6291888609387684E-2</v>
      </c>
      <c r="Q697" s="13">
        <v>-7.6534547880169335E-2</v>
      </c>
      <c r="R697" s="13">
        <v>-0.10469941295695395</v>
      </c>
      <c r="S697" s="13">
        <v>1.4539661215233757E-2</v>
      </c>
      <c r="T697" s="13">
        <v>-5.3797207156776827E-2</v>
      </c>
      <c r="U697" s="13">
        <v>9.8427547710361996E-2</v>
      </c>
      <c r="V697" s="13">
        <v>1.8360126076164551E-3</v>
      </c>
      <c r="W697" s="13">
        <v>1.6729945457926387E-2</v>
      </c>
      <c r="X697" s="13">
        <v>-5.5261193144592546E-2</v>
      </c>
      <c r="Y697" s="13">
        <v>3.2061935156775023E-2</v>
      </c>
      <c r="Z697" s="13">
        <v>5.9221459766163775E-2</v>
      </c>
      <c r="AA697" s="13">
        <v>-5.610953817538622E-3</v>
      </c>
      <c r="AB697" s="13">
        <v>-0.11074459746678567</v>
      </c>
      <c r="AC697" s="13">
        <v>3.381416255092895E-2</v>
      </c>
      <c r="AD697" s="148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55"/>
    </row>
    <row r="698" spans="1:65">
      <c r="A698" s="30"/>
      <c r="B698" s="46" t="s">
        <v>268</v>
      </c>
      <c r="C698" s="47"/>
      <c r="D698" s="45">
        <v>0.46</v>
      </c>
      <c r="E698" s="45">
        <v>1.7</v>
      </c>
      <c r="F698" s="45">
        <v>1.57</v>
      </c>
      <c r="G698" s="45">
        <v>0.14000000000000001</v>
      </c>
      <c r="H698" s="45">
        <v>1.37</v>
      </c>
      <c r="I698" s="45">
        <v>1.19</v>
      </c>
      <c r="J698" s="45">
        <v>2.57</v>
      </c>
      <c r="K698" s="45">
        <v>4.13</v>
      </c>
      <c r="L698" s="45">
        <v>0.55000000000000004</v>
      </c>
      <c r="M698" s="45">
        <v>0.17</v>
      </c>
      <c r="N698" s="45">
        <v>0.1</v>
      </c>
      <c r="O698" s="45">
        <v>0.52</v>
      </c>
      <c r="P698" s="45">
        <v>0.13</v>
      </c>
      <c r="Q698" s="45">
        <v>1.31</v>
      </c>
      <c r="R698" s="45">
        <v>1.75</v>
      </c>
      <c r="S698" s="45">
        <v>0.1</v>
      </c>
      <c r="T698" s="45">
        <v>0.96</v>
      </c>
      <c r="U698" s="45">
        <v>1.41</v>
      </c>
      <c r="V698" s="45">
        <v>0.1</v>
      </c>
      <c r="W698" s="45">
        <v>0.14000000000000001</v>
      </c>
      <c r="X698" s="45">
        <v>0.98</v>
      </c>
      <c r="Y698" s="45">
        <v>0.37</v>
      </c>
      <c r="Z698" s="45">
        <v>0.8</v>
      </c>
      <c r="AA698" s="45">
        <v>0.21</v>
      </c>
      <c r="AB698" s="45">
        <v>1.85</v>
      </c>
      <c r="AC698" s="45">
        <v>0.4</v>
      </c>
      <c r="AD698" s="148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55"/>
    </row>
    <row r="699" spans="1:65">
      <c r="B699" s="31"/>
      <c r="C699" s="20"/>
      <c r="D699" s="20"/>
      <c r="E699" s="20"/>
      <c r="F699" s="20"/>
      <c r="G699" s="20"/>
      <c r="H699" s="20"/>
      <c r="I699" s="20"/>
      <c r="J699" s="20"/>
      <c r="K699" s="20"/>
      <c r="L699" s="20"/>
      <c r="M699" s="20"/>
      <c r="N699" s="20"/>
      <c r="O699" s="20"/>
      <c r="P699" s="20"/>
      <c r="Q699" s="20"/>
      <c r="R699" s="20"/>
      <c r="S699" s="20"/>
      <c r="T699" s="20"/>
      <c r="U699" s="20"/>
      <c r="V699" s="20"/>
      <c r="W699" s="20"/>
      <c r="X699" s="20"/>
      <c r="Y699" s="20"/>
      <c r="Z699" s="20"/>
      <c r="AA699" s="20"/>
      <c r="AB699" s="20"/>
      <c r="AC699" s="20"/>
      <c r="BM699" s="55"/>
    </row>
    <row r="700" spans="1:65" ht="15">
      <c r="B700" s="8" t="s">
        <v>550</v>
      </c>
      <c r="BM700" s="28" t="s">
        <v>303</v>
      </c>
    </row>
    <row r="701" spans="1:65" ht="15">
      <c r="A701" s="25" t="s">
        <v>122</v>
      </c>
      <c r="B701" s="18" t="s">
        <v>109</v>
      </c>
      <c r="C701" s="15" t="s">
        <v>110</v>
      </c>
      <c r="D701" s="16" t="s">
        <v>226</v>
      </c>
      <c r="E701" s="17" t="s">
        <v>226</v>
      </c>
      <c r="F701" s="17" t="s">
        <v>226</v>
      </c>
      <c r="G701" s="17" t="s">
        <v>226</v>
      </c>
      <c r="H701" s="17" t="s">
        <v>226</v>
      </c>
      <c r="I701" s="148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28">
        <v>1</v>
      </c>
    </row>
    <row r="702" spans="1:65">
      <c r="A702" s="30"/>
      <c r="B702" s="19" t="s">
        <v>227</v>
      </c>
      <c r="C702" s="9" t="s">
        <v>227</v>
      </c>
      <c r="D702" s="146" t="s">
        <v>229</v>
      </c>
      <c r="E702" s="147" t="s">
        <v>233</v>
      </c>
      <c r="F702" s="147" t="s">
        <v>247</v>
      </c>
      <c r="G702" s="147" t="s">
        <v>256</v>
      </c>
      <c r="H702" s="147" t="s">
        <v>257</v>
      </c>
      <c r="I702" s="148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28" t="s">
        <v>82</v>
      </c>
    </row>
    <row r="703" spans="1:65">
      <c r="A703" s="30"/>
      <c r="B703" s="19"/>
      <c r="C703" s="9"/>
      <c r="D703" s="10" t="s">
        <v>273</v>
      </c>
      <c r="E703" s="11" t="s">
        <v>271</v>
      </c>
      <c r="F703" s="11" t="s">
        <v>271</v>
      </c>
      <c r="G703" s="11" t="s">
        <v>271</v>
      </c>
      <c r="H703" s="11" t="s">
        <v>271</v>
      </c>
      <c r="I703" s="148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28">
        <v>1</v>
      </c>
    </row>
    <row r="704" spans="1:65">
      <c r="A704" s="30"/>
      <c r="B704" s="19"/>
      <c r="C704" s="9"/>
      <c r="D704" s="26" t="s">
        <v>305</v>
      </c>
      <c r="E704" s="26" t="s">
        <v>305</v>
      </c>
      <c r="F704" s="26" t="s">
        <v>305</v>
      </c>
      <c r="G704" s="26" t="s">
        <v>263</v>
      </c>
      <c r="H704" s="26" t="s">
        <v>306</v>
      </c>
      <c r="I704" s="148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28">
        <v>1</v>
      </c>
    </row>
    <row r="705" spans="1:65">
      <c r="A705" s="30"/>
      <c r="B705" s="18">
        <v>1</v>
      </c>
      <c r="C705" s="14">
        <v>1</v>
      </c>
      <c r="D705" s="206" t="s">
        <v>95</v>
      </c>
      <c r="E705" s="206" t="s">
        <v>95</v>
      </c>
      <c r="F705" s="206" t="s">
        <v>95</v>
      </c>
      <c r="G705" s="207">
        <v>10</v>
      </c>
      <c r="H705" s="207">
        <v>62.999999999999993</v>
      </c>
      <c r="I705" s="209"/>
      <c r="J705" s="210"/>
      <c r="K705" s="210"/>
      <c r="L705" s="210"/>
      <c r="M705" s="210"/>
      <c r="N705" s="210"/>
      <c r="O705" s="210"/>
      <c r="P705" s="210"/>
      <c r="Q705" s="210"/>
      <c r="R705" s="210"/>
      <c r="S705" s="210"/>
      <c r="T705" s="210"/>
      <c r="U705" s="210"/>
      <c r="V705" s="210"/>
      <c r="W705" s="210"/>
      <c r="X705" s="210"/>
      <c r="Y705" s="210"/>
      <c r="Z705" s="210"/>
      <c r="AA705" s="210"/>
      <c r="AB705" s="210"/>
      <c r="AC705" s="210"/>
      <c r="AD705" s="210"/>
      <c r="AE705" s="210"/>
      <c r="AF705" s="210"/>
      <c r="AG705" s="210"/>
      <c r="AH705" s="210"/>
      <c r="AI705" s="210"/>
      <c r="AJ705" s="210"/>
      <c r="AK705" s="210"/>
      <c r="AL705" s="210"/>
      <c r="AM705" s="210"/>
      <c r="AN705" s="210"/>
      <c r="AO705" s="210"/>
      <c r="AP705" s="210"/>
      <c r="AQ705" s="210"/>
      <c r="AR705" s="210"/>
      <c r="AS705" s="210"/>
      <c r="AT705" s="210"/>
      <c r="AU705" s="210"/>
      <c r="AV705" s="210"/>
      <c r="AW705" s="210"/>
      <c r="AX705" s="210"/>
      <c r="AY705" s="210"/>
      <c r="AZ705" s="210"/>
      <c r="BA705" s="210"/>
      <c r="BB705" s="210"/>
      <c r="BC705" s="210"/>
      <c r="BD705" s="210"/>
      <c r="BE705" s="210"/>
      <c r="BF705" s="210"/>
      <c r="BG705" s="210"/>
      <c r="BH705" s="210"/>
      <c r="BI705" s="210"/>
      <c r="BJ705" s="210"/>
      <c r="BK705" s="210"/>
      <c r="BL705" s="210"/>
      <c r="BM705" s="211">
        <v>1</v>
      </c>
    </row>
    <row r="706" spans="1:65">
      <c r="A706" s="30"/>
      <c r="B706" s="19">
        <v>1</v>
      </c>
      <c r="C706" s="9">
        <v>2</v>
      </c>
      <c r="D706" s="212" t="s">
        <v>95</v>
      </c>
      <c r="E706" s="212" t="s">
        <v>95</v>
      </c>
      <c r="F706" s="212" t="s">
        <v>95</v>
      </c>
      <c r="G706" s="213" t="s">
        <v>95</v>
      </c>
      <c r="H706" s="213">
        <v>44</v>
      </c>
      <c r="I706" s="209"/>
      <c r="J706" s="210"/>
      <c r="K706" s="210"/>
      <c r="L706" s="210"/>
      <c r="M706" s="210"/>
      <c r="N706" s="210"/>
      <c r="O706" s="210"/>
      <c r="P706" s="210"/>
      <c r="Q706" s="210"/>
      <c r="R706" s="210"/>
      <c r="S706" s="210"/>
      <c r="T706" s="210"/>
      <c r="U706" s="210"/>
      <c r="V706" s="210"/>
      <c r="W706" s="210"/>
      <c r="X706" s="210"/>
      <c r="Y706" s="210"/>
      <c r="Z706" s="210"/>
      <c r="AA706" s="210"/>
      <c r="AB706" s="210"/>
      <c r="AC706" s="210"/>
      <c r="AD706" s="210"/>
      <c r="AE706" s="210"/>
      <c r="AF706" s="210"/>
      <c r="AG706" s="210"/>
      <c r="AH706" s="210"/>
      <c r="AI706" s="210"/>
      <c r="AJ706" s="210"/>
      <c r="AK706" s="210"/>
      <c r="AL706" s="210"/>
      <c r="AM706" s="210"/>
      <c r="AN706" s="210"/>
      <c r="AO706" s="210"/>
      <c r="AP706" s="210"/>
      <c r="AQ706" s="210"/>
      <c r="AR706" s="210"/>
      <c r="AS706" s="210"/>
      <c r="AT706" s="210"/>
      <c r="AU706" s="210"/>
      <c r="AV706" s="210"/>
      <c r="AW706" s="210"/>
      <c r="AX706" s="210"/>
      <c r="AY706" s="210"/>
      <c r="AZ706" s="210"/>
      <c r="BA706" s="210"/>
      <c r="BB706" s="210"/>
      <c r="BC706" s="210"/>
      <c r="BD706" s="210"/>
      <c r="BE706" s="210"/>
      <c r="BF706" s="210"/>
      <c r="BG706" s="210"/>
      <c r="BH706" s="210"/>
      <c r="BI706" s="210"/>
      <c r="BJ706" s="210"/>
      <c r="BK706" s="210"/>
      <c r="BL706" s="210"/>
      <c r="BM706" s="211">
        <v>4</v>
      </c>
    </row>
    <row r="707" spans="1:65">
      <c r="A707" s="30"/>
      <c r="B707" s="19">
        <v>1</v>
      </c>
      <c r="C707" s="9">
        <v>3</v>
      </c>
      <c r="D707" s="212" t="s">
        <v>95</v>
      </c>
      <c r="E707" s="212" t="s">
        <v>95</v>
      </c>
      <c r="F707" s="212" t="s">
        <v>95</v>
      </c>
      <c r="G707" s="213" t="s">
        <v>95</v>
      </c>
      <c r="H707" s="213">
        <v>45</v>
      </c>
      <c r="I707" s="209"/>
      <c r="J707" s="210"/>
      <c r="K707" s="210"/>
      <c r="L707" s="210"/>
      <c r="M707" s="210"/>
      <c r="N707" s="210"/>
      <c r="O707" s="210"/>
      <c r="P707" s="210"/>
      <c r="Q707" s="210"/>
      <c r="R707" s="210"/>
      <c r="S707" s="210"/>
      <c r="T707" s="210"/>
      <c r="U707" s="210"/>
      <c r="V707" s="210"/>
      <c r="W707" s="210"/>
      <c r="X707" s="210"/>
      <c r="Y707" s="210"/>
      <c r="Z707" s="210"/>
      <c r="AA707" s="210"/>
      <c r="AB707" s="210"/>
      <c r="AC707" s="210"/>
      <c r="AD707" s="210"/>
      <c r="AE707" s="210"/>
      <c r="AF707" s="210"/>
      <c r="AG707" s="210"/>
      <c r="AH707" s="210"/>
      <c r="AI707" s="210"/>
      <c r="AJ707" s="210"/>
      <c r="AK707" s="210"/>
      <c r="AL707" s="210"/>
      <c r="AM707" s="210"/>
      <c r="AN707" s="210"/>
      <c r="AO707" s="210"/>
      <c r="AP707" s="210"/>
      <c r="AQ707" s="210"/>
      <c r="AR707" s="210"/>
      <c r="AS707" s="210"/>
      <c r="AT707" s="210"/>
      <c r="AU707" s="210"/>
      <c r="AV707" s="210"/>
      <c r="AW707" s="210"/>
      <c r="AX707" s="210"/>
      <c r="AY707" s="210"/>
      <c r="AZ707" s="210"/>
      <c r="BA707" s="210"/>
      <c r="BB707" s="210"/>
      <c r="BC707" s="210"/>
      <c r="BD707" s="210"/>
      <c r="BE707" s="210"/>
      <c r="BF707" s="210"/>
      <c r="BG707" s="210"/>
      <c r="BH707" s="210"/>
      <c r="BI707" s="210"/>
      <c r="BJ707" s="210"/>
      <c r="BK707" s="210"/>
      <c r="BL707" s="210"/>
      <c r="BM707" s="211">
        <v>16</v>
      </c>
    </row>
    <row r="708" spans="1:65">
      <c r="A708" s="30"/>
      <c r="B708" s="19">
        <v>1</v>
      </c>
      <c r="C708" s="9">
        <v>4</v>
      </c>
      <c r="D708" s="212" t="s">
        <v>95</v>
      </c>
      <c r="E708" s="212" t="s">
        <v>95</v>
      </c>
      <c r="F708" s="212" t="s">
        <v>95</v>
      </c>
      <c r="G708" s="213" t="s">
        <v>95</v>
      </c>
      <c r="H708" s="213">
        <v>37.999999999999993</v>
      </c>
      <c r="I708" s="209"/>
      <c r="J708" s="210"/>
      <c r="K708" s="210"/>
      <c r="L708" s="210"/>
      <c r="M708" s="210"/>
      <c r="N708" s="210"/>
      <c r="O708" s="210"/>
      <c r="P708" s="210"/>
      <c r="Q708" s="210"/>
      <c r="R708" s="210"/>
      <c r="S708" s="210"/>
      <c r="T708" s="210"/>
      <c r="U708" s="210"/>
      <c r="V708" s="210"/>
      <c r="W708" s="210"/>
      <c r="X708" s="210"/>
      <c r="Y708" s="210"/>
      <c r="Z708" s="210"/>
      <c r="AA708" s="210"/>
      <c r="AB708" s="210"/>
      <c r="AC708" s="210"/>
      <c r="AD708" s="210"/>
      <c r="AE708" s="210"/>
      <c r="AF708" s="210"/>
      <c r="AG708" s="210"/>
      <c r="AH708" s="210"/>
      <c r="AI708" s="210"/>
      <c r="AJ708" s="210"/>
      <c r="AK708" s="210"/>
      <c r="AL708" s="210"/>
      <c r="AM708" s="210"/>
      <c r="AN708" s="210"/>
      <c r="AO708" s="210"/>
      <c r="AP708" s="210"/>
      <c r="AQ708" s="210"/>
      <c r="AR708" s="210"/>
      <c r="AS708" s="210"/>
      <c r="AT708" s="210"/>
      <c r="AU708" s="210"/>
      <c r="AV708" s="210"/>
      <c r="AW708" s="210"/>
      <c r="AX708" s="210"/>
      <c r="AY708" s="210"/>
      <c r="AZ708" s="210"/>
      <c r="BA708" s="210"/>
      <c r="BB708" s="210"/>
      <c r="BC708" s="210"/>
      <c r="BD708" s="210"/>
      <c r="BE708" s="210"/>
      <c r="BF708" s="210"/>
      <c r="BG708" s="210"/>
      <c r="BH708" s="210"/>
      <c r="BI708" s="210"/>
      <c r="BJ708" s="210"/>
      <c r="BK708" s="210"/>
      <c r="BL708" s="210"/>
      <c r="BM708" s="211" t="s">
        <v>95</v>
      </c>
    </row>
    <row r="709" spans="1:65">
      <c r="A709" s="30"/>
      <c r="B709" s="19">
        <v>1</v>
      </c>
      <c r="C709" s="9">
        <v>5</v>
      </c>
      <c r="D709" s="212" t="s">
        <v>95</v>
      </c>
      <c r="E709" s="212" t="s">
        <v>95</v>
      </c>
      <c r="F709" s="212" t="s">
        <v>95</v>
      </c>
      <c r="G709" s="213" t="s">
        <v>95</v>
      </c>
      <c r="H709" s="213">
        <v>40</v>
      </c>
      <c r="I709" s="209"/>
      <c r="J709" s="210"/>
      <c r="K709" s="210"/>
      <c r="L709" s="210"/>
      <c r="M709" s="210"/>
      <c r="N709" s="210"/>
      <c r="O709" s="210"/>
      <c r="P709" s="210"/>
      <c r="Q709" s="210"/>
      <c r="R709" s="210"/>
      <c r="S709" s="210"/>
      <c r="T709" s="210"/>
      <c r="U709" s="210"/>
      <c r="V709" s="210"/>
      <c r="W709" s="210"/>
      <c r="X709" s="210"/>
      <c r="Y709" s="210"/>
      <c r="Z709" s="210"/>
      <c r="AA709" s="210"/>
      <c r="AB709" s="210"/>
      <c r="AC709" s="210"/>
      <c r="AD709" s="210"/>
      <c r="AE709" s="210"/>
      <c r="AF709" s="210"/>
      <c r="AG709" s="210"/>
      <c r="AH709" s="210"/>
      <c r="AI709" s="210"/>
      <c r="AJ709" s="210"/>
      <c r="AK709" s="210"/>
      <c r="AL709" s="210"/>
      <c r="AM709" s="210"/>
      <c r="AN709" s="210"/>
      <c r="AO709" s="210"/>
      <c r="AP709" s="210"/>
      <c r="AQ709" s="210"/>
      <c r="AR709" s="210"/>
      <c r="AS709" s="210"/>
      <c r="AT709" s="210"/>
      <c r="AU709" s="210"/>
      <c r="AV709" s="210"/>
      <c r="AW709" s="210"/>
      <c r="AX709" s="210"/>
      <c r="AY709" s="210"/>
      <c r="AZ709" s="210"/>
      <c r="BA709" s="210"/>
      <c r="BB709" s="210"/>
      <c r="BC709" s="210"/>
      <c r="BD709" s="210"/>
      <c r="BE709" s="210"/>
      <c r="BF709" s="210"/>
      <c r="BG709" s="210"/>
      <c r="BH709" s="210"/>
      <c r="BI709" s="210"/>
      <c r="BJ709" s="210"/>
      <c r="BK709" s="210"/>
      <c r="BL709" s="210"/>
      <c r="BM709" s="211">
        <v>10</v>
      </c>
    </row>
    <row r="710" spans="1:65">
      <c r="A710" s="30"/>
      <c r="B710" s="19">
        <v>1</v>
      </c>
      <c r="C710" s="9">
        <v>6</v>
      </c>
      <c r="D710" s="212" t="s">
        <v>95</v>
      </c>
      <c r="E710" s="212" t="s">
        <v>95</v>
      </c>
      <c r="F710" s="212" t="s">
        <v>95</v>
      </c>
      <c r="G710" s="213">
        <v>10</v>
      </c>
      <c r="H710" s="213">
        <v>37</v>
      </c>
      <c r="I710" s="209"/>
      <c r="J710" s="210"/>
      <c r="K710" s="210"/>
      <c r="L710" s="210"/>
      <c r="M710" s="210"/>
      <c r="N710" s="210"/>
      <c r="O710" s="210"/>
      <c r="P710" s="210"/>
      <c r="Q710" s="210"/>
      <c r="R710" s="210"/>
      <c r="S710" s="210"/>
      <c r="T710" s="210"/>
      <c r="U710" s="210"/>
      <c r="V710" s="210"/>
      <c r="W710" s="210"/>
      <c r="X710" s="210"/>
      <c r="Y710" s="210"/>
      <c r="Z710" s="210"/>
      <c r="AA710" s="210"/>
      <c r="AB710" s="210"/>
      <c r="AC710" s="210"/>
      <c r="AD710" s="210"/>
      <c r="AE710" s="210"/>
      <c r="AF710" s="210"/>
      <c r="AG710" s="210"/>
      <c r="AH710" s="210"/>
      <c r="AI710" s="210"/>
      <c r="AJ710" s="210"/>
      <c r="AK710" s="210"/>
      <c r="AL710" s="210"/>
      <c r="AM710" s="210"/>
      <c r="AN710" s="210"/>
      <c r="AO710" s="210"/>
      <c r="AP710" s="210"/>
      <c r="AQ710" s="210"/>
      <c r="AR710" s="210"/>
      <c r="AS710" s="210"/>
      <c r="AT710" s="210"/>
      <c r="AU710" s="210"/>
      <c r="AV710" s="210"/>
      <c r="AW710" s="210"/>
      <c r="AX710" s="210"/>
      <c r="AY710" s="210"/>
      <c r="AZ710" s="210"/>
      <c r="BA710" s="210"/>
      <c r="BB710" s="210"/>
      <c r="BC710" s="210"/>
      <c r="BD710" s="210"/>
      <c r="BE710" s="210"/>
      <c r="BF710" s="210"/>
      <c r="BG710" s="210"/>
      <c r="BH710" s="210"/>
      <c r="BI710" s="210"/>
      <c r="BJ710" s="210"/>
      <c r="BK710" s="210"/>
      <c r="BL710" s="210"/>
      <c r="BM710" s="215"/>
    </row>
    <row r="711" spans="1:65">
      <c r="A711" s="30"/>
      <c r="B711" s="20" t="s">
        <v>264</v>
      </c>
      <c r="C711" s="12"/>
      <c r="D711" s="216" t="s">
        <v>641</v>
      </c>
      <c r="E711" s="216" t="s">
        <v>641</v>
      </c>
      <c r="F711" s="216" t="s">
        <v>641</v>
      </c>
      <c r="G711" s="216">
        <v>10</v>
      </c>
      <c r="H711" s="216">
        <v>44.5</v>
      </c>
      <c r="I711" s="209"/>
      <c r="J711" s="210"/>
      <c r="K711" s="210"/>
      <c r="L711" s="210"/>
      <c r="M711" s="210"/>
      <c r="N711" s="210"/>
      <c r="O711" s="210"/>
      <c r="P711" s="210"/>
      <c r="Q711" s="210"/>
      <c r="R711" s="210"/>
      <c r="S711" s="210"/>
      <c r="T711" s="210"/>
      <c r="U711" s="210"/>
      <c r="V711" s="210"/>
      <c r="W711" s="210"/>
      <c r="X711" s="210"/>
      <c r="Y711" s="210"/>
      <c r="Z711" s="210"/>
      <c r="AA711" s="210"/>
      <c r="AB711" s="210"/>
      <c r="AC711" s="210"/>
      <c r="AD711" s="210"/>
      <c r="AE711" s="210"/>
      <c r="AF711" s="210"/>
      <c r="AG711" s="210"/>
      <c r="AH711" s="210"/>
      <c r="AI711" s="210"/>
      <c r="AJ711" s="210"/>
      <c r="AK711" s="210"/>
      <c r="AL711" s="210"/>
      <c r="AM711" s="210"/>
      <c r="AN711" s="210"/>
      <c r="AO711" s="210"/>
      <c r="AP711" s="210"/>
      <c r="AQ711" s="210"/>
      <c r="AR711" s="210"/>
      <c r="AS711" s="210"/>
      <c r="AT711" s="210"/>
      <c r="AU711" s="210"/>
      <c r="AV711" s="210"/>
      <c r="AW711" s="210"/>
      <c r="AX711" s="210"/>
      <c r="AY711" s="210"/>
      <c r="AZ711" s="210"/>
      <c r="BA711" s="210"/>
      <c r="BB711" s="210"/>
      <c r="BC711" s="210"/>
      <c r="BD711" s="210"/>
      <c r="BE711" s="210"/>
      <c r="BF711" s="210"/>
      <c r="BG711" s="210"/>
      <c r="BH711" s="210"/>
      <c r="BI711" s="210"/>
      <c r="BJ711" s="210"/>
      <c r="BK711" s="210"/>
      <c r="BL711" s="210"/>
      <c r="BM711" s="215"/>
    </row>
    <row r="712" spans="1:65">
      <c r="A712" s="30"/>
      <c r="B712" s="3" t="s">
        <v>265</v>
      </c>
      <c r="C712" s="29"/>
      <c r="D712" s="213" t="s">
        <v>641</v>
      </c>
      <c r="E712" s="213" t="s">
        <v>641</v>
      </c>
      <c r="F712" s="213" t="s">
        <v>641</v>
      </c>
      <c r="G712" s="213">
        <v>10</v>
      </c>
      <c r="H712" s="213">
        <v>42</v>
      </c>
      <c r="I712" s="209"/>
      <c r="J712" s="210"/>
      <c r="K712" s="210"/>
      <c r="L712" s="210"/>
      <c r="M712" s="210"/>
      <c r="N712" s="210"/>
      <c r="O712" s="210"/>
      <c r="P712" s="210"/>
      <c r="Q712" s="210"/>
      <c r="R712" s="210"/>
      <c r="S712" s="210"/>
      <c r="T712" s="210"/>
      <c r="U712" s="210"/>
      <c r="V712" s="210"/>
      <c r="W712" s="210"/>
      <c r="X712" s="210"/>
      <c r="Y712" s="210"/>
      <c r="Z712" s="210"/>
      <c r="AA712" s="210"/>
      <c r="AB712" s="210"/>
      <c r="AC712" s="210"/>
      <c r="AD712" s="210"/>
      <c r="AE712" s="210"/>
      <c r="AF712" s="210"/>
      <c r="AG712" s="210"/>
      <c r="AH712" s="210"/>
      <c r="AI712" s="210"/>
      <c r="AJ712" s="210"/>
      <c r="AK712" s="210"/>
      <c r="AL712" s="210"/>
      <c r="AM712" s="210"/>
      <c r="AN712" s="210"/>
      <c r="AO712" s="210"/>
      <c r="AP712" s="210"/>
      <c r="AQ712" s="210"/>
      <c r="AR712" s="210"/>
      <c r="AS712" s="210"/>
      <c r="AT712" s="210"/>
      <c r="AU712" s="210"/>
      <c r="AV712" s="210"/>
      <c r="AW712" s="210"/>
      <c r="AX712" s="210"/>
      <c r="AY712" s="210"/>
      <c r="AZ712" s="210"/>
      <c r="BA712" s="210"/>
      <c r="BB712" s="210"/>
      <c r="BC712" s="210"/>
      <c r="BD712" s="210"/>
      <c r="BE712" s="210"/>
      <c r="BF712" s="210"/>
      <c r="BG712" s="210"/>
      <c r="BH712" s="210"/>
      <c r="BI712" s="210"/>
      <c r="BJ712" s="210"/>
      <c r="BK712" s="210"/>
      <c r="BL712" s="210"/>
      <c r="BM712" s="215"/>
    </row>
    <row r="713" spans="1:65">
      <c r="A713" s="30"/>
      <c r="B713" s="3" t="s">
        <v>266</v>
      </c>
      <c r="C713" s="29"/>
      <c r="D713" s="213" t="s">
        <v>641</v>
      </c>
      <c r="E713" s="213" t="s">
        <v>641</v>
      </c>
      <c r="F713" s="213" t="s">
        <v>641</v>
      </c>
      <c r="G713" s="213">
        <v>0</v>
      </c>
      <c r="H713" s="213">
        <v>9.6072888995803414</v>
      </c>
      <c r="I713" s="209"/>
      <c r="J713" s="210"/>
      <c r="K713" s="210"/>
      <c r="L713" s="210"/>
      <c r="M713" s="210"/>
      <c r="N713" s="210"/>
      <c r="O713" s="210"/>
      <c r="P713" s="210"/>
      <c r="Q713" s="210"/>
      <c r="R713" s="210"/>
      <c r="S713" s="210"/>
      <c r="T713" s="210"/>
      <c r="U713" s="210"/>
      <c r="V713" s="210"/>
      <c r="W713" s="210"/>
      <c r="X713" s="210"/>
      <c r="Y713" s="210"/>
      <c r="Z713" s="210"/>
      <c r="AA713" s="210"/>
      <c r="AB713" s="210"/>
      <c r="AC713" s="210"/>
      <c r="AD713" s="210"/>
      <c r="AE713" s="210"/>
      <c r="AF713" s="210"/>
      <c r="AG713" s="210"/>
      <c r="AH713" s="210"/>
      <c r="AI713" s="210"/>
      <c r="AJ713" s="210"/>
      <c r="AK713" s="210"/>
      <c r="AL713" s="210"/>
      <c r="AM713" s="210"/>
      <c r="AN713" s="210"/>
      <c r="AO713" s="210"/>
      <c r="AP713" s="210"/>
      <c r="AQ713" s="210"/>
      <c r="AR713" s="210"/>
      <c r="AS713" s="210"/>
      <c r="AT713" s="210"/>
      <c r="AU713" s="210"/>
      <c r="AV713" s="210"/>
      <c r="AW713" s="210"/>
      <c r="AX713" s="210"/>
      <c r="AY713" s="210"/>
      <c r="AZ713" s="210"/>
      <c r="BA713" s="210"/>
      <c r="BB713" s="210"/>
      <c r="BC713" s="210"/>
      <c r="BD713" s="210"/>
      <c r="BE713" s="210"/>
      <c r="BF713" s="210"/>
      <c r="BG713" s="210"/>
      <c r="BH713" s="210"/>
      <c r="BI713" s="210"/>
      <c r="BJ713" s="210"/>
      <c r="BK713" s="210"/>
      <c r="BL713" s="210"/>
      <c r="BM713" s="215"/>
    </row>
    <row r="714" spans="1:65">
      <c r="A714" s="30"/>
      <c r="B714" s="3" t="s">
        <v>86</v>
      </c>
      <c r="C714" s="29"/>
      <c r="D714" s="13" t="s">
        <v>641</v>
      </c>
      <c r="E714" s="13" t="s">
        <v>641</v>
      </c>
      <c r="F714" s="13" t="s">
        <v>641</v>
      </c>
      <c r="G714" s="13">
        <v>0</v>
      </c>
      <c r="H714" s="13">
        <v>0.21589413257483914</v>
      </c>
      <c r="I714" s="148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55"/>
    </row>
    <row r="715" spans="1:65">
      <c r="A715" s="30"/>
      <c r="B715" s="3" t="s">
        <v>267</v>
      </c>
      <c r="C715" s="29"/>
      <c r="D715" s="13" t="s">
        <v>641</v>
      </c>
      <c r="E715" s="13" t="s">
        <v>641</v>
      </c>
      <c r="F715" s="13" t="s">
        <v>641</v>
      </c>
      <c r="G715" s="13" t="s">
        <v>641</v>
      </c>
      <c r="H715" s="13" t="s">
        <v>641</v>
      </c>
      <c r="I715" s="148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55"/>
    </row>
    <row r="716" spans="1:65">
      <c r="A716" s="30"/>
      <c r="B716" s="46" t="s">
        <v>268</v>
      </c>
      <c r="C716" s="47"/>
      <c r="D716" s="45" t="s">
        <v>269</v>
      </c>
      <c r="E716" s="45" t="s">
        <v>269</v>
      </c>
      <c r="F716" s="45" t="s">
        <v>269</v>
      </c>
      <c r="G716" s="45" t="s">
        <v>269</v>
      </c>
      <c r="H716" s="45" t="s">
        <v>269</v>
      </c>
      <c r="I716" s="148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55"/>
    </row>
    <row r="717" spans="1:65">
      <c r="B717" s="31"/>
      <c r="C717" s="20"/>
      <c r="D717" s="20"/>
      <c r="E717" s="20"/>
      <c r="F717" s="20"/>
      <c r="G717" s="20"/>
      <c r="H717" s="20"/>
      <c r="BM717" s="55"/>
    </row>
    <row r="718" spans="1:65" ht="15">
      <c r="B718" s="8" t="s">
        <v>551</v>
      </c>
      <c r="BM718" s="28" t="s">
        <v>66</v>
      </c>
    </row>
    <row r="719" spans="1:65" ht="15">
      <c r="A719" s="25" t="s">
        <v>40</v>
      </c>
      <c r="B719" s="18" t="s">
        <v>109</v>
      </c>
      <c r="C719" s="15" t="s">
        <v>110</v>
      </c>
      <c r="D719" s="16" t="s">
        <v>226</v>
      </c>
      <c r="E719" s="17" t="s">
        <v>226</v>
      </c>
      <c r="F719" s="17" t="s">
        <v>226</v>
      </c>
      <c r="G719" s="17" t="s">
        <v>226</v>
      </c>
      <c r="H719" s="17" t="s">
        <v>226</v>
      </c>
      <c r="I719" s="17" t="s">
        <v>226</v>
      </c>
      <c r="J719" s="148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28">
        <v>1</v>
      </c>
    </row>
    <row r="720" spans="1:65">
      <c r="A720" s="30"/>
      <c r="B720" s="19" t="s">
        <v>227</v>
      </c>
      <c r="C720" s="9" t="s">
        <v>227</v>
      </c>
      <c r="D720" s="146" t="s">
        <v>235</v>
      </c>
      <c r="E720" s="147" t="s">
        <v>236</v>
      </c>
      <c r="F720" s="147" t="s">
        <v>247</v>
      </c>
      <c r="G720" s="147" t="s">
        <v>249</v>
      </c>
      <c r="H720" s="147" t="s">
        <v>254</v>
      </c>
      <c r="I720" s="147" t="s">
        <v>256</v>
      </c>
      <c r="J720" s="148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28" t="s">
        <v>3</v>
      </c>
    </row>
    <row r="721" spans="1:65">
      <c r="A721" s="30"/>
      <c r="B721" s="19"/>
      <c r="C721" s="9"/>
      <c r="D721" s="10" t="s">
        <v>271</v>
      </c>
      <c r="E721" s="11" t="s">
        <v>271</v>
      </c>
      <c r="F721" s="11" t="s">
        <v>271</v>
      </c>
      <c r="G721" s="11" t="s">
        <v>271</v>
      </c>
      <c r="H721" s="11" t="s">
        <v>273</v>
      </c>
      <c r="I721" s="11" t="s">
        <v>271</v>
      </c>
      <c r="J721" s="148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28">
        <v>2</v>
      </c>
    </row>
    <row r="722" spans="1:65">
      <c r="A722" s="30"/>
      <c r="B722" s="19"/>
      <c r="C722" s="9"/>
      <c r="D722" s="26" t="s">
        <v>308</v>
      </c>
      <c r="E722" s="26" t="s">
        <v>306</v>
      </c>
      <c r="F722" s="26" t="s">
        <v>305</v>
      </c>
      <c r="G722" s="26" t="s">
        <v>306</v>
      </c>
      <c r="H722" s="26" t="s">
        <v>306</v>
      </c>
      <c r="I722" s="26" t="s">
        <v>263</v>
      </c>
      <c r="J722" s="148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28">
        <v>3</v>
      </c>
    </row>
    <row r="723" spans="1:65">
      <c r="A723" s="30"/>
      <c r="B723" s="18">
        <v>1</v>
      </c>
      <c r="C723" s="14">
        <v>1</v>
      </c>
      <c r="D723" s="22">
        <v>3.1408718471564274</v>
      </c>
      <c r="E723" s="22">
        <v>3.76</v>
      </c>
      <c r="F723" s="22">
        <v>3.484</v>
      </c>
      <c r="G723" s="22">
        <v>3.4296540391846002</v>
      </c>
      <c r="H723" s="22">
        <v>3</v>
      </c>
      <c r="I723" s="22">
        <v>4.0600000000000005</v>
      </c>
      <c r="J723" s="148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28">
        <v>1</v>
      </c>
    </row>
    <row r="724" spans="1:65">
      <c r="A724" s="30"/>
      <c r="B724" s="19">
        <v>1</v>
      </c>
      <c r="C724" s="9">
        <v>2</v>
      </c>
      <c r="D724" s="11">
        <v>3.1880880638601794</v>
      </c>
      <c r="E724" s="11">
        <v>3.82</v>
      </c>
      <c r="F724" s="11">
        <v>3.496</v>
      </c>
      <c r="G724" s="11">
        <v>3.4071659753613202</v>
      </c>
      <c r="H724" s="11">
        <v>3.3</v>
      </c>
      <c r="I724" s="11">
        <v>4.16</v>
      </c>
      <c r="J724" s="148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28">
        <v>24</v>
      </c>
    </row>
    <row r="725" spans="1:65">
      <c r="A725" s="30"/>
      <c r="B725" s="19">
        <v>1</v>
      </c>
      <c r="C725" s="9">
        <v>3</v>
      </c>
      <c r="D725" s="11">
        <v>3.2501957801231853</v>
      </c>
      <c r="E725" s="11">
        <v>3.78</v>
      </c>
      <c r="F725" s="11">
        <v>3.5190000000000001</v>
      </c>
      <c r="G725" s="11">
        <v>3.4334552652350285</v>
      </c>
      <c r="H725" s="11">
        <v>3.2</v>
      </c>
      <c r="I725" s="11">
        <v>4.2200000000000006</v>
      </c>
      <c r="J725" s="148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28">
        <v>16</v>
      </c>
    </row>
    <row r="726" spans="1:65">
      <c r="A726" s="30"/>
      <c r="B726" s="19">
        <v>1</v>
      </c>
      <c r="C726" s="9">
        <v>4</v>
      </c>
      <c r="D726" s="11">
        <v>3.2272182413368578</v>
      </c>
      <c r="E726" s="11">
        <v>3.76</v>
      </c>
      <c r="F726" s="11">
        <v>3.4590000000000001</v>
      </c>
      <c r="G726" s="11">
        <v>3.4200643832080302</v>
      </c>
      <c r="H726" s="11">
        <v>3.2</v>
      </c>
      <c r="I726" s="11">
        <v>4.21</v>
      </c>
      <c r="J726" s="148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28">
        <v>3.5412939183478902</v>
      </c>
    </row>
    <row r="727" spans="1:65">
      <c r="A727" s="30"/>
      <c r="B727" s="19">
        <v>1</v>
      </c>
      <c r="C727" s="9">
        <v>5</v>
      </c>
      <c r="D727" s="11">
        <v>3.2590720733025407</v>
      </c>
      <c r="E727" s="11">
        <v>3.78</v>
      </c>
      <c r="F727" s="11">
        <v>3.3860000000000001</v>
      </c>
      <c r="G727" s="11">
        <v>3.4195868609496656</v>
      </c>
      <c r="H727" s="11">
        <v>3.3</v>
      </c>
      <c r="I727" s="11">
        <v>4.21</v>
      </c>
      <c r="J727" s="148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28">
        <v>108</v>
      </c>
    </row>
    <row r="728" spans="1:65">
      <c r="A728" s="30"/>
      <c r="B728" s="19">
        <v>1</v>
      </c>
      <c r="C728" s="9">
        <v>6</v>
      </c>
      <c r="D728" s="11">
        <v>3.2450939072093377</v>
      </c>
      <c r="E728" s="11">
        <v>3.75</v>
      </c>
      <c r="F728" s="11">
        <v>3.5510000000000002</v>
      </c>
      <c r="G728" s="11">
        <v>3.4011146235968925</v>
      </c>
      <c r="H728" s="11">
        <v>3.2</v>
      </c>
      <c r="I728" s="11">
        <v>4.0600000000000005</v>
      </c>
      <c r="J728" s="148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55"/>
    </row>
    <row r="729" spans="1:65">
      <c r="A729" s="30"/>
      <c r="B729" s="20" t="s">
        <v>264</v>
      </c>
      <c r="C729" s="12"/>
      <c r="D729" s="23">
        <v>3.2184233188314213</v>
      </c>
      <c r="E729" s="23">
        <v>3.7749999999999999</v>
      </c>
      <c r="F729" s="23">
        <v>3.4825000000000004</v>
      </c>
      <c r="G729" s="23">
        <v>3.4185068579225892</v>
      </c>
      <c r="H729" s="23">
        <v>3.1999999999999997</v>
      </c>
      <c r="I729" s="23">
        <v>4.1533333333333333</v>
      </c>
      <c r="J729" s="148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55"/>
    </row>
    <row r="730" spans="1:65">
      <c r="A730" s="30"/>
      <c r="B730" s="3" t="s">
        <v>265</v>
      </c>
      <c r="C730" s="29"/>
      <c r="D730" s="11">
        <v>3.2361560742730977</v>
      </c>
      <c r="E730" s="11">
        <v>3.7699999999999996</v>
      </c>
      <c r="F730" s="11">
        <v>3.49</v>
      </c>
      <c r="G730" s="11">
        <v>3.4198256220788479</v>
      </c>
      <c r="H730" s="11">
        <v>3.2</v>
      </c>
      <c r="I730" s="11">
        <v>4.1850000000000005</v>
      </c>
      <c r="J730" s="148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55"/>
    </row>
    <row r="731" spans="1:65">
      <c r="A731" s="30"/>
      <c r="B731" s="3" t="s">
        <v>266</v>
      </c>
      <c r="C731" s="29"/>
      <c r="D731" s="24">
        <v>4.5573983666163095E-2</v>
      </c>
      <c r="E731" s="24">
        <v>2.5099800796022247E-2</v>
      </c>
      <c r="F731" s="24">
        <v>5.6698324490235166E-2</v>
      </c>
      <c r="G731" s="24">
        <v>1.2509294583855949E-2</v>
      </c>
      <c r="H731" s="24">
        <v>0.10954451150103316</v>
      </c>
      <c r="I731" s="24">
        <v>7.5277265270907959E-2</v>
      </c>
      <c r="J731" s="204"/>
      <c r="K731" s="205"/>
      <c r="L731" s="205"/>
      <c r="M731" s="205"/>
      <c r="N731" s="205"/>
      <c r="O731" s="205"/>
      <c r="P731" s="205"/>
      <c r="Q731" s="205"/>
      <c r="R731" s="205"/>
      <c r="S731" s="205"/>
      <c r="T731" s="205"/>
      <c r="U731" s="205"/>
      <c r="V731" s="205"/>
      <c r="W731" s="205"/>
      <c r="X731" s="205"/>
      <c r="Y731" s="205"/>
      <c r="Z731" s="205"/>
      <c r="AA731" s="205"/>
      <c r="AB731" s="205"/>
      <c r="AC731" s="205"/>
      <c r="AD731" s="205"/>
      <c r="AE731" s="205"/>
      <c r="AF731" s="205"/>
      <c r="AG731" s="205"/>
      <c r="AH731" s="205"/>
      <c r="AI731" s="205"/>
      <c r="AJ731" s="205"/>
      <c r="AK731" s="205"/>
      <c r="AL731" s="205"/>
      <c r="AM731" s="205"/>
      <c r="AN731" s="205"/>
      <c r="AO731" s="205"/>
      <c r="AP731" s="205"/>
      <c r="AQ731" s="205"/>
      <c r="AR731" s="205"/>
      <c r="AS731" s="205"/>
      <c r="AT731" s="205"/>
      <c r="AU731" s="205"/>
      <c r="AV731" s="205"/>
      <c r="AW731" s="205"/>
      <c r="AX731" s="205"/>
      <c r="AY731" s="205"/>
      <c r="AZ731" s="205"/>
      <c r="BA731" s="205"/>
      <c r="BB731" s="205"/>
      <c r="BC731" s="205"/>
      <c r="BD731" s="205"/>
      <c r="BE731" s="205"/>
      <c r="BF731" s="205"/>
      <c r="BG731" s="205"/>
      <c r="BH731" s="205"/>
      <c r="BI731" s="205"/>
      <c r="BJ731" s="205"/>
      <c r="BK731" s="205"/>
      <c r="BL731" s="205"/>
      <c r="BM731" s="56"/>
    </row>
    <row r="732" spans="1:65">
      <c r="A732" s="30"/>
      <c r="B732" s="3" t="s">
        <v>86</v>
      </c>
      <c r="C732" s="29"/>
      <c r="D732" s="13">
        <v>1.4160344725165169E-2</v>
      </c>
      <c r="E732" s="13">
        <v>6.6489538532509265E-3</v>
      </c>
      <c r="F732" s="13">
        <v>1.6280925912486765E-2</v>
      </c>
      <c r="G732" s="13">
        <v>3.6592860871011352E-3</v>
      </c>
      <c r="H732" s="13">
        <v>3.4232659844072866E-2</v>
      </c>
      <c r="I732" s="13">
        <v>1.8124542200058096E-2</v>
      </c>
      <c r="J732" s="148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55"/>
    </row>
    <row r="733" spans="1:65">
      <c r="A733" s="30"/>
      <c r="B733" s="3" t="s">
        <v>267</v>
      </c>
      <c r="C733" s="29"/>
      <c r="D733" s="13">
        <v>-9.1173059045914107E-2</v>
      </c>
      <c r="E733" s="13">
        <v>6.5994545225757539E-2</v>
      </c>
      <c r="F733" s="13">
        <v>-1.6602383112926944E-2</v>
      </c>
      <c r="G733" s="13">
        <v>-3.4672936857662595E-2</v>
      </c>
      <c r="H733" s="13">
        <v>-9.6375484841742076E-2</v>
      </c>
      <c r="I733" s="13">
        <v>0.17282931863248896</v>
      </c>
      <c r="J733" s="148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55"/>
    </row>
    <row r="734" spans="1:65">
      <c r="A734" s="30"/>
      <c r="B734" s="46" t="s">
        <v>268</v>
      </c>
      <c r="C734" s="47"/>
      <c r="D734" s="45">
        <v>0.65</v>
      </c>
      <c r="E734" s="45">
        <v>0.91</v>
      </c>
      <c r="F734" s="45">
        <v>0.09</v>
      </c>
      <c r="G734" s="45">
        <v>0.09</v>
      </c>
      <c r="H734" s="45">
        <v>0.7</v>
      </c>
      <c r="I734" s="45">
        <v>1.96</v>
      </c>
      <c r="J734" s="148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55"/>
    </row>
    <row r="735" spans="1:65">
      <c r="B735" s="31"/>
      <c r="C735" s="20"/>
      <c r="D735" s="20"/>
      <c r="E735" s="20"/>
      <c r="F735" s="20"/>
      <c r="G735" s="20"/>
      <c r="H735" s="20"/>
      <c r="I735" s="20"/>
      <c r="BM735" s="55"/>
    </row>
    <row r="736" spans="1:65" ht="15">
      <c r="B736" s="8" t="s">
        <v>552</v>
      </c>
      <c r="BM736" s="28" t="s">
        <v>303</v>
      </c>
    </row>
    <row r="737" spans="1:65" ht="15">
      <c r="A737" s="25" t="s">
        <v>123</v>
      </c>
      <c r="B737" s="18" t="s">
        <v>109</v>
      </c>
      <c r="C737" s="15" t="s">
        <v>110</v>
      </c>
      <c r="D737" s="16" t="s">
        <v>226</v>
      </c>
      <c r="E737" s="17" t="s">
        <v>226</v>
      </c>
      <c r="F737" s="17" t="s">
        <v>226</v>
      </c>
      <c r="G737" s="17" t="s">
        <v>226</v>
      </c>
      <c r="H737" s="17" t="s">
        <v>226</v>
      </c>
      <c r="I737" s="148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28">
        <v>1</v>
      </c>
    </row>
    <row r="738" spans="1:65">
      <c r="A738" s="30"/>
      <c r="B738" s="19" t="s">
        <v>227</v>
      </c>
      <c r="C738" s="9" t="s">
        <v>227</v>
      </c>
      <c r="D738" s="146" t="s">
        <v>229</v>
      </c>
      <c r="E738" s="147" t="s">
        <v>233</v>
      </c>
      <c r="F738" s="147" t="s">
        <v>247</v>
      </c>
      <c r="G738" s="147" t="s">
        <v>256</v>
      </c>
      <c r="H738" s="147" t="s">
        <v>257</v>
      </c>
      <c r="I738" s="148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28" t="s">
        <v>82</v>
      </c>
    </row>
    <row r="739" spans="1:65">
      <c r="A739" s="30"/>
      <c r="B739" s="19"/>
      <c r="C739" s="9"/>
      <c r="D739" s="10" t="s">
        <v>273</v>
      </c>
      <c r="E739" s="11" t="s">
        <v>271</v>
      </c>
      <c r="F739" s="11" t="s">
        <v>271</v>
      </c>
      <c r="G739" s="11" t="s">
        <v>271</v>
      </c>
      <c r="H739" s="11" t="s">
        <v>271</v>
      </c>
      <c r="I739" s="148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28">
        <v>2</v>
      </c>
    </row>
    <row r="740" spans="1:65">
      <c r="A740" s="30"/>
      <c r="B740" s="19"/>
      <c r="C740" s="9"/>
      <c r="D740" s="26" t="s">
        <v>305</v>
      </c>
      <c r="E740" s="26" t="s">
        <v>305</v>
      </c>
      <c r="F740" s="26" t="s">
        <v>305</v>
      </c>
      <c r="G740" s="26" t="s">
        <v>263</v>
      </c>
      <c r="H740" s="26" t="s">
        <v>306</v>
      </c>
      <c r="I740" s="148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28">
        <v>2</v>
      </c>
    </row>
    <row r="741" spans="1:65">
      <c r="A741" s="30"/>
      <c r="B741" s="18">
        <v>1</v>
      </c>
      <c r="C741" s="14">
        <v>1</v>
      </c>
      <c r="D741" s="143" t="s">
        <v>103</v>
      </c>
      <c r="E741" s="143" t="s">
        <v>103</v>
      </c>
      <c r="F741" s="143" t="s">
        <v>103</v>
      </c>
      <c r="G741" s="143" t="s">
        <v>95</v>
      </c>
      <c r="H741" s="143" t="s">
        <v>95</v>
      </c>
      <c r="I741" s="148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28">
        <v>1</v>
      </c>
    </row>
    <row r="742" spans="1:65">
      <c r="A742" s="30"/>
      <c r="B742" s="19">
        <v>1</v>
      </c>
      <c r="C742" s="9">
        <v>2</v>
      </c>
      <c r="D742" s="144" t="s">
        <v>103</v>
      </c>
      <c r="E742" s="144" t="s">
        <v>103</v>
      </c>
      <c r="F742" s="144" t="s">
        <v>103</v>
      </c>
      <c r="G742" s="144" t="s">
        <v>95</v>
      </c>
      <c r="H742" s="144" t="s">
        <v>95</v>
      </c>
      <c r="I742" s="148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28">
        <v>4</v>
      </c>
    </row>
    <row r="743" spans="1:65">
      <c r="A743" s="30"/>
      <c r="B743" s="19">
        <v>1</v>
      </c>
      <c r="C743" s="9">
        <v>3</v>
      </c>
      <c r="D743" s="144" t="s">
        <v>103</v>
      </c>
      <c r="E743" s="144" t="s">
        <v>103</v>
      </c>
      <c r="F743" s="144" t="s">
        <v>103</v>
      </c>
      <c r="G743" s="144" t="s">
        <v>95</v>
      </c>
      <c r="H743" s="144" t="s">
        <v>95</v>
      </c>
      <c r="I743" s="148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28">
        <v>16</v>
      </c>
    </row>
    <row r="744" spans="1:65">
      <c r="A744" s="30"/>
      <c r="B744" s="19">
        <v>1</v>
      </c>
      <c r="C744" s="9">
        <v>4</v>
      </c>
      <c r="D744" s="144" t="s">
        <v>103</v>
      </c>
      <c r="E744" s="144" t="s">
        <v>103</v>
      </c>
      <c r="F744" s="144" t="s">
        <v>103</v>
      </c>
      <c r="G744" s="144" t="s">
        <v>95</v>
      </c>
      <c r="H744" s="144" t="s">
        <v>95</v>
      </c>
      <c r="I744" s="148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28" t="s">
        <v>103</v>
      </c>
    </row>
    <row r="745" spans="1:65">
      <c r="A745" s="30"/>
      <c r="B745" s="19">
        <v>1</v>
      </c>
      <c r="C745" s="9">
        <v>5</v>
      </c>
      <c r="D745" s="144" t="s">
        <v>103</v>
      </c>
      <c r="E745" s="144" t="s">
        <v>103</v>
      </c>
      <c r="F745" s="144" t="s">
        <v>103</v>
      </c>
      <c r="G745" s="144" t="s">
        <v>95</v>
      </c>
      <c r="H745" s="144" t="s">
        <v>95</v>
      </c>
      <c r="I745" s="148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28">
        <v>10</v>
      </c>
    </row>
    <row r="746" spans="1:65">
      <c r="A746" s="30"/>
      <c r="B746" s="19">
        <v>1</v>
      </c>
      <c r="C746" s="9">
        <v>6</v>
      </c>
      <c r="D746" s="144" t="s">
        <v>103</v>
      </c>
      <c r="E746" s="144" t="s">
        <v>103</v>
      </c>
      <c r="F746" s="144" t="s">
        <v>103</v>
      </c>
      <c r="G746" s="144" t="s">
        <v>95</v>
      </c>
      <c r="H746" s="144" t="s">
        <v>95</v>
      </c>
      <c r="I746" s="148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55"/>
    </row>
    <row r="747" spans="1:65">
      <c r="A747" s="30"/>
      <c r="B747" s="20" t="s">
        <v>264</v>
      </c>
      <c r="C747" s="12"/>
      <c r="D747" s="23" t="s">
        <v>641</v>
      </c>
      <c r="E747" s="23" t="s">
        <v>641</v>
      </c>
      <c r="F747" s="23" t="s">
        <v>641</v>
      </c>
      <c r="G747" s="23" t="s">
        <v>641</v>
      </c>
      <c r="H747" s="23" t="s">
        <v>641</v>
      </c>
      <c r="I747" s="148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55"/>
    </row>
    <row r="748" spans="1:65">
      <c r="A748" s="30"/>
      <c r="B748" s="3" t="s">
        <v>265</v>
      </c>
      <c r="C748" s="29"/>
      <c r="D748" s="11" t="s">
        <v>641</v>
      </c>
      <c r="E748" s="11" t="s">
        <v>641</v>
      </c>
      <c r="F748" s="11" t="s">
        <v>641</v>
      </c>
      <c r="G748" s="11" t="s">
        <v>641</v>
      </c>
      <c r="H748" s="11" t="s">
        <v>641</v>
      </c>
      <c r="I748" s="148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55"/>
    </row>
    <row r="749" spans="1:65">
      <c r="A749" s="30"/>
      <c r="B749" s="3" t="s">
        <v>266</v>
      </c>
      <c r="C749" s="29"/>
      <c r="D749" s="24" t="s">
        <v>641</v>
      </c>
      <c r="E749" s="24" t="s">
        <v>641</v>
      </c>
      <c r="F749" s="24" t="s">
        <v>641</v>
      </c>
      <c r="G749" s="24" t="s">
        <v>641</v>
      </c>
      <c r="H749" s="24" t="s">
        <v>641</v>
      </c>
      <c r="I749" s="148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55"/>
    </row>
    <row r="750" spans="1:65">
      <c r="A750" s="30"/>
      <c r="B750" s="3" t="s">
        <v>86</v>
      </c>
      <c r="C750" s="29"/>
      <c r="D750" s="13" t="s">
        <v>641</v>
      </c>
      <c r="E750" s="13" t="s">
        <v>641</v>
      </c>
      <c r="F750" s="13" t="s">
        <v>641</v>
      </c>
      <c r="G750" s="13" t="s">
        <v>641</v>
      </c>
      <c r="H750" s="13" t="s">
        <v>641</v>
      </c>
      <c r="I750" s="148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55"/>
    </row>
    <row r="751" spans="1:65">
      <c r="A751" s="30"/>
      <c r="B751" s="3" t="s">
        <v>267</v>
      </c>
      <c r="C751" s="29"/>
      <c r="D751" s="13" t="s">
        <v>641</v>
      </c>
      <c r="E751" s="13" t="s">
        <v>641</v>
      </c>
      <c r="F751" s="13" t="s">
        <v>641</v>
      </c>
      <c r="G751" s="13" t="s">
        <v>641</v>
      </c>
      <c r="H751" s="13" t="s">
        <v>641</v>
      </c>
      <c r="I751" s="148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55"/>
    </row>
    <row r="752" spans="1:65">
      <c r="A752" s="30"/>
      <c r="B752" s="46" t="s">
        <v>268</v>
      </c>
      <c r="C752" s="47"/>
      <c r="D752" s="45" t="s">
        <v>269</v>
      </c>
      <c r="E752" s="45" t="s">
        <v>269</v>
      </c>
      <c r="F752" s="45" t="s">
        <v>269</v>
      </c>
      <c r="G752" s="45" t="s">
        <v>269</v>
      </c>
      <c r="H752" s="45" t="s">
        <v>269</v>
      </c>
      <c r="I752" s="148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55"/>
    </row>
    <row r="753" spans="1:65">
      <c r="B753" s="31"/>
      <c r="C753" s="20"/>
      <c r="D753" s="20"/>
      <c r="E753" s="20"/>
      <c r="F753" s="20"/>
      <c r="G753" s="20"/>
      <c r="H753" s="20"/>
      <c r="BM753" s="55"/>
    </row>
    <row r="754" spans="1:65" ht="15">
      <c r="B754" s="8" t="s">
        <v>553</v>
      </c>
      <c r="BM754" s="28" t="s">
        <v>66</v>
      </c>
    </row>
    <row r="755" spans="1:65" ht="15">
      <c r="A755" s="25" t="s">
        <v>43</v>
      </c>
      <c r="B755" s="18" t="s">
        <v>109</v>
      </c>
      <c r="C755" s="15" t="s">
        <v>110</v>
      </c>
      <c r="D755" s="16" t="s">
        <v>226</v>
      </c>
      <c r="E755" s="17" t="s">
        <v>226</v>
      </c>
      <c r="F755" s="17" t="s">
        <v>226</v>
      </c>
      <c r="G755" s="17" t="s">
        <v>226</v>
      </c>
      <c r="H755" s="17" t="s">
        <v>226</v>
      </c>
      <c r="I755" s="17" t="s">
        <v>226</v>
      </c>
      <c r="J755" s="17" t="s">
        <v>226</v>
      </c>
      <c r="K755" s="17" t="s">
        <v>226</v>
      </c>
      <c r="L755" s="17" t="s">
        <v>226</v>
      </c>
      <c r="M755" s="17" t="s">
        <v>226</v>
      </c>
      <c r="N755" s="17" t="s">
        <v>226</v>
      </c>
      <c r="O755" s="17" t="s">
        <v>226</v>
      </c>
      <c r="P755" s="17" t="s">
        <v>226</v>
      </c>
      <c r="Q755" s="17" t="s">
        <v>226</v>
      </c>
      <c r="R755" s="17" t="s">
        <v>226</v>
      </c>
      <c r="S755" s="17" t="s">
        <v>226</v>
      </c>
      <c r="T755" s="17" t="s">
        <v>226</v>
      </c>
      <c r="U755" s="17" t="s">
        <v>226</v>
      </c>
      <c r="V755" s="17" t="s">
        <v>226</v>
      </c>
      <c r="W755" s="17" t="s">
        <v>226</v>
      </c>
      <c r="X755" s="148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28">
        <v>1</v>
      </c>
    </row>
    <row r="756" spans="1:65">
      <c r="A756" s="30"/>
      <c r="B756" s="19" t="s">
        <v>227</v>
      </c>
      <c r="C756" s="9" t="s">
        <v>227</v>
      </c>
      <c r="D756" s="146" t="s">
        <v>229</v>
      </c>
      <c r="E756" s="147" t="s">
        <v>231</v>
      </c>
      <c r="F756" s="147" t="s">
        <v>232</v>
      </c>
      <c r="G756" s="147" t="s">
        <v>233</v>
      </c>
      <c r="H756" s="147" t="s">
        <v>235</v>
      </c>
      <c r="I756" s="147" t="s">
        <v>236</v>
      </c>
      <c r="J756" s="147" t="s">
        <v>238</v>
      </c>
      <c r="K756" s="147" t="s">
        <v>239</v>
      </c>
      <c r="L756" s="147" t="s">
        <v>240</v>
      </c>
      <c r="M756" s="147" t="s">
        <v>243</v>
      </c>
      <c r="N756" s="147" t="s">
        <v>244</v>
      </c>
      <c r="O756" s="147" t="s">
        <v>247</v>
      </c>
      <c r="P756" s="147" t="s">
        <v>249</v>
      </c>
      <c r="Q756" s="147" t="s">
        <v>250</v>
      </c>
      <c r="R756" s="147" t="s">
        <v>251</v>
      </c>
      <c r="S756" s="147" t="s">
        <v>253</v>
      </c>
      <c r="T756" s="147" t="s">
        <v>254</v>
      </c>
      <c r="U756" s="147" t="s">
        <v>255</v>
      </c>
      <c r="V756" s="147" t="s">
        <v>256</v>
      </c>
      <c r="W756" s="147" t="s">
        <v>257</v>
      </c>
      <c r="X756" s="148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28" t="s">
        <v>3</v>
      </c>
    </row>
    <row r="757" spans="1:65">
      <c r="A757" s="30"/>
      <c r="B757" s="19"/>
      <c r="C757" s="9"/>
      <c r="D757" s="10" t="s">
        <v>273</v>
      </c>
      <c r="E757" s="11" t="s">
        <v>271</v>
      </c>
      <c r="F757" s="11" t="s">
        <v>273</v>
      </c>
      <c r="G757" s="11" t="s">
        <v>271</v>
      </c>
      <c r="H757" s="11" t="s">
        <v>271</v>
      </c>
      <c r="I757" s="11" t="s">
        <v>271</v>
      </c>
      <c r="J757" s="11" t="s">
        <v>271</v>
      </c>
      <c r="K757" s="11" t="s">
        <v>273</v>
      </c>
      <c r="L757" s="11" t="s">
        <v>273</v>
      </c>
      <c r="M757" s="11" t="s">
        <v>273</v>
      </c>
      <c r="N757" s="11" t="s">
        <v>271</v>
      </c>
      <c r="O757" s="11" t="s">
        <v>271</v>
      </c>
      <c r="P757" s="11" t="s">
        <v>271</v>
      </c>
      <c r="Q757" s="11" t="s">
        <v>271</v>
      </c>
      <c r="R757" s="11" t="s">
        <v>273</v>
      </c>
      <c r="S757" s="11" t="s">
        <v>271</v>
      </c>
      <c r="T757" s="11" t="s">
        <v>273</v>
      </c>
      <c r="U757" s="11" t="s">
        <v>271</v>
      </c>
      <c r="V757" s="11" t="s">
        <v>271</v>
      </c>
      <c r="W757" s="11" t="s">
        <v>271</v>
      </c>
      <c r="X757" s="148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28">
        <v>2</v>
      </c>
    </row>
    <row r="758" spans="1:65">
      <c r="A758" s="30"/>
      <c r="B758" s="19"/>
      <c r="C758" s="9"/>
      <c r="D758" s="26" t="s">
        <v>305</v>
      </c>
      <c r="E758" s="26" t="s">
        <v>306</v>
      </c>
      <c r="F758" s="26" t="s">
        <v>307</v>
      </c>
      <c r="G758" s="26" t="s">
        <v>305</v>
      </c>
      <c r="H758" s="26" t="s">
        <v>308</v>
      </c>
      <c r="I758" s="26" t="s">
        <v>306</v>
      </c>
      <c r="J758" s="26" t="s">
        <v>308</v>
      </c>
      <c r="K758" s="26" t="s">
        <v>305</v>
      </c>
      <c r="L758" s="26" t="s">
        <v>306</v>
      </c>
      <c r="M758" s="26" t="s">
        <v>307</v>
      </c>
      <c r="N758" s="26" t="s">
        <v>306</v>
      </c>
      <c r="O758" s="26" t="s">
        <v>305</v>
      </c>
      <c r="P758" s="26" t="s">
        <v>306</v>
      </c>
      <c r="Q758" s="26" t="s">
        <v>306</v>
      </c>
      <c r="R758" s="26" t="s">
        <v>306</v>
      </c>
      <c r="S758" s="26" t="s">
        <v>306</v>
      </c>
      <c r="T758" s="26" t="s">
        <v>306</v>
      </c>
      <c r="U758" s="26" t="s">
        <v>306</v>
      </c>
      <c r="V758" s="26" t="s">
        <v>263</v>
      </c>
      <c r="W758" s="26" t="s">
        <v>306</v>
      </c>
      <c r="X758" s="148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28">
        <v>2</v>
      </c>
    </row>
    <row r="759" spans="1:65">
      <c r="A759" s="30"/>
      <c r="B759" s="18">
        <v>1</v>
      </c>
      <c r="C759" s="14">
        <v>1</v>
      </c>
      <c r="D759" s="22">
        <v>8.67</v>
      </c>
      <c r="E759" s="22">
        <v>10.6</v>
      </c>
      <c r="F759" s="22">
        <v>8.9</v>
      </c>
      <c r="G759" s="143">
        <v>11.67</v>
      </c>
      <c r="H759" s="22">
        <v>8.8487722278076646</v>
      </c>
      <c r="I759" s="22">
        <v>7.51</v>
      </c>
      <c r="J759" s="22">
        <v>8.8000000000000007</v>
      </c>
      <c r="K759" s="143">
        <v>11.9</v>
      </c>
      <c r="L759" s="22">
        <v>8.5</v>
      </c>
      <c r="M759" s="22">
        <v>8.3000000000000007</v>
      </c>
      <c r="N759" s="22">
        <v>7.5</v>
      </c>
      <c r="O759" s="22">
        <v>9.2799999999999994</v>
      </c>
      <c r="P759" s="22">
        <v>10.6510536648588</v>
      </c>
      <c r="Q759" s="22">
        <v>8.6</v>
      </c>
      <c r="R759" s="22">
        <v>9.9</v>
      </c>
      <c r="S759" s="22">
        <v>8.8000000000000007</v>
      </c>
      <c r="T759" s="22">
        <v>7.2</v>
      </c>
      <c r="U759" s="22">
        <v>9.1999999999999993</v>
      </c>
      <c r="V759" s="22">
        <v>6.5</v>
      </c>
      <c r="W759" s="22">
        <v>7.4</v>
      </c>
      <c r="X759" s="148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28">
        <v>1</v>
      </c>
    </row>
    <row r="760" spans="1:65">
      <c r="A760" s="30"/>
      <c r="B760" s="19">
        <v>1</v>
      </c>
      <c r="C760" s="9">
        <v>2</v>
      </c>
      <c r="D760" s="11">
        <v>8.67</v>
      </c>
      <c r="E760" s="11">
        <v>9.8000000000000007</v>
      </c>
      <c r="F760" s="11">
        <v>8.4</v>
      </c>
      <c r="G760" s="144">
        <v>12.05</v>
      </c>
      <c r="H760" s="11">
        <v>8.9843852269774374</v>
      </c>
      <c r="I760" s="11">
        <v>7.44</v>
      </c>
      <c r="J760" s="11">
        <v>8.9</v>
      </c>
      <c r="K760" s="144">
        <v>11.7</v>
      </c>
      <c r="L760" s="11">
        <v>8.6999999999999993</v>
      </c>
      <c r="M760" s="11">
        <v>8.3000000000000007</v>
      </c>
      <c r="N760" s="11">
        <v>7.9</v>
      </c>
      <c r="O760" s="11">
        <v>9.3000000000000007</v>
      </c>
      <c r="P760" s="11">
        <v>10.597207003230499</v>
      </c>
      <c r="Q760" s="11">
        <v>8.6999999999999993</v>
      </c>
      <c r="R760" s="11">
        <v>10.1</v>
      </c>
      <c r="S760" s="11">
        <v>8.6999999999999993</v>
      </c>
      <c r="T760" s="11">
        <v>7.2</v>
      </c>
      <c r="U760" s="11">
        <v>8.8000000000000007</v>
      </c>
      <c r="V760" s="11">
        <v>6.5</v>
      </c>
      <c r="W760" s="11">
        <v>7.3</v>
      </c>
      <c r="X760" s="148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28">
        <v>25</v>
      </c>
    </row>
    <row r="761" spans="1:65">
      <c r="A761" s="30"/>
      <c r="B761" s="19">
        <v>1</v>
      </c>
      <c r="C761" s="9">
        <v>3</v>
      </c>
      <c r="D761" s="11">
        <v>8.9</v>
      </c>
      <c r="E761" s="11">
        <v>10.5</v>
      </c>
      <c r="F761" s="11">
        <v>8.6</v>
      </c>
      <c r="G761" s="144">
        <v>11.62</v>
      </c>
      <c r="H761" s="11">
        <v>8.7760436339205743</v>
      </c>
      <c r="I761" s="11">
        <v>7.44</v>
      </c>
      <c r="J761" s="11">
        <v>9.1</v>
      </c>
      <c r="K761" s="144">
        <v>12.2</v>
      </c>
      <c r="L761" s="11">
        <v>8.8000000000000007</v>
      </c>
      <c r="M761" s="11">
        <v>8.4</v>
      </c>
      <c r="N761" s="11">
        <v>7.5</v>
      </c>
      <c r="O761" s="11">
        <v>9.19</v>
      </c>
      <c r="P761" s="11">
        <v>10.6515724545688</v>
      </c>
      <c r="Q761" s="11">
        <v>8.5</v>
      </c>
      <c r="R761" s="11">
        <v>10.199999999999999</v>
      </c>
      <c r="S761" s="11">
        <v>8.9</v>
      </c>
      <c r="T761" s="11">
        <v>7.1</v>
      </c>
      <c r="U761" s="11">
        <v>9</v>
      </c>
      <c r="V761" s="11">
        <v>6.2</v>
      </c>
      <c r="W761" s="11">
        <v>7.3</v>
      </c>
      <c r="X761" s="148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28">
        <v>16</v>
      </c>
    </row>
    <row r="762" spans="1:65">
      <c r="A762" s="30"/>
      <c r="B762" s="19">
        <v>1</v>
      </c>
      <c r="C762" s="9">
        <v>4</v>
      </c>
      <c r="D762" s="11">
        <v>9.0399999999999991</v>
      </c>
      <c r="E762" s="149">
        <v>8.1</v>
      </c>
      <c r="F762" s="11">
        <v>8.6</v>
      </c>
      <c r="G762" s="144">
        <v>11.65</v>
      </c>
      <c r="H762" s="11">
        <v>9.0410984071310949</v>
      </c>
      <c r="I762" s="11">
        <v>7.48</v>
      </c>
      <c r="J762" s="11">
        <v>9</v>
      </c>
      <c r="K762" s="144">
        <v>11.8</v>
      </c>
      <c r="L762" s="11">
        <v>8.4</v>
      </c>
      <c r="M762" s="11">
        <v>8.1999999999999993</v>
      </c>
      <c r="N762" s="11">
        <v>7.7000000000000011</v>
      </c>
      <c r="O762" s="11">
        <v>9.08</v>
      </c>
      <c r="P762" s="11">
        <v>10.4679852447684</v>
      </c>
      <c r="Q762" s="11">
        <v>8</v>
      </c>
      <c r="R762" s="11">
        <v>10.3</v>
      </c>
      <c r="S762" s="11">
        <v>8.4</v>
      </c>
      <c r="T762" s="11">
        <v>7.4</v>
      </c>
      <c r="U762" s="11">
        <v>9</v>
      </c>
      <c r="V762" s="11">
        <v>6.6</v>
      </c>
      <c r="W762" s="11">
        <v>7.5</v>
      </c>
      <c r="X762" s="148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28">
        <v>8.6090303402466297</v>
      </c>
    </row>
    <row r="763" spans="1:65">
      <c r="A763" s="30"/>
      <c r="B763" s="19">
        <v>1</v>
      </c>
      <c r="C763" s="9">
        <v>5</v>
      </c>
      <c r="D763" s="11">
        <v>8.93</v>
      </c>
      <c r="E763" s="11">
        <v>10.5</v>
      </c>
      <c r="F763" s="11">
        <v>8.5</v>
      </c>
      <c r="G763" s="144">
        <v>11.92</v>
      </c>
      <c r="H763" s="11">
        <v>8.9086261574556076</v>
      </c>
      <c r="I763" s="11">
        <v>7.48</v>
      </c>
      <c r="J763" s="11">
        <v>9.1999999999999993</v>
      </c>
      <c r="K763" s="144">
        <v>12</v>
      </c>
      <c r="L763" s="11">
        <v>8.6</v>
      </c>
      <c r="M763" s="11">
        <v>8.6</v>
      </c>
      <c r="N763" s="11">
        <v>7.9</v>
      </c>
      <c r="O763" s="11">
        <v>9</v>
      </c>
      <c r="P763" s="11">
        <v>10.4377062893876</v>
      </c>
      <c r="Q763" s="11">
        <v>9</v>
      </c>
      <c r="R763" s="11">
        <v>9.6999999999999993</v>
      </c>
      <c r="S763" s="11">
        <v>8.6999999999999993</v>
      </c>
      <c r="T763" s="11">
        <v>7.6</v>
      </c>
      <c r="U763" s="11">
        <v>8.9</v>
      </c>
      <c r="V763" s="11">
        <v>6.3</v>
      </c>
      <c r="W763" s="11">
        <v>7.1</v>
      </c>
      <c r="X763" s="148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28">
        <v>109</v>
      </c>
    </row>
    <row r="764" spans="1:65">
      <c r="A764" s="30"/>
      <c r="B764" s="19">
        <v>1</v>
      </c>
      <c r="C764" s="9">
        <v>6</v>
      </c>
      <c r="D764" s="11">
        <v>8.9</v>
      </c>
      <c r="E764" s="11">
        <v>10.5</v>
      </c>
      <c r="F764" s="11">
        <v>8.3000000000000007</v>
      </c>
      <c r="G764" s="144">
        <v>11.56</v>
      </c>
      <c r="H764" s="11">
        <v>8.8485734732657946</v>
      </c>
      <c r="I764" s="149">
        <v>7.21</v>
      </c>
      <c r="J764" s="11">
        <v>9.1999999999999993</v>
      </c>
      <c r="K764" s="144">
        <v>12</v>
      </c>
      <c r="L764" s="11">
        <v>8.6</v>
      </c>
      <c r="M764" s="11">
        <v>8.5</v>
      </c>
      <c r="N764" s="11">
        <v>8.1</v>
      </c>
      <c r="O764" s="11">
        <v>9.2799999999999994</v>
      </c>
      <c r="P764" s="11">
        <v>10.4022529632639</v>
      </c>
      <c r="Q764" s="11">
        <v>8.5</v>
      </c>
      <c r="R764" s="11">
        <v>9.6999999999999993</v>
      </c>
      <c r="S764" s="11">
        <v>8.8000000000000007</v>
      </c>
      <c r="T764" s="11">
        <v>7.4</v>
      </c>
      <c r="U764" s="11">
        <v>9</v>
      </c>
      <c r="V764" s="11">
        <v>6.5</v>
      </c>
      <c r="W764" s="149">
        <v>6.7</v>
      </c>
      <c r="X764" s="148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55"/>
    </row>
    <row r="765" spans="1:65">
      <c r="A765" s="30"/>
      <c r="B765" s="20" t="s">
        <v>264</v>
      </c>
      <c r="C765" s="12"/>
      <c r="D765" s="23">
        <v>8.8516666666666666</v>
      </c>
      <c r="E765" s="23">
        <v>10</v>
      </c>
      <c r="F765" s="23">
        <v>8.5499999999999989</v>
      </c>
      <c r="G765" s="23">
        <v>11.744999999999999</v>
      </c>
      <c r="H765" s="23">
        <v>8.9012498544263625</v>
      </c>
      <c r="I765" s="23">
        <v>7.4266666666666667</v>
      </c>
      <c r="J765" s="23">
        <v>9.0333333333333332</v>
      </c>
      <c r="K765" s="23">
        <v>11.933333333333332</v>
      </c>
      <c r="L765" s="23">
        <v>8.6</v>
      </c>
      <c r="M765" s="23">
        <v>8.3833333333333346</v>
      </c>
      <c r="N765" s="23">
        <v>7.7666666666666666</v>
      </c>
      <c r="O765" s="23">
        <v>9.1883333333333326</v>
      </c>
      <c r="P765" s="23">
        <v>10.534629603346334</v>
      </c>
      <c r="Q765" s="23">
        <v>8.5499999999999989</v>
      </c>
      <c r="R765" s="23">
        <v>9.9833333333333343</v>
      </c>
      <c r="S765" s="23">
        <v>8.7166666666666668</v>
      </c>
      <c r="T765" s="23">
        <v>7.3166666666666664</v>
      </c>
      <c r="U765" s="23">
        <v>8.9833333333333325</v>
      </c>
      <c r="V765" s="23">
        <v>6.4333333333333327</v>
      </c>
      <c r="W765" s="23">
        <v>7.2166666666666677</v>
      </c>
      <c r="X765" s="148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55"/>
    </row>
    <row r="766" spans="1:65">
      <c r="A766" s="30"/>
      <c r="B766" s="3" t="s">
        <v>265</v>
      </c>
      <c r="C766" s="29"/>
      <c r="D766" s="11">
        <v>8.9</v>
      </c>
      <c r="E766" s="11">
        <v>10.5</v>
      </c>
      <c r="F766" s="11">
        <v>8.5500000000000007</v>
      </c>
      <c r="G766" s="11">
        <v>11.66</v>
      </c>
      <c r="H766" s="11">
        <v>8.8786991926316361</v>
      </c>
      <c r="I766" s="11">
        <v>7.4600000000000009</v>
      </c>
      <c r="J766" s="11">
        <v>9.0500000000000007</v>
      </c>
      <c r="K766" s="11">
        <v>11.95</v>
      </c>
      <c r="L766" s="11">
        <v>8.6</v>
      </c>
      <c r="M766" s="11">
        <v>8.3500000000000014</v>
      </c>
      <c r="N766" s="11">
        <v>7.8000000000000007</v>
      </c>
      <c r="O766" s="11">
        <v>9.2349999999999994</v>
      </c>
      <c r="P766" s="11">
        <v>10.532596123999451</v>
      </c>
      <c r="Q766" s="11">
        <v>8.5500000000000007</v>
      </c>
      <c r="R766" s="11">
        <v>10</v>
      </c>
      <c r="S766" s="11">
        <v>8.75</v>
      </c>
      <c r="T766" s="11">
        <v>7.3000000000000007</v>
      </c>
      <c r="U766" s="11">
        <v>9</v>
      </c>
      <c r="V766" s="11">
        <v>6.5</v>
      </c>
      <c r="W766" s="11">
        <v>7.3</v>
      </c>
      <c r="X766" s="148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55"/>
    </row>
    <row r="767" spans="1:65">
      <c r="A767" s="30"/>
      <c r="B767" s="3" t="s">
        <v>266</v>
      </c>
      <c r="C767" s="29"/>
      <c r="D767" s="24">
        <v>0.14985548594117806</v>
      </c>
      <c r="E767" s="24">
        <v>0.97570487341203749</v>
      </c>
      <c r="F767" s="24">
        <v>0.20736441353327706</v>
      </c>
      <c r="G767" s="24">
        <v>0.19398453546610378</v>
      </c>
      <c r="H767" s="24">
        <v>9.7702423501408148E-2</v>
      </c>
      <c r="I767" s="24">
        <v>0.10948363652467288</v>
      </c>
      <c r="J767" s="24">
        <v>0.16329931618554464</v>
      </c>
      <c r="K767" s="24">
        <v>0.17511900715418247</v>
      </c>
      <c r="L767" s="24">
        <v>0.1414213562373095</v>
      </c>
      <c r="M767" s="24">
        <v>0.14719601443879737</v>
      </c>
      <c r="N767" s="24">
        <v>0.24221202832779926</v>
      </c>
      <c r="O767" s="24">
        <v>0.12367969383316992</v>
      </c>
      <c r="P767" s="24">
        <v>0.11180813716888677</v>
      </c>
      <c r="Q767" s="24">
        <v>0.32710854467592243</v>
      </c>
      <c r="R767" s="24">
        <v>0.25625508125043461</v>
      </c>
      <c r="S767" s="24">
        <v>0.17224014243685096</v>
      </c>
      <c r="T767" s="24">
        <v>0.18348478592697179</v>
      </c>
      <c r="U767" s="24">
        <v>0.13291601358251212</v>
      </c>
      <c r="V767" s="24">
        <v>0.15055453054181608</v>
      </c>
      <c r="W767" s="24">
        <v>0.28577380332470409</v>
      </c>
      <c r="X767" s="148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55"/>
    </row>
    <row r="768" spans="1:65">
      <c r="A768" s="30"/>
      <c r="B768" s="3" t="s">
        <v>86</v>
      </c>
      <c r="C768" s="29"/>
      <c r="D768" s="13">
        <v>1.6929635015007879E-2</v>
      </c>
      <c r="E768" s="13">
        <v>9.7570487341203743E-2</v>
      </c>
      <c r="F768" s="13">
        <v>2.4253147781669836E-2</v>
      </c>
      <c r="G768" s="13">
        <v>1.6516350401541403E-2</v>
      </c>
      <c r="H768" s="13">
        <v>1.0976258963545805E-2</v>
      </c>
      <c r="I768" s="13">
        <v>1.4741961830072651E-2</v>
      </c>
      <c r="J768" s="13">
        <v>1.807741507589055E-2</v>
      </c>
      <c r="K768" s="13">
        <v>1.4674777135825347E-2</v>
      </c>
      <c r="L768" s="13">
        <v>1.6444343748524361E-2</v>
      </c>
      <c r="M768" s="13">
        <v>1.7558172696476821E-2</v>
      </c>
      <c r="N768" s="13">
        <v>3.1186098067956986E-2</v>
      </c>
      <c r="O768" s="13">
        <v>1.3460514474859778E-2</v>
      </c>
      <c r="P768" s="13">
        <v>1.0613390444536448E-2</v>
      </c>
      <c r="Q768" s="13">
        <v>3.8258309318821342E-2</v>
      </c>
      <c r="R768" s="13">
        <v>2.5668288606053549E-2</v>
      </c>
      <c r="S768" s="13">
        <v>1.9759863377076591E-2</v>
      </c>
      <c r="T768" s="13">
        <v>2.5077647279312772E-2</v>
      </c>
      <c r="U768" s="13">
        <v>1.4795845667812111E-2</v>
      </c>
      <c r="V768" s="13">
        <v>2.3402258633442918E-2</v>
      </c>
      <c r="W768" s="13">
        <v>3.9599141338296173E-2</v>
      </c>
      <c r="X768" s="148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55"/>
    </row>
    <row r="769" spans="1:65">
      <c r="A769" s="30"/>
      <c r="B769" s="3" t="s">
        <v>267</v>
      </c>
      <c r="C769" s="29"/>
      <c r="D769" s="13">
        <v>2.8183932084166141E-2</v>
      </c>
      <c r="E769" s="13">
        <v>0.16157100216625819</v>
      </c>
      <c r="F769" s="13">
        <v>-6.8567931478493716E-3</v>
      </c>
      <c r="G769" s="13">
        <v>0.36426514204427018</v>
      </c>
      <c r="H769" s="13">
        <v>3.3943371393828858E-2</v>
      </c>
      <c r="I769" s="13">
        <v>-0.13733993572452563</v>
      </c>
      <c r="J769" s="13">
        <v>4.9285805290186557E-2</v>
      </c>
      <c r="K769" s="13">
        <v>0.38614139591840124</v>
      </c>
      <c r="L769" s="13">
        <v>-1.0489381370180073E-3</v>
      </c>
      <c r="M769" s="13">
        <v>-2.6216309850620068E-2</v>
      </c>
      <c r="N769" s="13">
        <v>-9.784652165087282E-2</v>
      </c>
      <c r="O769" s="13">
        <v>6.729015582376352E-2</v>
      </c>
      <c r="P769" s="13">
        <v>0.2236720265809331</v>
      </c>
      <c r="Q769" s="13">
        <v>-6.8567931478493716E-3</v>
      </c>
      <c r="R769" s="13">
        <v>0.15963505049598115</v>
      </c>
      <c r="S769" s="13">
        <v>1.2502723554921769E-2</v>
      </c>
      <c r="T769" s="13">
        <v>-0.15011721674835443</v>
      </c>
      <c r="U769" s="13">
        <v>4.3477950279355193E-2</v>
      </c>
      <c r="V769" s="13">
        <v>-0.25272265527304072</v>
      </c>
      <c r="W769" s="13">
        <v>-0.16173292677001694</v>
      </c>
      <c r="X769" s="148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55"/>
    </row>
    <row r="770" spans="1:65">
      <c r="A770" s="30"/>
      <c r="B770" s="46" t="s">
        <v>268</v>
      </c>
      <c r="C770" s="47"/>
      <c r="D770" s="45">
        <v>0.06</v>
      </c>
      <c r="E770" s="45">
        <v>1.1499999999999999</v>
      </c>
      <c r="F770" s="45">
        <v>0.22</v>
      </c>
      <c r="G770" s="45">
        <v>2.81</v>
      </c>
      <c r="H770" s="45">
        <v>0.11</v>
      </c>
      <c r="I770" s="45">
        <v>1.29</v>
      </c>
      <c r="J770" s="45">
        <v>0.24</v>
      </c>
      <c r="K770" s="45">
        <v>2.99</v>
      </c>
      <c r="L770" s="45">
        <v>0.17</v>
      </c>
      <c r="M770" s="45">
        <v>0.38</v>
      </c>
      <c r="N770" s="45">
        <v>0.97</v>
      </c>
      <c r="O770" s="45">
        <v>0.38</v>
      </c>
      <c r="P770" s="45">
        <v>1.66</v>
      </c>
      <c r="Q770" s="45">
        <v>0.22</v>
      </c>
      <c r="R770" s="45">
        <v>1.1399999999999999</v>
      </c>
      <c r="S770" s="45">
        <v>0.06</v>
      </c>
      <c r="T770" s="45">
        <v>1.39</v>
      </c>
      <c r="U770" s="45">
        <v>0.19</v>
      </c>
      <c r="V770" s="45">
        <v>2.23</v>
      </c>
      <c r="W770" s="45">
        <v>1.49</v>
      </c>
      <c r="X770" s="148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55"/>
    </row>
    <row r="771" spans="1:65">
      <c r="B771" s="31"/>
      <c r="C771" s="20"/>
      <c r="D771" s="20"/>
      <c r="E771" s="20"/>
      <c r="F771" s="20"/>
      <c r="G771" s="20"/>
      <c r="H771" s="20"/>
      <c r="I771" s="20"/>
      <c r="J771" s="20"/>
      <c r="K771" s="20"/>
      <c r="L771" s="20"/>
      <c r="M771" s="20"/>
      <c r="N771" s="20"/>
      <c r="O771" s="20"/>
      <c r="P771" s="20"/>
      <c r="Q771" s="20"/>
      <c r="R771" s="20"/>
      <c r="S771" s="20"/>
      <c r="T771" s="20"/>
      <c r="U771" s="20"/>
      <c r="V771" s="20"/>
      <c r="W771" s="20"/>
      <c r="BM771" s="55"/>
    </row>
    <row r="772" spans="1:65" ht="15">
      <c r="B772" s="8" t="s">
        <v>554</v>
      </c>
      <c r="BM772" s="28" t="s">
        <v>66</v>
      </c>
    </row>
    <row r="773" spans="1:65" ht="15">
      <c r="A773" s="25" t="s">
        <v>59</v>
      </c>
      <c r="B773" s="18" t="s">
        <v>109</v>
      </c>
      <c r="C773" s="15" t="s">
        <v>110</v>
      </c>
      <c r="D773" s="16" t="s">
        <v>226</v>
      </c>
      <c r="E773" s="17" t="s">
        <v>226</v>
      </c>
      <c r="F773" s="17" t="s">
        <v>226</v>
      </c>
      <c r="G773" s="17" t="s">
        <v>226</v>
      </c>
      <c r="H773" s="17" t="s">
        <v>226</v>
      </c>
      <c r="I773" s="17" t="s">
        <v>226</v>
      </c>
      <c r="J773" s="17" t="s">
        <v>226</v>
      </c>
      <c r="K773" s="17" t="s">
        <v>226</v>
      </c>
      <c r="L773" s="17" t="s">
        <v>226</v>
      </c>
      <c r="M773" s="17" t="s">
        <v>226</v>
      </c>
      <c r="N773" s="17" t="s">
        <v>226</v>
      </c>
      <c r="O773" s="17" t="s">
        <v>226</v>
      </c>
      <c r="P773" s="17" t="s">
        <v>226</v>
      </c>
      <c r="Q773" s="17" t="s">
        <v>226</v>
      </c>
      <c r="R773" s="17" t="s">
        <v>226</v>
      </c>
      <c r="S773" s="17" t="s">
        <v>226</v>
      </c>
      <c r="T773" s="148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28">
        <v>1</v>
      </c>
    </row>
    <row r="774" spans="1:65">
      <c r="A774" s="30"/>
      <c r="B774" s="19" t="s">
        <v>227</v>
      </c>
      <c r="C774" s="9" t="s">
        <v>227</v>
      </c>
      <c r="D774" s="146" t="s">
        <v>229</v>
      </c>
      <c r="E774" s="147" t="s">
        <v>231</v>
      </c>
      <c r="F774" s="147" t="s">
        <v>232</v>
      </c>
      <c r="G774" s="147" t="s">
        <v>233</v>
      </c>
      <c r="H774" s="147" t="s">
        <v>238</v>
      </c>
      <c r="I774" s="147" t="s">
        <v>239</v>
      </c>
      <c r="J774" s="147" t="s">
        <v>240</v>
      </c>
      <c r="K774" s="147" t="s">
        <v>243</v>
      </c>
      <c r="L774" s="147" t="s">
        <v>244</v>
      </c>
      <c r="M774" s="147" t="s">
        <v>247</v>
      </c>
      <c r="N774" s="147" t="s">
        <v>250</v>
      </c>
      <c r="O774" s="147" t="s">
        <v>251</v>
      </c>
      <c r="P774" s="147" t="s">
        <v>253</v>
      </c>
      <c r="Q774" s="147" t="s">
        <v>254</v>
      </c>
      <c r="R774" s="147" t="s">
        <v>255</v>
      </c>
      <c r="S774" s="147" t="s">
        <v>257</v>
      </c>
      <c r="T774" s="148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28" t="s">
        <v>3</v>
      </c>
    </row>
    <row r="775" spans="1:65">
      <c r="A775" s="30"/>
      <c r="B775" s="19"/>
      <c r="C775" s="9"/>
      <c r="D775" s="10" t="s">
        <v>273</v>
      </c>
      <c r="E775" s="11" t="s">
        <v>271</v>
      </c>
      <c r="F775" s="11" t="s">
        <v>273</v>
      </c>
      <c r="G775" s="11" t="s">
        <v>271</v>
      </c>
      <c r="H775" s="11" t="s">
        <v>271</v>
      </c>
      <c r="I775" s="11" t="s">
        <v>273</v>
      </c>
      <c r="J775" s="11" t="s">
        <v>273</v>
      </c>
      <c r="K775" s="11" t="s">
        <v>273</v>
      </c>
      <c r="L775" s="11" t="s">
        <v>271</v>
      </c>
      <c r="M775" s="11" t="s">
        <v>271</v>
      </c>
      <c r="N775" s="11" t="s">
        <v>271</v>
      </c>
      <c r="O775" s="11" t="s">
        <v>273</v>
      </c>
      <c r="P775" s="11" t="s">
        <v>271</v>
      </c>
      <c r="Q775" s="11" t="s">
        <v>273</v>
      </c>
      <c r="R775" s="11" t="s">
        <v>271</v>
      </c>
      <c r="S775" s="11" t="s">
        <v>271</v>
      </c>
      <c r="T775" s="148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28">
        <v>3</v>
      </c>
    </row>
    <row r="776" spans="1:65">
      <c r="A776" s="30"/>
      <c r="B776" s="19"/>
      <c r="C776" s="9"/>
      <c r="D776" s="26" t="s">
        <v>305</v>
      </c>
      <c r="E776" s="26" t="s">
        <v>306</v>
      </c>
      <c r="F776" s="26" t="s">
        <v>307</v>
      </c>
      <c r="G776" s="26" t="s">
        <v>305</v>
      </c>
      <c r="H776" s="26" t="s">
        <v>308</v>
      </c>
      <c r="I776" s="26" t="s">
        <v>305</v>
      </c>
      <c r="J776" s="26" t="s">
        <v>306</v>
      </c>
      <c r="K776" s="26" t="s">
        <v>307</v>
      </c>
      <c r="L776" s="26" t="s">
        <v>306</v>
      </c>
      <c r="M776" s="26" t="s">
        <v>305</v>
      </c>
      <c r="N776" s="26" t="s">
        <v>306</v>
      </c>
      <c r="O776" s="26" t="s">
        <v>306</v>
      </c>
      <c r="P776" s="26" t="s">
        <v>306</v>
      </c>
      <c r="Q776" s="26" t="s">
        <v>306</v>
      </c>
      <c r="R776" s="26" t="s">
        <v>306</v>
      </c>
      <c r="S776" s="26" t="s">
        <v>306</v>
      </c>
      <c r="T776" s="148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28">
        <v>3</v>
      </c>
    </row>
    <row r="777" spans="1:65">
      <c r="A777" s="30"/>
      <c r="B777" s="18">
        <v>1</v>
      </c>
      <c r="C777" s="14">
        <v>1</v>
      </c>
      <c r="D777" s="229" t="s">
        <v>290</v>
      </c>
      <c r="E777" s="228">
        <v>1E-3</v>
      </c>
      <c r="F777" s="229" t="s">
        <v>318</v>
      </c>
      <c r="G777" s="229" t="s">
        <v>319</v>
      </c>
      <c r="H777" s="228" t="s">
        <v>209</v>
      </c>
      <c r="I777" s="229" t="s">
        <v>290</v>
      </c>
      <c r="J777" s="229">
        <v>1.2E-2</v>
      </c>
      <c r="K777" s="229">
        <v>3.0000000000000001E-3</v>
      </c>
      <c r="L777" s="228">
        <v>1E-3</v>
      </c>
      <c r="M777" s="228" t="s">
        <v>319</v>
      </c>
      <c r="N777" s="228">
        <v>1E-3</v>
      </c>
      <c r="O777" s="228">
        <v>1E-3</v>
      </c>
      <c r="P777" s="228">
        <v>1E-3</v>
      </c>
      <c r="Q777" s="228">
        <v>1E-3</v>
      </c>
      <c r="R777" s="228">
        <v>1E-3</v>
      </c>
      <c r="S777" s="229">
        <v>8.0000000000000002E-3</v>
      </c>
      <c r="T777" s="204"/>
      <c r="U777" s="205"/>
      <c r="V777" s="205"/>
      <c r="W777" s="205"/>
      <c r="X777" s="205"/>
      <c r="Y777" s="205"/>
      <c r="Z777" s="205"/>
      <c r="AA777" s="205"/>
      <c r="AB777" s="205"/>
      <c r="AC777" s="205"/>
      <c r="AD777" s="205"/>
      <c r="AE777" s="205"/>
      <c r="AF777" s="205"/>
      <c r="AG777" s="205"/>
      <c r="AH777" s="205"/>
      <c r="AI777" s="205"/>
      <c r="AJ777" s="205"/>
      <c r="AK777" s="205"/>
      <c r="AL777" s="205"/>
      <c r="AM777" s="205"/>
      <c r="AN777" s="205"/>
      <c r="AO777" s="205"/>
      <c r="AP777" s="205"/>
      <c r="AQ777" s="205"/>
      <c r="AR777" s="205"/>
      <c r="AS777" s="205"/>
      <c r="AT777" s="205"/>
      <c r="AU777" s="205"/>
      <c r="AV777" s="205"/>
      <c r="AW777" s="205"/>
      <c r="AX777" s="205"/>
      <c r="AY777" s="205"/>
      <c r="AZ777" s="205"/>
      <c r="BA777" s="205"/>
      <c r="BB777" s="205"/>
      <c r="BC777" s="205"/>
      <c r="BD777" s="205"/>
      <c r="BE777" s="205"/>
      <c r="BF777" s="205"/>
      <c r="BG777" s="205"/>
      <c r="BH777" s="205"/>
      <c r="BI777" s="205"/>
      <c r="BJ777" s="205"/>
      <c r="BK777" s="205"/>
      <c r="BL777" s="205"/>
      <c r="BM777" s="230">
        <v>1</v>
      </c>
    </row>
    <row r="778" spans="1:65">
      <c r="A778" s="30"/>
      <c r="B778" s="19">
        <v>1</v>
      </c>
      <c r="C778" s="9">
        <v>2</v>
      </c>
      <c r="D778" s="231" t="s">
        <v>290</v>
      </c>
      <c r="E778" s="24">
        <v>1E-3</v>
      </c>
      <c r="F778" s="231" t="s">
        <v>318</v>
      </c>
      <c r="G778" s="231" t="s">
        <v>319</v>
      </c>
      <c r="H778" s="24" t="s">
        <v>209</v>
      </c>
      <c r="I778" s="231" t="s">
        <v>290</v>
      </c>
      <c r="J778" s="231">
        <v>1.2E-2</v>
      </c>
      <c r="K778" s="231">
        <v>2E-3</v>
      </c>
      <c r="L778" s="24">
        <v>1E-3</v>
      </c>
      <c r="M778" s="24" t="s">
        <v>319</v>
      </c>
      <c r="N778" s="24">
        <v>1E-3</v>
      </c>
      <c r="O778" s="24">
        <v>1E-3</v>
      </c>
      <c r="P778" s="24">
        <v>1E-3</v>
      </c>
      <c r="Q778" s="24">
        <v>1E-3</v>
      </c>
      <c r="R778" s="24">
        <v>1E-3</v>
      </c>
      <c r="S778" s="231">
        <v>8.0000000000000002E-3</v>
      </c>
      <c r="T778" s="204"/>
      <c r="U778" s="205"/>
      <c r="V778" s="205"/>
      <c r="W778" s="205"/>
      <c r="X778" s="205"/>
      <c r="Y778" s="205"/>
      <c r="Z778" s="205"/>
      <c r="AA778" s="205"/>
      <c r="AB778" s="205"/>
      <c r="AC778" s="205"/>
      <c r="AD778" s="205"/>
      <c r="AE778" s="205"/>
      <c r="AF778" s="205"/>
      <c r="AG778" s="205"/>
      <c r="AH778" s="205"/>
      <c r="AI778" s="205"/>
      <c r="AJ778" s="205"/>
      <c r="AK778" s="205"/>
      <c r="AL778" s="205"/>
      <c r="AM778" s="205"/>
      <c r="AN778" s="205"/>
      <c r="AO778" s="205"/>
      <c r="AP778" s="205"/>
      <c r="AQ778" s="205"/>
      <c r="AR778" s="205"/>
      <c r="AS778" s="205"/>
      <c r="AT778" s="205"/>
      <c r="AU778" s="205"/>
      <c r="AV778" s="205"/>
      <c r="AW778" s="205"/>
      <c r="AX778" s="205"/>
      <c r="AY778" s="205"/>
      <c r="AZ778" s="205"/>
      <c r="BA778" s="205"/>
      <c r="BB778" s="205"/>
      <c r="BC778" s="205"/>
      <c r="BD778" s="205"/>
      <c r="BE778" s="205"/>
      <c r="BF778" s="205"/>
      <c r="BG778" s="205"/>
      <c r="BH778" s="205"/>
      <c r="BI778" s="205"/>
      <c r="BJ778" s="205"/>
      <c r="BK778" s="205"/>
      <c r="BL778" s="205"/>
      <c r="BM778" s="230">
        <v>26</v>
      </c>
    </row>
    <row r="779" spans="1:65">
      <c r="A779" s="30"/>
      <c r="B779" s="19">
        <v>1</v>
      </c>
      <c r="C779" s="9">
        <v>3</v>
      </c>
      <c r="D779" s="231" t="s">
        <v>290</v>
      </c>
      <c r="E779" s="24">
        <v>1E-3</v>
      </c>
      <c r="F779" s="231" t="s">
        <v>318</v>
      </c>
      <c r="G779" s="231" t="s">
        <v>319</v>
      </c>
      <c r="H779" s="24" t="s">
        <v>209</v>
      </c>
      <c r="I779" s="231" t="s">
        <v>290</v>
      </c>
      <c r="J779" s="231">
        <v>1.2999999999999999E-2</v>
      </c>
      <c r="K779" s="231">
        <v>2E-3</v>
      </c>
      <c r="L779" s="24">
        <v>1E-3</v>
      </c>
      <c r="M779" s="24" t="s">
        <v>319</v>
      </c>
      <c r="N779" s="24">
        <v>1E-3</v>
      </c>
      <c r="O779" s="232">
        <v>2E-3</v>
      </c>
      <c r="P779" s="24">
        <v>1E-3</v>
      </c>
      <c r="Q779" s="232">
        <v>2E-3</v>
      </c>
      <c r="R779" s="24">
        <v>1E-3</v>
      </c>
      <c r="S779" s="231">
        <v>6.0000000000000001E-3</v>
      </c>
      <c r="T779" s="204"/>
      <c r="U779" s="205"/>
      <c r="V779" s="205"/>
      <c r="W779" s="205"/>
      <c r="X779" s="205"/>
      <c r="Y779" s="205"/>
      <c r="Z779" s="205"/>
      <c r="AA779" s="205"/>
      <c r="AB779" s="205"/>
      <c r="AC779" s="205"/>
      <c r="AD779" s="205"/>
      <c r="AE779" s="205"/>
      <c r="AF779" s="205"/>
      <c r="AG779" s="205"/>
      <c r="AH779" s="205"/>
      <c r="AI779" s="205"/>
      <c r="AJ779" s="205"/>
      <c r="AK779" s="205"/>
      <c r="AL779" s="205"/>
      <c r="AM779" s="205"/>
      <c r="AN779" s="205"/>
      <c r="AO779" s="205"/>
      <c r="AP779" s="205"/>
      <c r="AQ779" s="205"/>
      <c r="AR779" s="205"/>
      <c r="AS779" s="205"/>
      <c r="AT779" s="205"/>
      <c r="AU779" s="205"/>
      <c r="AV779" s="205"/>
      <c r="AW779" s="205"/>
      <c r="AX779" s="205"/>
      <c r="AY779" s="205"/>
      <c r="AZ779" s="205"/>
      <c r="BA779" s="205"/>
      <c r="BB779" s="205"/>
      <c r="BC779" s="205"/>
      <c r="BD779" s="205"/>
      <c r="BE779" s="205"/>
      <c r="BF779" s="205"/>
      <c r="BG779" s="205"/>
      <c r="BH779" s="205"/>
      <c r="BI779" s="205"/>
      <c r="BJ779" s="205"/>
      <c r="BK779" s="205"/>
      <c r="BL779" s="205"/>
      <c r="BM779" s="230">
        <v>16</v>
      </c>
    </row>
    <row r="780" spans="1:65">
      <c r="A780" s="30"/>
      <c r="B780" s="19">
        <v>1</v>
      </c>
      <c r="C780" s="9">
        <v>4</v>
      </c>
      <c r="D780" s="231" t="s">
        <v>290</v>
      </c>
      <c r="E780" s="24" t="s">
        <v>319</v>
      </c>
      <c r="F780" s="231" t="s">
        <v>318</v>
      </c>
      <c r="G780" s="231" t="s">
        <v>319</v>
      </c>
      <c r="H780" s="24" t="s">
        <v>209</v>
      </c>
      <c r="I780" s="231" t="s">
        <v>290</v>
      </c>
      <c r="J780" s="231">
        <v>1.0999999999999999E-2</v>
      </c>
      <c r="K780" s="231">
        <v>2E-3</v>
      </c>
      <c r="L780" s="24">
        <v>1E-3</v>
      </c>
      <c r="M780" s="24">
        <v>1E-3</v>
      </c>
      <c r="N780" s="24">
        <v>1E-3</v>
      </c>
      <c r="O780" s="24" t="s">
        <v>319</v>
      </c>
      <c r="P780" s="24">
        <v>1E-3</v>
      </c>
      <c r="Q780" s="24">
        <v>1E-3</v>
      </c>
      <c r="R780" s="24">
        <v>1E-3</v>
      </c>
      <c r="S780" s="231">
        <v>6.0000000000000001E-3</v>
      </c>
      <c r="T780" s="204"/>
      <c r="U780" s="205"/>
      <c r="V780" s="205"/>
      <c r="W780" s="205"/>
      <c r="X780" s="205"/>
      <c r="Y780" s="205"/>
      <c r="Z780" s="205"/>
      <c r="AA780" s="205"/>
      <c r="AB780" s="205"/>
      <c r="AC780" s="205"/>
      <c r="AD780" s="205"/>
      <c r="AE780" s="205"/>
      <c r="AF780" s="205"/>
      <c r="AG780" s="205"/>
      <c r="AH780" s="205"/>
      <c r="AI780" s="205"/>
      <c r="AJ780" s="205"/>
      <c r="AK780" s="205"/>
      <c r="AL780" s="205"/>
      <c r="AM780" s="205"/>
      <c r="AN780" s="205"/>
      <c r="AO780" s="205"/>
      <c r="AP780" s="205"/>
      <c r="AQ780" s="205"/>
      <c r="AR780" s="205"/>
      <c r="AS780" s="205"/>
      <c r="AT780" s="205"/>
      <c r="AU780" s="205"/>
      <c r="AV780" s="205"/>
      <c r="AW780" s="205"/>
      <c r="AX780" s="205"/>
      <c r="AY780" s="205"/>
      <c r="AZ780" s="205"/>
      <c r="BA780" s="205"/>
      <c r="BB780" s="205"/>
      <c r="BC780" s="205"/>
      <c r="BD780" s="205"/>
      <c r="BE780" s="205"/>
      <c r="BF780" s="205"/>
      <c r="BG780" s="205"/>
      <c r="BH780" s="205"/>
      <c r="BI780" s="205"/>
      <c r="BJ780" s="205"/>
      <c r="BK780" s="205"/>
      <c r="BL780" s="205"/>
      <c r="BM780" s="230">
        <v>9.3518518518518516E-4</v>
      </c>
    </row>
    <row r="781" spans="1:65">
      <c r="A781" s="30"/>
      <c r="B781" s="19">
        <v>1</v>
      </c>
      <c r="C781" s="9">
        <v>5</v>
      </c>
      <c r="D781" s="231" t="s">
        <v>290</v>
      </c>
      <c r="E781" s="24">
        <v>1E-3</v>
      </c>
      <c r="F781" s="231" t="s">
        <v>318</v>
      </c>
      <c r="G781" s="231" t="s">
        <v>319</v>
      </c>
      <c r="H781" s="24" t="s">
        <v>209</v>
      </c>
      <c r="I781" s="231" t="s">
        <v>290</v>
      </c>
      <c r="J781" s="231">
        <v>1.2E-2</v>
      </c>
      <c r="K781" s="231">
        <v>2E-3</v>
      </c>
      <c r="L781" s="24">
        <v>1E-3</v>
      </c>
      <c r="M781" s="232">
        <v>2E-3</v>
      </c>
      <c r="N781" s="24">
        <v>1E-3</v>
      </c>
      <c r="O781" s="24">
        <v>1E-3</v>
      </c>
      <c r="P781" s="24">
        <v>1E-3</v>
      </c>
      <c r="Q781" s="24">
        <v>1E-3</v>
      </c>
      <c r="R781" s="24">
        <v>1E-3</v>
      </c>
      <c r="S781" s="231">
        <v>3.0000000000000001E-3</v>
      </c>
      <c r="T781" s="204"/>
      <c r="U781" s="205"/>
      <c r="V781" s="205"/>
      <c r="W781" s="205"/>
      <c r="X781" s="205"/>
      <c r="Y781" s="205"/>
      <c r="Z781" s="205"/>
      <c r="AA781" s="205"/>
      <c r="AB781" s="205"/>
      <c r="AC781" s="205"/>
      <c r="AD781" s="205"/>
      <c r="AE781" s="205"/>
      <c r="AF781" s="205"/>
      <c r="AG781" s="205"/>
      <c r="AH781" s="205"/>
      <c r="AI781" s="205"/>
      <c r="AJ781" s="205"/>
      <c r="AK781" s="205"/>
      <c r="AL781" s="205"/>
      <c r="AM781" s="205"/>
      <c r="AN781" s="205"/>
      <c r="AO781" s="205"/>
      <c r="AP781" s="205"/>
      <c r="AQ781" s="205"/>
      <c r="AR781" s="205"/>
      <c r="AS781" s="205"/>
      <c r="AT781" s="205"/>
      <c r="AU781" s="205"/>
      <c r="AV781" s="205"/>
      <c r="AW781" s="205"/>
      <c r="AX781" s="205"/>
      <c r="AY781" s="205"/>
      <c r="AZ781" s="205"/>
      <c r="BA781" s="205"/>
      <c r="BB781" s="205"/>
      <c r="BC781" s="205"/>
      <c r="BD781" s="205"/>
      <c r="BE781" s="205"/>
      <c r="BF781" s="205"/>
      <c r="BG781" s="205"/>
      <c r="BH781" s="205"/>
      <c r="BI781" s="205"/>
      <c r="BJ781" s="205"/>
      <c r="BK781" s="205"/>
      <c r="BL781" s="205"/>
      <c r="BM781" s="230">
        <v>110</v>
      </c>
    </row>
    <row r="782" spans="1:65">
      <c r="A782" s="30"/>
      <c r="B782" s="19">
        <v>1</v>
      </c>
      <c r="C782" s="9">
        <v>6</v>
      </c>
      <c r="D782" s="231" t="s">
        <v>290</v>
      </c>
      <c r="E782" s="24">
        <v>1E-3</v>
      </c>
      <c r="F782" s="231" t="s">
        <v>318</v>
      </c>
      <c r="G782" s="231" t="s">
        <v>319</v>
      </c>
      <c r="H782" s="24" t="s">
        <v>209</v>
      </c>
      <c r="I782" s="231" t="s">
        <v>290</v>
      </c>
      <c r="J782" s="231">
        <v>1.2E-2</v>
      </c>
      <c r="K782" s="231">
        <v>2E-3</v>
      </c>
      <c r="L782" s="24">
        <v>1E-3</v>
      </c>
      <c r="M782" s="24" t="s">
        <v>319</v>
      </c>
      <c r="N782" s="24">
        <v>1E-3</v>
      </c>
      <c r="O782" s="24">
        <v>1E-3</v>
      </c>
      <c r="P782" s="24">
        <v>1E-3</v>
      </c>
      <c r="Q782" s="24">
        <v>1E-3</v>
      </c>
      <c r="R782" s="24">
        <v>1E-3</v>
      </c>
      <c r="S782" s="231">
        <v>3.0000000000000001E-3</v>
      </c>
      <c r="T782" s="204"/>
      <c r="U782" s="205"/>
      <c r="V782" s="205"/>
      <c r="W782" s="205"/>
      <c r="X782" s="205"/>
      <c r="Y782" s="205"/>
      <c r="Z782" s="205"/>
      <c r="AA782" s="205"/>
      <c r="AB782" s="205"/>
      <c r="AC782" s="205"/>
      <c r="AD782" s="205"/>
      <c r="AE782" s="205"/>
      <c r="AF782" s="205"/>
      <c r="AG782" s="205"/>
      <c r="AH782" s="205"/>
      <c r="AI782" s="205"/>
      <c r="AJ782" s="205"/>
      <c r="AK782" s="205"/>
      <c r="AL782" s="205"/>
      <c r="AM782" s="205"/>
      <c r="AN782" s="205"/>
      <c r="AO782" s="205"/>
      <c r="AP782" s="205"/>
      <c r="AQ782" s="205"/>
      <c r="AR782" s="205"/>
      <c r="AS782" s="205"/>
      <c r="AT782" s="205"/>
      <c r="AU782" s="205"/>
      <c r="AV782" s="205"/>
      <c r="AW782" s="205"/>
      <c r="AX782" s="205"/>
      <c r="AY782" s="205"/>
      <c r="AZ782" s="205"/>
      <c r="BA782" s="205"/>
      <c r="BB782" s="205"/>
      <c r="BC782" s="205"/>
      <c r="BD782" s="205"/>
      <c r="BE782" s="205"/>
      <c r="BF782" s="205"/>
      <c r="BG782" s="205"/>
      <c r="BH782" s="205"/>
      <c r="BI782" s="205"/>
      <c r="BJ782" s="205"/>
      <c r="BK782" s="205"/>
      <c r="BL782" s="205"/>
      <c r="BM782" s="56"/>
    </row>
    <row r="783" spans="1:65">
      <c r="A783" s="30"/>
      <c r="B783" s="20" t="s">
        <v>264</v>
      </c>
      <c r="C783" s="12"/>
      <c r="D783" s="233" t="s">
        <v>641</v>
      </c>
      <c r="E783" s="233">
        <v>1E-3</v>
      </c>
      <c r="F783" s="233" t="s">
        <v>641</v>
      </c>
      <c r="G783" s="233" t="s">
        <v>641</v>
      </c>
      <c r="H783" s="233" t="s">
        <v>641</v>
      </c>
      <c r="I783" s="233" t="s">
        <v>641</v>
      </c>
      <c r="J783" s="233">
        <v>1.1999999999999999E-2</v>
      </c>
      <c r="K783" s="233">
        <v>2.166666666666667E-3</v>
      </c>
      <c r="L783" s="233">
        <v>1E-3</v>
      </c>
      <c r="M783" s="233">
        <v>1.5E-3</v>
      </c>
      <c r="N783" s="233">
        <v>1E-3</v>
      </c>
      <c r="O783" s="233">
        <v>1.2000000000000001E-3</v>
      </c>
      <c r="P783" s="233">
        <v>1E-3</v>
      </c>
      <c r="Q783" s="233">
        <v>1.1666666666666668E-3</v>
      </c>
      <c r="R783" s="233">
        <v>1E-3</v>
      </c>
      <c r="S783" s="233">
        <v>5.6666666666666662E-3</v>
      </c>
      <c r="T783" s="204"/>
      <c r="U783" s="205"/>
      <c r="V783" s="205"/>
      <c r="W783" s="205"/>
      <c r="X783" s="205"/>
      <c r="Y783" s="205"/>
      <c r="Z783" s="205"/>
      <c r="AA783" s="205"/>
      <c r="AB783" s="205"/>
      <c r="AC783" s="205"/>
      <c r="AD783" s="205"/>
      <c r="AE783" s="205"/>
      <c r="AF783" s="205"/>
      <c r="AG783" s="205"/>
      <c r="AH783" s="205"/>
      <c r="AI783" s="205"/>
      <c r="AJ783" s="205"/>
      <c r="AK783" s="205"/>
      <c r="AL783" s="205"/>
      <c r="AM783" s="205"/>
      <c r="AN783" s="205"/>
      <c r="AO783" s="205"/>
      <c r="AP783" s="205"/>
      <c r="AQ783" s="205"/>
      <c r="AR783" s="205"/>
      <c r="AS783" s="205"/>
      <c r="AT783" s="205"/>
      <c r="AU783" s="205"/>
      <c r="AV783" s="205"/>
      <c r="AW783" s="205"/>
      <c r="AX783" s="205"/>
      <c r="AY783" s="205"/>
      <c r="AZ783" s="205"/>
      <c r="BA783" s="205"/>
      <c r="BB783" s="205"/>
      <c r="BC783" s="205"/>
      <c r="BD783" s="205"/>
      <c r="BE783" s="205"/>
      <c r="BF783" s="205"/>
      <c r="BG783" s="205"/>
      <c r="BH783" s="205"/>
      <c r="BI783" s="205"/>
      <c r="BJ783" s="205"/>
      <c r="BK783" s="205"/>
      <c r="BL783" s="205"/>
      <c r="BM783" s="56"/>
    </row>
    <row r="784" spans="1:65">
      <c r="A784" s="30"/>
      <c r="B784" s="3" t="s">
        <v>265</v>
      </c>
      <c r="C784" s="29"/>
      <c r="D784" s="24" t="s">
        <v>641</v>
      </c>
      <c r="E784" s="24">
        <v>1E-3</v>
      </c>
      <c r="F784" s="24" t="s">
        <v>641</v>
      </c>
      <c r="G784" s="24" t="s">
        <v>641</v>
      </c>
      <c r="H784" s="24" t="s">
        <v>641</v>
      </c>
      <c r="I784" s="24" t="s">
        <v>641</v>
      </c>
      <c r="J784" s="24">
        <v>1.2E-2</v>
      </c>
      <c r="K784" s="24">
        <v>2E-3</v>
      </c>
      <c r="L784" s="24">
        <v>1E-3</v>
      </c>
      <c r="M784" s="24">
        <v>1.5E-3</v>
      </c>
      <c r="N784" s="24">
        <v>1E-3</v>
      </c>
      <c r="O784" s="24">
        <v>1E-3</v>
      </c>
      <c r="P784" s="24">
        <v>1E-3</v>
      </c>
      <c r="Q784" s="24">
        <v>1E-3</v>
      </c>
      <c r="R784" s="24">
        <v>1E-3</v>
      </c>
      <c r="S784" s="24">
        <v>6.0000000000000001E-3</v>
      </c>
      <c r="T784" s="204"/>
      <c r="U784" s="205"/>
      <c r="V784" s="205"/>
      <c r="W784" s="205"/>
      <c r="X784" s="205"/>
      <c r="Y784" s="205"/>
      <c r="Z784" s="205"/>
      <c r="AA784" s="205"/>
      <c r="AB784" s="205"/>
      <c r="AC784" s="205"/>
      <c r="AD784" s="205"/>
      <c r="AE784" s="205"/>
      <c r="AF784" s="205"/>
      <c r="AG784" s="205"/>
      <c r="AH784" s="205"/>
      <c r="AI784" s="205"/>
      <c r="AJ784" s="205"/>
      <c r="AK784" s="205"/>
      <c r="AL784" s="205"/>
      <c r="AM784" s="205"/>
      <c r="AN784" s="205"/>
      <c r="AO784" s="205"/>
      <c r="AP784" s="205"/>
      <c r="AQ784" s="205"/>
      <c r="AR784" s="205"/>
      <c r="AS784" s="205"/>
      <c r="AT784" s="205"/>
      <c r="AU784" s="205"/>
      <c r="AV784" s="205"/>
      <c r="AW784" s="205"/>
      <c r="AX784" s="205"/>
      <c r="AY784" s="205"/>
      <c r="AZ784" s="205"/>
      <c r="BA784" s="205"/>
      <c r="BB784" s="205"/>
      <c r="BC784" s="205"/>
      <c r="BD784" s="205"/>
      <c r="BE784" s="205"/>
      <c r="BF784" s="205"/>
      <c r="BG784" s="205"/>
      <c r="BH784" s="205"/>
      <c r="BI784" s="205"/>
      <c r="BJ784" s="205"/>
      <c r="BK784" s="205"/>
      <c r="BL784" s="205"/>
      <c r="BM784" s="56"/>
    </row>
    <row r="785" spans="1:65">
      <c r="A785" s="30"/>
      <c r="B785" s="3" t="s">
        <v>266</v>
      </c>
      <c r="C785" s="29"/>
      <c r="D785" s="24" t="s">
        <v>641</v>
      </c>
      <c r="E785" s="24">
        <v>0</v>
      </c>
      <c r="F785" s="24" t="s">
        <v>641</v>
      </c>
      <c r="G785" s="24" t="s">
        <v>641</v>
      </c>
      <c r="H785" s="24" t="s">
        <v>641</v>
      </c>
      <c r="I785" s="24" t="s">
        <v>641</v>
      </c>
      <c r="J785" s="24">
        <v>6.3245553203367599E-4</v>
      </c>
      <c r="K785" s="24">
        <v>4.0824829046386303E-4</v>
      </c>
      <c r="L785" s="24">
        <v>0</v>
      </c>
      <c r="M785" s="24">
        <v>7.0710678118654751E-4</v>
      </c>
      <c r="N785" s="24">
        <v>0</v>
      </c>
      <c r="O785" s="24">
        <v>4.4721359549995795E-4</v>
      </c>
      <c r="P785" s="24">
        <v>0</v>
      </c>
      <c r="Q785" s="24">
        <v>4.0824829046386303E-4</v>
      </c>
      <c r="R785" s="24">
        <v>0</v>
      </c>
      <c r="S785" s="24">
        <v>2.2509257354845513E-3</v>
      </c>
      <c r="T785" s="204"/>
      <c r="U785" s="205"/>
      <c r="V785" s="205"/>
      <c r="W785" s="205"/>
      <c r="X785" s="205"/>
      <c r="Y785" s="205"/>
      <c r="Z785" s="205"/>
      <c r="AA785" s="205"/>
      <c r="AB785" s="205"/>
      <c r="AC785" s="205"/>
      <c r="AD785" s="205"/>
      <c r="AE785" s="205"/>
      <c r="AF785" s="205"/>
      <c r="AG785" s="205"/>
      <c r="AH785" s="205"/>
      <c r="AI785" s="205"/>
      <c r="AJ785" s="205"/>
      <c r="AK785" s="205"/>
      <c r="AL785" s="205"/>
      <c r="AM785" s="205"/>
      <c r="AN785" s="205"/>
      <c r="AO785" s="205"/>
      <c r="AP785" s="205"/>
      <c r="AQ785" s="205"/>
      <c r="AR785" s="205"/>
      <c r="AS785" s="205"/>
      <c r="AT785" s="205"/>
      <c r="AU785" s="205"/>
      <c r="AV785" s="205"/>
      <c r="AW785" s="205"/>
      <c r="AX785" s="205"/>
      <c r="AY785" s="205"/>
      <c r="AZ785" s="205"/>
      <c r="BA785" s="205"/>
      <c r="BB785" s="205"/>
      <c r="BC785" s="205"/>
      <c r="BD785" s="205"/>
      <c r="BE785" s="205"/>
      <c r="BF785" s="205"/>
      <c r="BG785" s="205"/>
      <c r="BH785" s="205"/>
      <c r="BI785" s="205"/>
      <c r="BJ785" s="205"/>
      <c r="BK785" s="205"/>
      <c r="BL785" s="205"/>
      <c r="BM785" s="56"/>
    </row>
    <row r="786" spans="1:65">
      <c r="A786" s="30"/>
      <c r="B786" s="3" t="s">
        <v>86</v>
      </c>
      <c r="C786" s="29"/>
      <c r="D786" s="13" t="s">
        <v>641</v>
      </c>
      <c r="E786" s="13">
        <v>0</v>
      </c>
      <c r="F786" s="13" t="s">
        <v>641</v>
      </c>
      <c r="G786" s="13" t="s">
        <v>641</v>
      </c>
      <c r="H786" s="13" t="s">
        <v>641</v>
      </c>
      <c r="I786" s="13" t="s">
        <v>641</v>
      </c>
      <c r="J786" s="13">
        <v>5.2704627669473009E-2</v>
      </c>
      <c r="K786" s="13">
        <v>0.18842228790639828</v>
      </c>
      <c r="L786" s="13">
        <v>0</v>
      </c>
      <c r="M786" s="13">
        <v>0.47140452079103168</v>
      </c>
      <c r="N786" s="13">
        <v>0</v>
      </c>
      <c r="O786" s="13">
        <v>0.37267799624996495</v>
      </c>
      <c r="P786" s="13">
        <v>0</v>
      </c>
      <c r="Q786" s="13">
        <v>0.34992710611188255</v>
      </c>
      <c r="R786" s="13">
        <v>0</v>
      </c>
      <c r="S786" s="13">
        <v>0.39722218861492087</v>
      </c>
      <c r="T786" s="148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55"/>
    </row>
    <row r="787" spans="1:65">
      <c r="A787" s="30"/>
      <c r="B787" s="3" t="s">
        <v>267</v>
      </c>
      <c r="C787" s="29"/>
      <c r="D787" s="13" t="s">
        <v>641</v>
      </c>
      <c r="E787" s="13">
        <v>6.9306930693069368E-2</v>
      </c>
      <c r="F787" s="13" t="s">
        <v>641</v>
      </c>
      <c r="G787" s="13" t="s">
        <v>641</v>
      </c>
      <c r="H787" s="13" t="s">
        <v>641</v>
      </c>
      <c r="I787" s="13" t="s">
        <v>641</v>
      </c>
      <c r="J787" s="13">
        <v>11.831683168316831</v>
      </c>
      <c r="K787" s="13">
        <v>1.3168316831683171</v>
      </c>
      <c r="L787" s="13">
        <v>6.9306930693069368E-2</v>
      </c>
      <c r="M787" s="13">
        <v>0.60396039603960405</v>
      </c>
      <c r="N787" s="13">
        <v>6.9306930693069368E-2</v>
      </c>
      <c r="O787" s="13">
        <v>0.28316831683168342</v>
      </c>
      <c r="P787" s="13">
        <v>6.9306930693069368E-2</v>
      </c>
      <c r="Q787" s="13">
        <v>0.24752475247524774</v>
      </c>
      <c r="R787" s="13">
        <v>6.9306930693069368E-2</v>
      </c>
      <c r="S787" s="13">
        <v>5.0594059405940595</v>
      </c>
      <c r="T787" s="148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55"/>
    </row>
    <row r="788" spans="1:65">
      <c r="A788" s="30"/>
      <c r="B788" s="46" t="s">
        <v>268</v>
      </c>
      <c r="C788" s="47"/>
      <c r="D788" s="45">
        <v>96.93</v>
      </c>
      <c r="E788" s="45">
        <v>0.51</v>
      </c>
      <c r="F788" s="45">
        <v>36.24</v>
      </c>
      <c r="G788" s="45">
        <v>2.19</v>
      </c>
      <c r="H788" s="45">
        <v>0.17</v>
      </c>
      <c r="I788" s="45">
        <v>96.93</v>
      </c>
      <c r="J788" s="45">
        <v>44.34</v>
      </c>
      <c r="K788" s="45">
        <v>4.55</v>
      </c>
      <c r="L788" s="45">
        <v>0.17</v>
      </c>
      <c r="M788" s="45">
        <v>0.84</v>
      </c>
      <c r="N788" s="45">
        <v>0.17</v>
      </c>
      <c r="O788" s="45">
        <v>0.17</v>
      </c>
      <c r="P788" s="45">
        <v>0.17</v>
      </c>
      <c r="Q788" s="45">
        <v>0.51</v>
      </c>
      <c r="R788" s="45">
        <v>0.17</v>
      </c>
      <c r="S788" s="45">
        <v>18.71</v>
      </c>
      <c r="T788" s="148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55"/>
    </row>
    <row r="789" spans="1:65">
      <c r="B789" s="31"/>
      <c r="C789" s="20"/>
      <c r="D789" s="20"/>
      <c r="E789" s="20"/>
      <c r="F789" s="20"/>
      <c r="G789" s="20"/>
      <c r="H789" s="20"/>
      <c r="I789" s="20"/>
      <c r="J789" s="20"/>
      <c r="K789" s="20"/>
      <c r="L789" s="20"/>
      <c r="M789" s="20"/>
      <c r="N789" s="20"/>
      <c r="O789" s="20"/>
      <c r="P789" s="20"/>
      <c r="Q789" s="20"/>
      <c r="R789" s="20"/>
      <c r="S789" s="20"/>
      <c r="BM789" s="55"/>
    </row>
    <row r="790" spans="1:65" ht="15">
      <c r="B790" s="8" t="s">
        <v>555</v>
      </c>
      <c r="BM790" s="28" t="s">
        <v>66</v>
      </c>
    </row>
    <row r="791" spans="1:65" ht="15">
      <c r="A791" s="25" t="s">
        <v>60</v>
      </c>
      <c r="B791" s="18" t="s">
        <v>109</v>
      </c>
      <c r="C791" s="15" t="s">
        <v>110</v>
      </c>
      <c r="D791" s="16" t="s">
        <v>226</v>
      </c>
      <c r="E791" s="17" t="s">
        <v>226</v>
      </c>
      <c r="F791" s="17" t="s">
        <v>226</v>
      </c>
      <c r="G791" s="17" t="s">
        <v>226</v>
      </c>
      <c r="H791" s="17" t="s">
        <v>226</v>
      </c>
      <c r="I791" s="17" t="s">
        <v>226</v>
      </c>
      <c r="J791" s="17" t="s">
        <v>226</v>
      </c>
      <c r="K791" s="17" t="s">
        <v>226</v>
      </c>
      <c r="L791" s="17" t="s">
        <v>226</v>
      </c>
      <c r="M791" s="17" t="s">
        <v>226</v>
      </c>
      <c r="N791" s="17" t="s">
        <v>226</v>
      </c>
      <c r="O791" s="17" t="s">
        <v>226</v>
      </c>
      <c r="P791" s="17" t="s">
        <v>226</v>
      </c>
      <c r="Q791" s="17" t="s">
        <v>226</v>
      </c>
      <c r="R791" s="17" t="s">
        <v>226</v>
      </c>
      <c r="S791" s="17" t="s">
        <v>226</v>
      </c>
      <c r="T791" s="17" t="s">
        <v>226</v>
      </c>
      <c r="U791" s="17" t="s">
        <v>226</v>
      </c>
      <c r="V791" s="17" t="s">
        <v>226</v>
      </c>
      <c r="W791" s="17" t="s">
        <v>226</v>
      </c>
      <c r="X791" s="17" t="s">
        <v>226</v>
      </c>
      <c r="Y791" s="17" t="s">
        <v>226</v>
      </c>
      <c r="Z791" s="17" t="s">
        <v>226</v>
      </c>
      <c r="AA791" s="17" t="s">
        <v>226</v>
      </c>
      <c r="AB791" s="148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28">
        <v>1</v>
      </c>
    </row>
    <row r="792" spans="1:65">
      <c r="A792" s="30"/>
      <c r="B792" s="19" t="s">
        <v>227</v>
      </c>
      <c r="C792" s="9" t="s">
        <v>227</v>
      </c>
      <c r="D792" s="146" t="s">
        <v>229</v>
      </c>
      <c r="E792" s="147" t="s">
        <v>231</v>
      </c>
      <c r="F792" s="147" t="s">
        <v>232</v>
      </c>
      <c r="G792" s="147" t="s">
        <v>233</v>
      </c>
      <c r="H792" s="147" t="s">
        <v>234</v>
      </c>
      <c r="I792" s="147" t="s">
        <v>236</v>
      </c>
      <c r="J792" s="147" t="s">
        <v>237</v>
      </c>
      <c r="K792" s="147" t="s">
        <v>238</v>
      </c>
      <c r="L792" s="147" t="s">
        <v>239</v>
      </c>
      <c r="M792" s="147" t="s">
        <v>240</v>
      </c>
      <c r="N792" s="147" t="s">
        <v>243</v>
      </c>
      <c r="O792" s="147" t="s">
        <v>244</v>
      </c>
      <c r="P792" s="147" t="s">
        <v>245</v>
      </c>
      <c r="Q792" s="147" t="s">
        <v>246</v>
      </c>
      <c r="R792" s="147" t="s">
        <v>247</v>
      </c>
      <c r="S792" s="147" t="s">
        <v>248</v>
      </c>
      <c r="T792" s="147" t="s">
        <v>250</v>
      </c>
      <c r="U792" s="147" t="s">
        <v>251</v>
      </c>
      <c r="V792" s="147" t="s">
        <v>252</v>
      </c>
      <c r="W792" s="147" t="s">
        <v>253</v>
      </c>
      <c r="X792" s="147" t="s">
        <v>254</v>
      </c>
      <c r="Y792" s="147" t="s">
        <v>255</v>
      </c>
      <c r="Z792" s="147" t="s">
        <v>256</v>
      </c>
      <c r="AA792" s="147" t="s">
        <v>257</v>
      </c>
      <c r="AB792" s="148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28" t="s">
        <v>1</v>
      </c>
    </row>
    <row r="793" spans="1:65">
      <c r="A793" s="30"/>
      <c r="B793" s="19"/>
      <c r="C793" s="9"/>
      <c r="D793" s="10" t="s">
        <v>273</v>
      </c>
      <c r="E793" s="11" t="s">
        <v>271</v>
      </c>
      <c r="F793" s="11" t="s">
        <v>273</v>
      </c>
      <c r="G793" s="11" t="s">
        <v>271</v>
      </c>
      <c r="H793" s="11" t="s">
        <v>271</v>
      </c>
      <c r="I793" s="11" t="s">
        <v>304</v>
      </c>
      <c r="J793" s="11" t="s">
        <v>304</v>
      </c>
      <c r="K793" s="11" t="s">
        <v>273</v>
      </c>
      <c r="L793" s="11" t="s">
        <v>273</v>
      </c>
      <c r="M793" s="11" t="s">
        <v>273</v>
      </c>
      <c r="N793" s="11" t="s">
        <v>273</v>
      </c>
      <c r="O793" s="11" t="s">
        <v>271</v>
      </c>
      <c r="P793" s="11" t="s">
        <v>304</v>
      </c>
      <c r="Q793" s="11" t="s">
        <v>271</v>
      </c>
      <c r="R793" s="11" t="s">
        <v>304</v>
      </c>
      <c r="S793" s="11" t="s">
        <v>304</v>
      </c>
      <c r="T793" s="11" t="s">
        <v>271</v>
      </c>
      <c r="U793" s="11" t="s">
        <v>273</v>
      </c>
      <c r="V793" s="11" t="s">
        <v>273</v>
      </c>
      <c r="W793" s="11" t="s">
        <v>271</v>
      </c>
      <c r="X793" s="11" t="s">
        <v>273</v>
      </c>
      <c r="Y793" s="11" t="s">
        <v>271</v>
      </c>
      <c r="Z793" s="11" t="s">
        <v>304</v>
      </c>
      <c r="AA793" s="11" t="s">
        <v>271</v>
      </c>
      <c r="AB793" s="148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28">
        <v>3</v>
      </c>
    </row>
    <row r="794" spans="1:65">
      <c r="A794" s="30"/>
      <c r="B794" s="19"/>
      <c r="C794" s="9"/>
      <c r="D794" s="26" t="s">
        <v>305</v>
      </c>
      <c r="E794" s="26" t="s">
        <v>306</v>
      </c>
      <c r="F794" s="26" t="s">
        <v>307</v>
      </c>
      <c r="G794" s="26" t="s">
        <v>305</v>
      </c>
      <c r="H794" s="26" t="s">
        <v>261</v>
      </c>
      <c r="I794" s="26" t="s">
        <v>306</v>
      </c>
      <c r="J794" s="26" t="s">
        <v>308</v>
      </c>
      <c r="K794" s="26" t="s">
        <v>308</v>
      </c>
      <c r="L794" s="26" t="s">
        <v>305</v>
      </c>
      <c r="M794" s="26" t="s">
        <v>306</v>
      </c>
      <c r="N794" s="26" t="s">
        <v>307</v>
      </c>
      <c r="O794" s="26" t="s">
        <v>306</v>
      </c>
      <c r="P794" s="26" t="s">
        <v>308</v>
      </c>
      <c r="Q794" s="26" t="s">
        <v>306</v>
      </c>
      <c r="R794" s="26" t="s">
        <v>305</v>
      </c>
      <c r="S794" s="26" t="s">
        <v>306</v>
      </c>
      <c r="T794" s="26" t="s">
        <v>306</v>
      </c>
      <c r="U794" s="26" t="s">
        <v>306</v>
      </c>
      <c r="V794" s="26" t="s">
        <v>306</v>
      </c>
      <c r="W794" s="26" t="s">
        <v>306</v>
      </c>
      <c r="X794" s="26" t="s">
        <v>306</v>
      </c>
      <c r="Y794" s="26" t="s">
        <v>306</v>
      </c>
      <c r="Z794" s="26" t="s">
        <v>263</v>
      </c>
      <c r="AA794" s="26" t="s">
        <v>306</v>
      </c>
      <c r="AB794" s="148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28">
        <v>3</v>
      </c>
    </row>
    <row r="795" spans="1:65">
      <c r="A795" s="30"/>
      <c r="B795" s="18">
        <v>1</v>
      </c>
      <c r="C795" s="14">
        <v>1</v>
      </c>
      <c r="D795" s="228">
        <v>0.45999999999999996</v>
      </c>
      <c r="E795" s="228">
        <v>0.45000000000000007</v>
      </c>
      <c r="F795" s="228">
        <v>0.49</v>
      </c>
      <c r="G795" s="228">
        <v>0.44</v>
      </c>
      <c r="H795" s="228">
        <v>0.43</v>
      </c>
      <c r="I795" s="228">
        <v>0.48099999999999998</v>
      </c>
      <c r="J795" s="228"/>
      <c r="K795" s="228">
        <v>0.51</v>
      </c>
      <c r="L795" s="228">
        <v>0.44999999999999996</v>
      </c>
      <c r="M795" s="228">
        <v>0.48</v>
      </c>
      <c r="N795" s="228">
        <v>0.49</v>
      </c>
      <c r="O795" s="228">
        <v>0.45999999999999996</v>
      </c>
      <c r="P795" s="229">
        <v>0.39807615000000002</v>
      </c>
      <c r="Q795" s="228">
        <v>0.45999999999999996</v>
      </c>
      <c r="R795" s="228">
        <v>0.45550000000000002</v>
      </c>
      <c r="S795" s="228">
        <v>0.46999999999999992</v>
      </c>
      <c r="T795" s="228">
        <v>0.45999999999999996</v>
      </c>
      <c r="U795" s="228">
        <v>0.46999999999999992</v>
      </c>
      <c r="V795" s="228">
        <v>0.49493999999999994</v>
      </c>
      <c r="W795" s="228">
        <v>0.46999999999999992</v>
      </c>
      <c r="X795" s="229">
        <v>0.43499999999999994</v>
      </c>
      <c r="Y795" s="228">
        <v>0.45000000000000007</v>
      </c>
      <c r="Z795" s="234">
        <v>0.44500000000000001</v>
      </c>
      <c r="AA795" s="234">
        <v>0.49</v>
      </c>
      <c r="AB795" s="204"/>
      <c r="AC795" s="205"/>
      <c r="AD795" s="205"/>
      <c r="AE795" s="205"/>
      <c r="AF795" s="205"/>
      <c r="AG795" s="205"/>
      <c r="AH795" s="205"/>
      <c r="AI795" s="205"/>
      <c r="AJ795" s="205"/>
      <c r="AK795" s="205"/>
      <c r="AL795" s="205"/>
      <c r="AM795" s="205"/>
      <c r="AN795" s="205"/>
      <c r="AO795" s="205"/>
      <c r="AP795" s="205"/>
      <c r="AQ795" s="205"/>
      <c r="AR795" s="205"/>
      <c r="AS795" s="205"/>
      <c r="AT795" s="205"/>
      <c r="AU795" s="205"/>
      <c r="AV795" s="205"/>
      <c r="AW795" s="205"/>
      <c r="AX795" s="205"/>
      <c r="AY795" s="205"/>
      <c r="AZ795" s="205"/>
      <c r="BA795" s="205"/>
      <c r="BB795" s="205"/>
      <c r="BC795" s="205"/>
      <c r="BD795" s="205"/>
      <c r="BE795" s="205"/>
      <c r="BF795" s="205"/>
      <c r="BG795" s="205"/>
      <c r="BH795" s="205"/>
      <c r="BI795" s="205"/>
      <c r="BJ795" s="205"/>
      <c r="BK795" s="205"/>
      <c r="BL795" s="205"/>
      <c r="BM795" s="230">
        <v>1</v>
      </c>
    </row>
    <row r="796" spans="1:65">
      <c r="A796" s="30"/>
      <c r="B796" s="19">
        <v>1</v>
      </c>
      <c r="C796" s="9">
        <v>2</v>
      </c>
      <c r="D796" s="24">
        <v>0.45999999999999996</v>
      </c>
      <c r="E796" s="24">
        <v>0.44</v>
      </c>
      <c r="F796" s="24">
        <v>0.5</v>
      </c>
      <c r="G796" s="24">
        <v>0.44</v>
      </c>
      <c r="H796" s="24">
        <v>0.43</v>
      </c>
      <c r="I796" s="24">
        <v>0.48499999999999999</v>
      </c>
      <c r="J796" s="24"/>
      <c r="K796" s="24">
        <v>0.5</v>
      </c>
      <c r="L796" s="24">
        <v>0.45999999999999996</v>
      </c>
      <c r="M796" s="24">
        <v>0.48</v>
      </c>
      <c r="N796" s="24">
        <v>0.5</v>
      </c>
      <c r="O796" s="24">
        <v>0.48</v>
      </c>
      <c r="P796" s="231">
        <v>0.40256579999999997</v>
      </c>
      <c r="Q796" s="24">
        <v>0.44</v>
      </c>
      <c r="R796" s="24">
        <v>0.44569999999999999</v>
      </c>
      <c r="S796" s="24">
        <v>0.48</v>
      </c>
      <c r="T796" s="24">
        <v>0.45999999999999996</v>
      </c>
      <c r="U796" s="24">
        <v>0.48</v>
      </c>
      <c r="V796" s="24">
        <v>0.50083999999999995</v>
      </c>
      <c r="W796" s="24">
        <v>0.46999999999999992</v>
      </c>
      <c r="X796" s="231">
        <v>0.38</v>
      </c>
      <c r="Y796" s="24">
        <v>0.45000000000000007</v>
      </c>
      <c r="Z796" s="24">
        <v>0.46499999999999997</v>
      </c>
      <c r="AA796" s="231">
        <v>0.56000000000000005</v>
      </c>
      <c r="AB796" s="204"/>
      <c r="AC796" s="205"/>
      <c r="AD796" s="205"/>
      <c r="AE796" s="205"/>
      <c r="AF796" s="205"/>
      <c r="AG796" s="205"/>
      <c r="AH796" s="205"/>
      <c r="AI796" s="205"/>
      <c r="AJ796" s="205"/>
      <c r="AK796" s="205"/>
      <c r="AL796" s="205"/>
      <c r="AM796" s="205"/>
      <c r="AN796" s="205"/>
      <c r="AO796" s="205"/>
      <c r="AP796" s="205"/>
      <c r="AQ796" s="205"/>
      <c r="AR796" s="205"/>
      <c r="AS796" s="205"/>
      <c r="AT796" s="205"/>
      <c r="AU796" s="205"/>
      <c r="AV796" s="205"/>
      <c r="AW796" s="205"/>
      <c r="AX796" s="205"/>
      <c r="AY796" s="205"/>
      <c r="AZ796" s="205"/>
      <c r="BA796" s="205"/>
      <c r="BB796" s="205"/>
      <c r="BC796" s="205"/>
      <c r="BD796" s="205"/>
      <c r="BE796" s="205"/>
      <c r="BF796" s="205"/>
      <c r="BG796" s="205"/>
      <c r="BH796" s="205"/>
      <c r="BI796" s="205"/>
      <c r="BJ796" s="205"/>
      <c r="BK796" s="205"/>
      <c r="BL796" s="205"/>
      <c r="BM796" s="230">
        <v>31</v>
      </c>
    </row>
    <row r="797" spans="1:65">
      <c r="A797" s="30"/>
      <c r="B797" s="19">
        <v>1</v>
      </c>
      <c r="C797" s="9">
        <v>3</v>
      </c>
      <c r="D797" s="24">
        <v>0.45000000000000007</v>
      </c>
      <c r="E797" s="24">
        <v>0.45000000000000007</v>
      </c>
      <c r="F797" s="24">
        <v>0.49</v>
      </c>
      <c r="G797" s="24">
        <v>0.45000000000000007</v>
      </c>
      <c r="H797" s="24">
        <v>0.43</v>
      </c>
      <c r="I797" s="24">
        <v>0.48099999999999998</v>
      </c>
      <c r="J797" s="24"/>
      <c r="K797" s="24">
        <v>0.46999999999999992</v>
      </c>
      <c r="L797" s="24">
        <v>0.45999999999999996</v>
      </c>
      <c r="M797" s="24">
        <v>0.46999999999999992</v>
      </c>
      <c r="N797" s="24">
        <v>0.51</v>
      </c>
      <c r="O797" s="24">
        <v>0.46999999999999992</v>
      </c>
      <c r="P797" s="231">
        <v>0.39958800000000005</v>
      </c>
      <c r="Q797" s="24">
        <v>0.44</v>
      </c>
      <c r="R797" s="24">
        <v>0.4521</v>
      </c>
      <c r="S797" s="24">
        <v>0.48</v>
      </c>
      <c r="T797" s="24">
        <v>0.46999999999999992</v>
      </c>
      <c r="U797" s="24">
        <v>0.49</v>
      </c>
      <c r="V797" s="24">
        <v>0.50341999999999998</v>
      </c>
      <c r="W797" s="24">
        <v>0.48</v>
      </c>
      <c r="X797" s="231">
        <v>0.318</v>
      </c>
      <c r="Y797" s="24">
        <v>0.45000000000000007</v>
      </c>
      <c r="Z797" s="24">
        <v>0.47499999999999998</v>
      </c>
      <c r="AA797" s="231">
        <v>0.54</v>
      </c>
      <c r="AB797" s="204"/>
      <c r="AC797" s="205"/>
      <c r="AD797" s="205"/>
      <c r="AE797" s="205"/>
      <c r="AF797" s="205"/>
      <c r="AG797" s="205"/>
      <c r="AH797" s="205"/>
      <c r="AI797" s="205"/>
      <c r="AJ797" s="205"/>
      <c r="AK797" s="205"/>
      <c r="AL797" s="205"/>
      <c r="AM797" s="205"/>
      <c r="AN797" s="205"/>
      <c r="AO797" s="205"/>
      <c r="AP797" s="205"/>
      <c r="AQ797" s="205"/>
      <c r="AR797" s="205"/>
      <c r="AS797" s="205"/>
      <c r="AT797" s="205"/>
      <c r="AU797" s="205"/>
      <c r="AV797" s="205"/>
      <c r="AW797" s="205"/>
      <c r="AX797" s="205"/>
      <c r="AY797" s="205"/>
      <c r="AZ797" s="205"/>
      <c r="BA797" s="205"/>
      <c r="BB797" s="205"/>
      <c r="BC797" s="205"/>
      <c r="BD797" s="205"/>
      <c r="BE797" s="205"/>
      <c r="BF797" s="205"/>
      <c r="BG797" s="205"/>
      <c r="BH797" s="205"/>
      <c r="BI797" s="205"/>
      <c r="BJ797" s="205"/>
      <c r="BK797" s="205"/>
      <c r="BL797" s="205"/>
      <c r="BM797" s="230">
        <v>16</v>
      </c>
    </row>
    <row r="798" spans="1:65">
      <c r="A798" s="30"/>
      <c r="B798" s="19">
        <v>1</v>
      </c>
      <c r="C798" s="9">
        <v>4</v>
      </c>
      <c r="D798" s="24">
        <v>0.45999999999999996</v>
      </c>
      <c r="E798" s="24">
        <v>0.45999999999999996</v>
      </c>
      <c r="F798" s="24">
        <v>0.49</v>
      </c>
      <c r="G798" s="24">
        <v>0.44</v>
      </c>
      <c r="H798" s="24">
        <v>0.43</v>
      </c>
      <c r="I798" s="24">
        <v>0.48399999999999999</v>
      </c>
      <c r="J798" s="24"/>
      <c r="K798" s="24">
        <v>0.49</v>
      </c>
      <c r="L798" s="24">
        <v>0.44999999999999996</v>
      </c>
      <c r="M798" s="24">
        <v>0.48</v>
      </c>
      <c r="N798" s="24">
        <v>0.5</v>
      </c>
      <c r="O798" s="24">
        <v>0.45999999999999996</v>
      </c>
      <c r="P798" s="231">
        <v>0.39952165000000001</v>
      </c>
      <c r="Q798" s="24">
        <v>0.45000000000000007</v>
      </c>
      <c r="R798" s="24">
        <v>0.45189999999999997</v>
      </c>
      <c r="S798" s="24">
        <v>0.48</v>
      </c>
      <c r="T798" s="24">
        <v>0.46999999999999992</v>
      </c>
      <c r="U798" s="24">
        <v>0.48</v>
      </c>
      <c r="V798" s="24">
        <v>0.50529000000000002</v>
      </c>
      <c r="W798" s="24">
        <v>0.45999999999999996</v>
      </c>
      <c r="X798" s="231">
        <v>0.36099999999999999</v>
      </c>
      <c r="Y798" s="24">
        <v>0.45000000000000007</v>
      </c>
      <c r="Z798" s="24">
        <v>0.45999999999999996</v>
      </c>
      <c r="AA798" s="231">
        <v>0.55000000000000004</v>
      </c>
      <c r="AB798" s="204"/>
      <c r="AC798" s="205"/>
      <c r="AD798" s="205"/>
      <c r="AE798" s="205"/>
      <c r="AF798" s="205"/>
      <c r="AG798" s="205"/>
      <c r="AH798" s="205"/>
      <c r="AI798" s="205"/>
      <c r="AJ798" s="205"/>
      <c r="AK798" s="205"/>
      <c r="AL798" s="205"/>
      <c r="AM798" s="205"/>
      <c r="AN798" s="205"/>
      <c r="AO798" s="205"/>
      <c r="AP798" s="205"/>
      <c r="AQ798" s="205"/>
      <c r="AR798" s="205"/>
      <c r="AS798" s="205"/>
      <c r="AT798" s="205"/>
      <c r="AU798" s="205"/>
      <c r="AV798" s="205"/>
      <c r="AW798" s="205"/>
      <c r="AX798" s="205"/>
      <c r="AY798" s="205"/>
      <c r="AZ798" s="205"/>
      <c r="BA798" s="205"/>
      <c r="BB798" s="205"/>
      <c r="BC798" s="205"/>
      <c r="BD798" s="205"/>
      <c r="BE798" s="205"/>
      <c r="BF798" s="205"/>
      <c r="BG798" s="205"/>
      <c r="BH798" s="205"/>
      <c r="BI798" s="205"/>
      <c r="BJ798" s="205"/>
      <c r="BK798" s="205"/>
      <c r="BL798" s="205"/>
      <c r="BM798" s="230">
        <v>0.46749458333333332</v>
      </c>
    </row>
    <row r="799" spans="1:65">
      <c r="A799" s="30"/>
      <c r="B799" s="19">
        <v>1</v>
      </c>
      <c r="C799" s="9">
        <v>5</v>
      </c>
      <c r="D799" s="24">
        <v>0.45000000000000007</v>
      </c>
      <c r="E799" s="24">
        <v>0.45000000000000007</v>
      </c>
      <c r="F799" s="24">
        <v>0.49</v>
      </c>
      <c r="G799" s="24">
        <v>0.45000000000000007</v>
      </c>
      <c r="H799" s="24">
        <v>0.43</v>
      </c>
      <c r="I799" s="24">
        <v>0.48399999999999999</v>
      </c>
      <c r="J799" s="24"/>
      <c r="K799" s="24">
        <v>0.49</v>
      </c>
      <c r="L799" s="24">
        <v>0.45999999999999996</v>
      </c>
      <c r="M799" s="24">
        <v>0.49</v>
      </c>
      <c r="N799" s="24">
        <v>0.5</v>
      </c>
      <c r="O799" s="24">
        <v>0.45999999999999996</v>
      </c>
      <c r="P799" s="231">
        <v>0.39656904999999998</v>
      </c>
      <c r="Q799" s="24">
        <v>0.44</v>
      </c>
      <c r="R799" s="24">
        <v>0.44240000000000002</v>
      </c>
      <c r="S799" s="24">
        <v>0.46999999999999992</v>
      </c>
      <c r="T799" s="24">
        <v>0.44</v>
      </c>
      <c r="U799" s="24">
        <v>0.48</v>
      </c>
      <c r="V799" s="24">
        <v>0.49873999999999996</v>
      </c>
      <c r="W799" s="24">
        <v>0.46999999999999992</v>
      </c>
      <c r="X799" s="231">
        <v>0.40200000000000002</v>
      </c>
      <c r="Y799" s="24">
        <v>0.45000000000000007</v>
      </c>
      <c r="Z799" s="24">
        <v>0.46499999999999997</v>
      </c>
      <c r="AA799" s="231">
        <v>0.56000000000000005</v>
      </c>
      <c r="AB799" s="204"/>
      <c r="AC799" s="205"/>
      <c r="AD799" s="205"/>
      <c r="AE799" s="205"/>
      <c r="AF799" s="205"/>
      <c r="AG799" s="205"/>
      <c r="AH799" s="205"/>
      <c r="AI799" s="205"/>
      <c r="AJ799" s="205"/>
      <c r="AK799" s="205"/>
      <c r="AL799" s="205"/>
      <c r="AM799" s="205"/>
      <c r="AN799" s="205"/>
      <c r="AO799" s="205"/>
      <c r="AP799" s="205"/>
      <c r="AQ799" s="205"/>
      <c r="AR799" s="205"/>
      <c r="AS799" s="205"/>
      <c r="AT799" s="205"/>
      <c r="AU799" s="205"/>
      <c r="AV799" s="205"/>
      <c r="AW799" s="205"/>
      <c r="AX799" s="205"/>
      <c r="AY799" s="205"/>
      <c r="AZ799" s="205"/>
      <c r="BA799" s="205"/>
      <c r="BB799" s="205"/>
      <c r="BC799" s="205"/>
      <c r="BD799" s="205"/>
      <c r="BE799" s="205"/>
      <c r="BF799" s="205"/>
      <c r="BG799" s="205"/>
      <c r="BH799" s="205"/>
      <c r="BI799" s="205"/>
      <c r="BJ799" s="205"/>
      <c r="BK799" s="205"/>
      <c r="BL799" s="205"/>
      <c r="BM799" s="230">
        <v>111</v>
      </c>
    </row>
    <row r="800" spans="1:65">
      <c r="A800" s="30"/>
      <c r="B800" s="19">
        <v>1</v>
      </c>
      <c r="C800" s="9">
        <v>6</v>
      </c>
      <c r="D800" s="24">
        <v>0.45999999999999996</v>
      </c>
      <c r="E800" s="24">
        <v>0.45000000000000007</v>
      </c>
      <c r="F800" s="24">
        <v>0.49</v>
      </c>
      <c r="G800" s="24">
        <v>0.44</v>
      </c>
      <c r="H800" s="24">
        <v>0.43</v>
      </c>
      <c r="I800" s="24">
        <v>0.48199999999999998</v>
      </c>
      <c r="J800" s="24"/>
      <c r="K800" s="24">
        <v>0.49</v>
      </c>
      <c r="L800" s="24">
        <v>0.47000000000000003</v>
      </c>
      <c r="M800" s="24">
        <v>0.49</v>
      </c>
      <c r="N800" s="24">
        <v>0.51</v>
      </c>
      <c r="O800" s="24">
        <v>0.45999999999999996</v>
      </c>
      <c r="P800" s="231">
        <v>0.39630284999999998</v>
      </c>
      <c r="Q800" s="24">
        <v>0.44</v>
      </c>
      <c r="R800" s="24">
        <v>0.44339999999999996</v>
      </c>
      <c r="S800" s="24">
        <v>0.49</v>
      </c>
      <c r="T800" s="24">
        <v>0.46999999999999992</v>
      </c>
      <c r="U800" s="24">
        <v>0.46999999999999992</v>
      </c>
      <c r="V800" s="24">
        <v>0.50212000000000001</v>
      </c>
      <c r="W800" s="24">
        <v>0.45999999999999996</v>
      </c>
      <c r="X800" s="231">
        <v>0.39900000000000002</v>
      </c>
      <c r="Y800" s="24">
        <v>0.45000000000000007</v>
      </c>
      <c r="Z800" s="24">
        <v>0.46499999999999997</v>
      </c>
      <c r="AA800" s="231">
        <v>0.54</v>
      </c>
      <c r="AB800" s="204"/>
      <c r="AC800" s="205"/>
      <c r="AD800" s="205"/>
      <c r="AE800" s="205"/>
      <c r="AF800" s="205"/>
      <c r="AG800" s="205"/>
      <c r="AH800" s="205"/>
      <c r="AI800" s="205"/>
      <c r="AJ800" s="205"/>
      <c r="AK800" s="205"/>
      <c r="AL800" s="205"/>
      <c r="AM800" s="205"/>
      <c r="AN800" s="205"/>
      <c r="AO800" s="205"/>
      <c r="AP800" s="205"/>
      <c r="AQ800" s="205"/>
      <c r="AR800" s="205"/>
      <c r="AS800" s="205"/>
      <c r="AT800" s="205"/>
      <c r="AU800" s="205"/>
      <c r="AV800" s="205"/>
      <c r="AW800" s="205"/>
      <c r="AX800" s="205"/>
      <c r="AY800" s="205"/>
      <c r="AZ800" s="205"/>
      <c r="BA800" s="205"/>
      <c r="BB800" s="205"/>
      <c r="BC800" s="205"/>
      <c r="BD800" s="205"/>
      <c r="BE800" s="205"/>
      <c r="BF800" s="205"/>
      <c r="BG800" s="205"/>
      <c r="BH800" s="205"/>
      <c r="BI800" s="205"/>
      <c r="BJ800" s="205"/>
      <c r="BK800" s="205"/>
      <c r="BL800" s="205"/>
      <c r="BM800" s="56"/>
    </row>
    <row r="801" spans="1:65">
      <c r="A801" s="30"/>
      <c r="B801" s="20" t="s">
        <v>264</v>
      </c>
      <c r="C801" s="12"/>
      <c r="D801" s="233">
        <v>0.45666666666666672</v>
      </c>
      <c r="E801" s="233">
        <v>0.45000000000000012</v>
      </c>
      <c r="F801" s="233">
        <v>0.4916666666666667</v>
      </c>
      <c r="G801" s="233">
        <v>0.44333333333333336</v>
      </c>
      <c r="H801" s="233">
        <v>0.43</v>
      </c>
      <c r="I801" s="233">
        <v>0.48283333333333339</v>
      </c>
      <c r="J801" s="233" t="s">
        <v>641</v>
      </c>
      <c r="K801" s="233">
        <v>0.4916666666666667</v>
      </c>
      <c r="L801" s="233">
        <v>0.45833333333333331</v>
      </c>
      <c r="M801" s="233">
        <v>0.48166666666666663</v>
      </c>
      <c r="N801" s="233">
        <v>0.50166666666666659</v>
      </c>
      <c r="O801" s="233">
        <v>0.46500000000000002</v>
      </c>
      <c r="P801" s="233">
        <v>0.39877058333333332</v>
      </c>
      <c r="Q801" s="233">
        <v>0.44500000000000001</v>
      </c>
      <c r="R801" s="233">
        <v>0.44849999999999995</v>
      </c>
      <c r="S801" s="233">
        <v>0.47833333333333333</v>
      </c>
      <c r="T801" s="233">
        <v>0.46166666666666661</v>
      </c>
      <c r="U801" s="233">
        <v>0.47833333333333328</v>
      </c>
      <c r="V801" s="233">
        <v>0.50089166666666662</v>
      </c>
      <c r="W801" s="233">
        <v>0.46833333333333327</v>
      </c>
      <c r="X801" s="233">
        <v>0.38250000000000001</v>
      </c>
      <c r="Y801" s="233">
        <v>0.45000000000000012</v>
      </c>
      <c r="Z801" s="233">
        <v>0.46249999999999991</v>
      </c>
      <c r="AA801" s="233">
        <v>0.54</v>
      </c>
      <c r="AB801" s="204"/>
      <c r="AC801" s="205"/>
      <c r="AD801" s="205"/>
      <c r="AE801" s="205"/>
      <c r="AF801" s="205"/>
      <c r="AG801" s="205"/>
      <c r="AH801" s="205"/>
      <c r="AI801" s="205"/>
      <c r="AJ801" s="205"/>
      <c r="AK801" s="205"/>
      <c r="AL801" s="205"/>
      <c r="AM801" s="205"/>
      <c r="AN801" s="205"/>
      <c r="AO801" s="205"/>
      <c r="AP801" s="205"/>
      <c r="AQ801" s="205"/>
      <c r="AR801" s="205"/>
      <c r="AS801" s="205"/>
      <c r="AT801" s="205"/>
      <c r="AU801" s="205"/>
      <c r="AV801" s="205"/>
      <c r="AW801" s="205"/>
      <c r="AX801" s="205"/>
      <c r="AY801" s="205"/>
      <c r="AZ801" s="205"/>
      <c r="BA801" s="205"/>
      <c r="BB801" s="205"/>
      <c r="BC801" s="205"/>
      <c r="BD801" s="205"/>
      <c r="BE801" s="205"/>
      <c r="BF801" s="205"/>
      <c r="BG801" s="205"/>
      <c r="BH801" s="205"/>
      <c r="BI801" s="205"/>
      <c r="BJ801" s="205"/>
      <c r="BK801" s="205"/>
      <c r="BL801" s="205"/>
      <c r="BM801" s="56"/>
    </row>
    <row r="802" spans="1:65">
      <c r="A802" s="30"/>
      <c r="B802" s="3" t="s">
        <v>265</v>
      </c>
      <c r="C802" s="29"/>
      <c r="D802" s="24">
        <v>0.45999999999999996</v>
      </c>
      <c r="E802" s="24">
        <v>0.45000000000000007</v>
      </c>
      <c r="F802" s="24">
        <v>0.49</v>
      </c>
      <c r="G802" s="24">
        <v>0.44</v>
      </c>
      <c r="H802" s="24">
        <v>0.43</v>
      </c>
      <c r="I802" s="24">
        <v>0.48299999999999998</v>
      </c>
      <c r="J802" s="24" t="s">
        <v>641</v>
      </c>
      <c r="K802" s="24">
        <v>0.49</v>
      </c>
      <c r="L802" s="24">
        <v>0.45999999999999996</v>
      </c>
      <c r="M802" s="24">
        <v>0.48</v>
      </c>
      <c r="N802" s="24">
        <v>0.5</v>
      </c>
      <c r="O802" s="24">
        <v>0.45999999999999996</v>
      </c>
      <c r="P802" s="24">
        <v>0.39879890000000001</v>
      </c>
      <c r="Q802" s="24">
        <v>0.44</v>
      </c>
      <c r="R802" s="24">
        <v>0.44879999999999998</v>
      </c>
      <c r="S802" s="24">
        <v>0.48</v>
      </c>
      <c r="T802" s="24">
        <v>0.46499999999999997</v>
      </c>
      <c r="U802" s="24">
        <v>0.48</v>
      </c>
      <c r="V802" s="24">
        <v>0.50147999999999993</v>
      </c>
      <c r="W802" s="24">
        <v>0.46999999999999992</v>
      </c>
      <c r="X802" s="24">
        <v>0.38950000000000001</v>
      </c>
      <c r="Y802" s="24">
        <v>0.45000000000000007</v>
      </c>
      <c r="Z802" s="24">
        <v>0.46499999999999997</v>
      </c>
      <c r="AA802" s="24">
        <v>0.54500000000000004</v>
      </c>
      <c r="AB802" s="204"/>
      <c r="AC802" s="205"/>
      <c r="AD802" s="205"/>
      <c r="AE802" s="205"/>
      <c r="AF802" s="205"/>
      <c r="AG802" s="205"/>
      <c r="AH802" s="205"/>
      <c r="AI802" s="205"/>
      <c r="AJ802" s="205"/>
      <c r="AK802" s="205"/>
      <c r="AL802" s="205"/>
      <c r="AM802" s="205"/>
      <c r="AN802" s="205"/>
      <c r="AO802" s="205"/>
      <c r="AP802" s="205"/>
      <c r="AQ802" s="205"/>
      <c r="AR802" s="205"/>
      <c r="AS802" s="205"/>
      <c r="AT802" s="205"/>
      <c r="AU802" s="205"/>
      <c r="AV802" s="205"/>
      <c r="AW802" s="205"/>
      <c r="AX802" s="205"/>
      <c r="AY802" s="205"/>
      <c r="AZ802" s="205"/>
      <c r="BA802" s="205"/>
      <c r="BB802" s="205"/>
      <c r="BC802" s="205"/>
      <c r="BD802" s="205"/>
      <c r="BE802" s="205"/>
      <c r="BF802" s="205"/>
      <c r="BG802" s="205"/>
      <c r="BH802" s="205"/>
      <c r="BI802" s="205"/>
      <c r="BJ802" s="205"/>
      <c r="BK802" s="205"/>
      <c r="BL802" s="205"/>
      <c r="BM802" s="56"/>
    </row>
    <row r="803" spans="1:65">
      <c r="A803" s="30"/>
      <c r="B803" s="3" t="s">
        <v>266</v>
      </c>
      <c r="C803" s="29"/>
      <c r="D803" s="24">
        <v>5.1639777949431696E-3</v>
      </c>
      <c r="E803" s="24">
        <v>6.3245553203367466E-3</v>
      </c>
      <c r="F803" s="24">
        <v>4.0824829046386341E-3</v>
      </c>
      <c r="G803" s="24">
        <v>5.1639777949432555E-3</v>
      </c>
      <c r="H803" s="24">
        <v>0</v>
      </c>
      <c r="I803" s="24">
        <v>1.7224014243685099E-3</v>
      </c>
      <c r="J803" s="24" t="s">
        <v>641</v>
      </c>
      <c r="K803" s="24">
        <v>1.3291601358251286E-2</v>
      </c>
      <c r="L803" s="24">
        <v>7.5277265270908339E-3</v>
      </c>
      <c r="M803" s="24">
        <v>7.5277265270908339E-3</v>
      </c>
      <c r="N803" s="24">
        <v>7.5277265270908174E-3</v>
      </c>
      <c r="O803" s="24">
        <v>8.3666002653407564E-3</v>
      </c>
      <c r="P803" s="24">
        <v>2.3261399428380646E-3</v>
      </c>
      <c r="Q803" s="24">
        <v>8.3666002653407512E-3</v>
      </c>
      <c r="R803" s="24">
        <v>5.3773599470372134E-3</v>
      </c>
      <c r="S803" s="24">
        <v>7.5277265270908408E-3</v>
      </c>
      <c r="T803" s="24">
        <v>1.1690451944500087E-2</v>
      </c>
      <c r="U803" s="24">
        <v>7.5277265270908417E-3</v>
      </c>
      <c r="V803" s="24">
        <v>3.6688222451717214E-3</v>
      </c>
      <c r="W803" s="24">
        <v>7.5277265270908096E-3</v>
      </c>
      <c r="X803" s="24">
        <v>4.0093640393458897E-2</v>
      </c>
      <c r="Y803" s="24">
        <v>6.0809419444881171E-17</v>
      </c>
      <c r="Z803" s="24">
        <v>9.8742088290657386E-3</v>
      </c>
      <c r="AA803" s="24">
        <v>2.6076809620810618E-2</v>
      </c>
      <c r="AB803" s="204"/>
      <c r="AC803" s="205"/>
      <c r="AD803" s="205"/>
      <c r="AE803" s="205"/>
      <c r="AF803" s="205"/>
      <c r="AG803" s="205"/>
      <c r="AH803" s="205"/>
      <c r="AI803" s="205"/>
      <c r="AJ803" s="205"/>
      <c r="AK803" s="205"/>
      <c r="AL803" s="205"/>
      <c r="AM803" s="205"/>
      <c r="AN803" s="205"/>
      <c r="AO803" s="205"/>
      <c r="AP803" s="205"/>
      <c r="AQ803" s="205"/>
      <c r="AR803" s="205"/>
      <c r="AS803" s="205"/>
      <c r="AT803" s="205"/>
      <c r="AU803" s="205"/>
      <c r="AV803" s="205"/>
      <c r="AW803" s="205"/>
      <c r="AX803" s="205"/>
      <c r="AY803" s="205"/>
      <c r="AZ803" s="205"/>
      <c r="BA803" s="205"/>
      <c r="BB803" s="205"/>
      <c r="BC803" s="205"/>
      <c r="BD803" s="205"/>
      <c r="BE803" s="205"/>
      <c r="BF803" s="205"/>
      <c r="BG803" s="205"/>
      <c r="BH803" s="205"/>
      <c r="BI803" s="205"/>
      <c r="BJ803" s="205"/>
      <c r="BK803" s="205"/>
      <c r="BL803" s="205"/>
      <c r="BM803" s="56"/>
    </row>
    <row r="804" spans="1:65">
      <c r="A804" s="30"/>
      <c r="B804" s="3" t="s">
        <v>86</v>
      </c>
      <c r="C804" s="29"/>
      <c r="D804" s="13">
        <v>1.1307980572868253E-2</v>
      </c>
      <c r="E804" s="13">
        <v>1.40545673785261E-2</v>
      </c>
      <c r="F804" s="13">
        <v>8.303355060281967E-3</v>
      </c>
      <c r="G804" s="13">
        <v>1.1648070214157719E-2</v>
      </c>
      <c r="H804" s="13">
        <v>0</v>
      </c>
      <c r="I804" s="13">
        <v>3.5672794429447907E-3</v>
      </c>
      <c r="J804" s="13" t="s">
        <v>641</v>
      </c>
      <c r="K804" s="13">
        <v>2.7033765474409395E-2</v>
      </c>
      <c r="L804" s="13">
        <v>1.6424130604561819E-2</v>
      </c>
      <c r="M804" s="13">
        <v>1.562849798011938E-2</v>
      </c>
      <c r="N804" s="13">
        <v>1.5005434937722563E-2</v>
      </c>
      <c r="O804" s="13">
        <v>1.7992688742668291E-2</v>
      </c>
      <c r="P804" s="13">
        <v>5.8332786821781151E-3</v>
      </c>
      <c r="Q804" s="13">
        <v>1.8801348910878091E-2</v>
      </c>
      <c r="R804" s="13">
        <v>1.1989654285478739E-2</v>
      </c>
      <c r="S804" s="13">
        <v>1.5737407373709076E-2</v>
      </c>
      <c r="T804" s="13">
        <v>2.5322278580144596E-2</v>
      </c>
      <c r="U804" s="13">
        <v>1.5737407373709079E-2</v>
      </c>
      <c r="V804" s="13">
        <v>7.3245823185420439E-3</v>
      </c>
      <c r="W804" s="13">
        <v>1.607343742439319E-2</v>
      </c>
      <c r="X804" s="13">
        <v>0.10481997488485986</v>
      </c>
      <c r="Y804" s="13">
        <v>1.3513204321084701E-16</v>
      </c>
      <c r="Z804" s="13">
        <v>2.1349640711493492E-2</v>
      </c>
      <c r="AA804" s="13">
        <v>4.8290388186686323E-2</v>
      </c>
      <c r="AB804" s="148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55"/>
    </row>
    <row r="805" spans="1:65">
      <c r="A805" s="30"/>
      <c r="B805" s="3" t="s">
        <v>267</v>
      </c>
      <c r="C805" s="29"/>
      <c r="D805" s="13">
        <v>-2.3161587433722319E-2</v>
      </c>
      <c r="E805" s="13">
        <v>-3.7422002215711681E-2</v>
      </c>
      <c r="F805" s="13">
        <v>5.1705590171722271E-2</v>
      </c>
      <c r="G805" s="13">
        <v>-5.1682416997701375E-2</v>
      </c>
      <c r="H805" s="13">
        <v>-8.0203246561680319E-2</v>
      </c>
      <c r="I805" s="13">
        <v>3.2810540585586301E-2</v>
      </c>
      <c r="J805" s="13" t="s">
        <v>641</v>
      </c>
      <c r="K805" s="13">
        <v>5.1705590171722271E-2</v>
      </c>
      <c r="L805" s="13">
        <v>-1.9596483738225201E-2</v>
      </c>
      <c r="M805" s="13">
        <v>3.0314967998738007E-2</v>
      </c>
      <c r="N805" s="13">
        <v>7.3096212344706091E-2</v>
      </c>
      <c r="O805" s="13">
        <v>-5.3360689562356178E-3</v>
      </c>
      <c r="P805" s="13">
        <v>-0.14700491182161646</v>
      </c>
      <c r="Q805" s="13">
        <v>-4.8117313302204034E-2</v>
      </c>
      <c r="R805" s="13">
        <v>-4.0630595541659709E-2</v>
      </c>
      <c r="S805" s="13">
        <v>2.3184760607743327E-2</v>
      </c>
      <c r="T805" s="13">
        <v>-1.246627634723052E-2</v>
      </c>
      <c r="U805" s="13">
        <v>2.3184760607743105E-2</v>
      </c>
      <c r="V805" s="13">
        <v>7.143843912629988E-2</v>
      </c>
      <c r="W805" s="13">
        <v>1.7941384347588407E-3</v>
      </c>
      <c r="X805" s="13">
        <v>-0.18180870188335507</v>
      </c>
      <c r="Y805" s="13">
        <v>-3.7422002215711681E-2</v>
      </c>
      <c r="Z805" s="13">
        <v>-1.068372449948185E-2</v>
      </c>
      <c r="AA805" s="13">
        <v>0.15509359734114581</v>
      </c>
      <c r="AB805" s="148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55"/>
    </row>
    <row r="806" spans="1:65">
      <c r="A806" s="30"/>
      <c r="B806" s="46" t="s">
        <v>268</v>
      </c>
      <c r="C806" s="47"/>
      <c r="D806" s="45">
        <v>0.22</v>
      </c>
      <c r="E806" s="45">
        <v>0.48</v>
      </c>
      <c r="F806" s="45">
        <v>1.1200000000000001</v>
      </c>
      <c r="G806" s="45">
        <v>0.74</v>
      </c>
      <c r="H806" s="45">
        <v>1.25</v>
      </c>
      <c r="I806" s="45">
        <v>0.78</v>
      </c>
      <c r="J806" s="45" t="s">
        <v>269</v>
      </c>
      <c r="K806" s="45">
        <v>1.1200000000000001</v>
      </c>
      <c r="L806" s="45">
        <v>0.16</v>
      </c>
      <c r="M806" s="45">
        <v>0.74</v>
      </c>
      <c r="N806" s="45">
        <v>1.51</v>
      </c>
      <c r="O806" s="45">
        <v>0.1</v>
      </c>
      <c r="P806" s="45">
        <v>2.46</v>
      </c>
      <c r="Q806" s="45">
        <v>0.67</v>
      </c>
      <c r="R806" s="45">
        <v>0.54</v>
      </c>
      <c r="S806" s="45">
        <v>0.61</v>
      </c>
      <c r="T806" s="45">
        <v>0.03</v>
      </c>
      <c r="U806" s="45">
        <v>0.61</v>
      </c>
      <c r="V806" s="45">
        <v>1.48</v>
      </c>
      <c r="W806" s="45">
        <v>0.22</v>
      </c>
      <c r="X806" s="45">
        <v>3.08</v>
      </c>
      <c r="Y806" s="45">
        <v>0.48</v>
      </c>
      <c r="Z806" s="45">
        <v>0</v>
      </c>
      <c r="AA806" s="45">
        <v>2.99</v>
      </c>
      <c r="AB806" s="148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55"/>
    </row>
    <row r="807" spans="1:65">
      <c r="B807" s="31"/>
      <c r="C807" s="20"/>
      <c r="D807" s="20"/>
      <c r="E807" s="20"/>
      <c r="F807" s="20"/>
      <c r="G807" s="20"/>
      <c r="H807" s="20"/>
      <c r="I807" s="20"/>
      <c r="J807" s="20"/>
      <c r="K807" s="20"/>
      <c r="L807" s="20"/>
      <c r="M807" s="20"/>
      <c r="N807" s="20"/>
      <c r="O807" s="20"/>
      <c r="P807" s="20"/>
      <c r="Q807" s="20"/>
      <c r="R807" s="20"/>
      <c r="S807" s="20"/>
      <c r="T807" s="20"/>
      <c r="U807" s="20"/>
      <c r="V807" s="20"/>
      <c r="W807" s="20"/>
      <c r="X807" s="20"/>
      <c r="Y807" s="20"/>
      <c r="Z807" s="20"/>
      <c r="AA807" s="20"/>
      <c r="BM807" s="55"/>
    </row>
    <row r="808" spans="1:65" ht="15">
      <c r="B808" s="8" t="s">
        <v>556</v>
      </c>
      <c r="BM808" s="28" t="s">
        <v>66</v>
      </c>
    </row>
    <row r="809" spans="1:65" ht="15">
      <c r="A809" s="25" t="s">
        <v>6</v>
      </c>
      <c r="B809" s="18" t="s">
        <v>109</v>
      </c>
      <c r="C809" s="15" t="s">
        <v>110</v>
      </c>
      <c r="D809" s="16" t="s">
        <v>226</v>
      </c>
      <c r="E809" s="17" t="s">
        <v>226</v>
      </c>
      <c r="F809" s="17" t="s">
        <v>226</v>
      </c>
      <c r="G809" s="17" t="s">
        <v>226</v>
      </c>
      <c r="H809" s="17" t="s">
        <v>226</v>
      </c>
      <c r="I809" s="17" t="s">
        <v>226</v>
      </c>
      <c r="J809" s="17" t="s">
        <v>226</v>
      </c>
      <c r="K809" s="17" t="s">
        <v>226</v>
      </c>
      <c r="L809" s="17" t="s">
        <v>226</v>
      </c>
      <c r="M809" s="17" t="s">
        <v>226</v>
      </c>
      <c r="N809" s="17" t="s">
        <v>226</v>
      </c>
      <c r="O809" s="17" t="s">
        <v>226</v>
      </c>
      <c r="P809" s="17" t="s">
        <v>226</v>
      </c>
      <c r="Q809" s="17" t="s">
        <v>226</v>
      </c>
      <c r="R809" s="17" t="s">
        <v>226</v>
      </c>
      <c r="S809" s="17" t="s">
        <v>226</v>
      </c>
      <c r="T809" s="17" t="s">
        <v>226</v>
      </c>
      <c r="U809" s="17" t="s">
        <v>226</v>
      </c>
      <c r="V809" s="17" t="s">
        <v>226</v>
      </c>
      <c r="W809" s="17" t="s">
        <v>226</v>
      </c>
      <c r="X809" s="17" t="s">
        <v>226</v>
      </c>
      <c r="Y809" s="17" t="s">
        <v>226</v>
      </c>
      <c r="Z809" s="17" t="s">
        <v>226</v>
      </c>
      <c r="AA809" s="17" t="s">
        <v>226</v>
      </c>
      <c r="AB809" s="17" t="s">
        <v>226</v>
      </c>
      <c r="AC809" s="148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28">
        <v>1</v>
      </c>
    </row>
    <row r="810" spans="1:65">
      <c r="A810" s="30"/>
      <c r="B810" s="19" t="s">
        <v>227</v>
      </c>
      <c r="C810" s="9" t="s">
        <v>227</v>
      </c>
      <c r="D810" s="146" t="s">
        <v>229</v>
      </c>
      <c r="E810" s="147" t="s">
        <v>231</v>
      </c>
      <c r="F810" s="147" t="s">
        <v>232</v>
      </c>
      <c r="G810" s="147" t="s">
        <v>233</v>
      </c>
      <c r="H810" s="147" t="s">
        <v>234</v>
      </c>
      <c r="I810" s="147" t="s">
        <v>235</v>
      </c>
      <c r="J810" s="147" t="s">
        <v>236</v>
      </c>
      <c r="K810" s="147" t="s">
        <v>237</v>
      </c>
      <c r="L810" s="147" t="s">
        <v>238</v>
      </c>
      <c r="M810" s="147" t="s">
        <v>239</v>
      </c>
      <c r="N810" s="147" t="s">
        <v>240</v>
      </c>
      <c r="O810" s="147" t="s">
        <v>243</v>
      </c>
      <c r="P810" s="147" t="s">
        <v>244</v>
      </c>
      <c r="Q810" s="147" t="s">
        <v>245</v>
      </c>
      <c r="R810" s="147" t="s">
        <v>246</v>
      </c>
      <c r="S810" s="147" t="s">
        <v>247</v>
      </c>
      <c r="T810" s="147" t="s">
        <v>248</v>
      </c>
      <c r="U810" s="147" t="s">
        <v>250</v>
      </c>
      <c r="V810" s="147" t="s">
        <v>251</v>
      </c>
      <c r="W810" s="147" t="s">
        <v>252</v>
      </c>
      <c r="X810" s="147" t="s">
        <v>253</v>
      </c>
      <c r="Y810" s="147" t="s">
        <v>254</v>
      </c>
      <c r="Z810" s="147" t="s">
        <v>255</v>
      </c>
      <c r="AA810" s="147" t="s">
        <v>256</v>
      </c>
      <c r="AB810" s="147" t="s">
        <v>257</v>
      </c>
      <c r="AC810" s="148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28" t="s">
        <v>3</v>
      </c>
    </row>
    <row r="811" spans="1:65">
      <c r="A811" s="30"/>
      <c r="B811" s="19"/>
      <c r="C811" s="9"/>
      <c r="D811" s="10" t="s">
        <v>273</v>
      </c>
      <c r="E811" s="11" t="s">
        <v>271</v>
      </c>
      <c r="F811" s="11" t="s">
        <v>273</v>
      </c>
      <c r="G811" s="11" t="s">
        <v>271</v>
      </c>
      <c r="H811" s="11" t="s">
        <v>271</v>
      </c>
      <c r="I811" s="11" t="s">
        <v>271</v>
      </c>
      <c r="J811" s="11" t="s">
        <v>271</v>
      </c>
      <c r="K811" s="11" t="s">
        <v>304</v>
      </c>
      <c r="L811" s="11" t="s">
        <v>271</v>
      </c>
      <c r="M811" s="11" t="s">
        <v>273</v>
      </c>
      <c r="N811" s="11" t="s">
        <v>273</v>
      </c>
      <c r="O811" s="11" t="s">
        <v>273</v>
      </c>
      <c r="P811" s="11" t="s">
        <v>271</v>
      </c>
      <c r="Q811" s="11" t="s">
        <v>304</v>
      </c>
      <c r="R811" s="11" t="s">
        <v>271</v>
      </c>
      <c r="S811" s="11" t="s">
        <v>271</v>
      </c>
      <c r="T811" s="11" t="s">
        <v>304</v>
      </c>
      <c r="U811" s="11" t="s">
        <v>271</v>
      </c>
      <c r="V811" s="11" t="s">
        <v>273</v>
      </c>
      <c r="W811" s="11" t="s">
        <v>273</v>
      </c>
      <c r="X811" s="11" t="s">
        <v>271</v>
      </c>
      <c r="Y811" s="11" t="s">
        <v>273</v>
      </c>
      <c r="Z811" s="11" t="s">
        <v>271</v>
      </c>
      <c r="AA811" s="11" t="s">
        <v>271</v>
      </c>
      <c r="AB811" s="11" t="s">
        <v>271</v>
      </c>
      <c r="AC811" s="148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28">
        <v>2</v>
      </c>
    </row>
    <row r="812" spans="1:65">
      <c r="A812" s="30"/>
      <c r="B812" s="19"/>
      <c r="C812" s="9"/>
      <c r="D812" s="26" t="s">
        <v>305</v>
      </c>
      <c r="E812" s="26" t="s">
        <v>306</v>
      </c>
      <c r="F812" s="26" t="s">
        <v>307</v>
      </c>
      <c r="G812" s="26" t="s">
        <v>305</v>
      </c>
      <c r="H812" s="26" t="s">
        <v>261</v>
      </c>
      <c r="I812" s="26" t="s">
        <v>308</v>
      </c>
      <c r="J812" s="26" t="s">
        <v>306</v>
      </c>
      <c r="K812" s="26" t="s">
        <v>308</v>
      </c>
      <c r="L812" s="26" t="s">
        <v>308</v>
      </c>
      <c r="M812" s="26" t="s">
        <v>305</v>
      </c>
      <c r="N812" s="26" t="s">
        <v>306</v>
      </c>
      <c r="O812" s="26" t="s">
        <v>307</v>
      </c>
      <c r="P812" s="26" t="s">
        <v>306</v>
      </c>
      <c r="Q812" s="26" t="s">
        <v>308</v>
      </c>
      <c r="R812" s="26" t="s">
        <v>306</v>
      </c>
      <c r="S812" s="26" t="s">
        <v>305</v>
      </c>
      <c r="T812" s="26" t="s">
        <v>306</v>
      </c>
      <c r="U812" s="26" t="s">
        <v>306</v>
      </c>
      <c r="V812" s="26" t="s">
        <v>306</v>
      </c>
      <c r="W812" s="26" t="s">
        <v>306</v>
      </c>
      <c r="X812" s="26" t="s">
        <v>306</v>
      </c>
      <c r="Y812" s="26" t="s">
        <v>306</v>
      </c>
      <c r="Z812" s="26" t="s">
        <v>306</v>
      </c>
      <c r="AA812" s="26" t="s">
        <v>263</v>
      </c>
      <c r="AB812" s="26" t="s">
        <v>306</v>
      </c>
      <c r="AC812" s="148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28">
        <v>2</v>
      </c>
    </row>
    <row r="813" spans="1:65">
      <c r="A813" s="30"/>
      <c r="B813" s="18">
        <v>1</v>
      </c>
      <c r="C813" s="14">
        <v>1</v>
      </c>
      <c r="D813" s="22">
        <v>5.67</v>
      </c>
      <c r="E813" s="22">
        <v>6.26</v>
      </c>
      <c r="F813" s="150">
        <v>5.01</v>
      </c>
      <c r="G813" s="22">
        <v>4.2</v>
      </c>
      <c r="H813" s="22">
        <v>4.78</v>
      </c>
      <c r="I813" s="22">
        <v>5.0937876748183752</v>
      </c>
      <c r="J813" s="22">
        <v>3.7</v>
      </c>
      <c r="K813" s="143">
        <v>20.149999999999999</v>
      </c>
      <c r="L813" s="22">
        <v>3.25</v>
      </c>
      <c r="M813" s="22">
        <v>5.54</v>
      </c>
      <c r="N813" s="22">
        <v>5.65</v>
      </c>
      <c r="O813" s="22">
        <v>3.78</v>
      </c>
      <c r="P813" s="22">
        <v>4.9000000000000004</v>
      </c>
      <c r="Q813" s="143">
        <v>11.4175</v>
      </c>
      <c r="R813" s="22">
        <v>5.98</v>
      </c>
      <c r="S813" s="22">
        <v>6.72</v>
      </c>
      <c r="T813" s="143">
        <v>5</v>
      </c>
      <c r="U813" s="22">
        <v>5.09</v>
      </c>
      <c r="V813" s="22">
        <v>5.0599999999999996</v>
      </c>
      <c r="W813" s="22">
        <v>4.5193500000000011</v>
      </c>
      <c r="X813" s="22">
        <v>4.95</v>
      </c>
      <c r="Y813" s="22">
        <v>3.71</v>
      </c>
      <c r="Z813" s="22">
        <v>5.14</v>
      </c>
      <c r="AA813" s="22">
        <v>4.5</v>
      </c>
      <c r="AB813" s="22">
        <v>6.26</v>
      </c>
      <c r="AC813" s="148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28">
        <v>1</v>
      </c>
    </row>
    <row r="814" spans="1:65">
      <c r="A814" s="30"/>
      <c r="B814" s="19">
        <v>1</v>
      </c>
      <c r="C814" s="9">
        <v>2</v>
      </c>
      <c r="D814" s="11">
        <v>5.68</v>
      </c>
      <c r="E814" s="11">
        <v>5.89</v>
      </c>
      <c r="F814" s="11">
        <v>5.98</v>
      </c>
      <c r="G814" s="11">
        <v>4.4800000000000004</v>
      </c>
      <c r="H814" s="11">
        <v>4.63</v>
      </c>
      <c r="I814" s="11">
        <v>5.1064079191967844</v>
      </c>
      <c r="J814" s="11">
        <v>3.75</v>
      </c>
      <c r="K814" s="144">
        <v>24.83</v>
      </c>
      <c r="L814" s="11">
        <v>3.18</v>
      </c>
      <c r="M814" s="11">
        <v>5.64</v>
      </c>
      <c r="N814" s="11">
        <v>5.39</v>
      </c>
      <c r="O814" s="11">
        <v>3.9</v>
      </c>
      <c r="P814" s="11">
        <v>5.56</v>
      </c>
      <c r="Q814" s="144">
        <v>11.129</v>
      </c>
      <c r="R814" s="11">
        <v>6.29</v>
      </c>
      <c r="S814" s="11">
        <v>6.74</v>
      </c>
      <c r="T814" s="144">
        <v>6</v>
      </c>
      <c r="U814" s="11">
        <v>5.33</v>
      </c>
      <c r="V814" s="11">
        <v>4.2699999999999996</v>
      </c>
      <c r="W814" s="11">
        <v>4.5650000000000004</v>
      </c>
      <c r="X814" s="11">
        <v>4.8499999999999996</v>
      </c>
      <c r="Y814" s="11">
        <v>4.03</v>
      </c>
      <c r="Z814" s="11">
        <v>4.97</v>
      </c>
      <c r="AA814" s="11">
        <v>4.7</v>
      </c>
      <c r="AB814" s="11">
        <v>6.54</v>
      </c>
      <c r="AC814" s="148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28">
        <v>27</v>
      </c>
    </row>
    <row r="815" spans="1:65">
      <c r="A815" s="30"/>
      <c r="B815" s="19">
        <v>1</v>
      </c>
      <c r="C815" s="9">
        <v>3</v>
      </c>
      <c r="D815" s="11">
        <v>5.45</v>
      </c>
      <c r="E815" s="11">
        <v>6.03</v>
      </c>
      <c r="F815" s="11">
        <v>5.85</v>
      </c>
      <c r="G815" s="11">
        <v>4.3899999999999997</v>
      </c>
      <c r="H815" s="11">
        <v>4.76</v>
      </c>
      <c r="I815" s="11">
        <v>4.9178507088731847</v>
      </c>
      <c r="J815" s="11">
        <v>3.64</v>
      </c>
      <c r="K815" s="144">
        <v>15.31</v>
      </c>
      <c r="L815" s="11">
        <v>3.21</v>
      </c>
      <c r="M815" s="11">
        <v>5.34</v>
      </c>
      <c r="N815" s="11">
        <v>5.51</v>
      </c>
      <c r="O815" s="11">
        <v>3.82</v>
      </c>
      <c r="P815" s="11">
        <v>4.99</v>
      </c>
      <c r="Q815" s="144">
        <v>11.039</v>
      </c>
      <c r="R815" s="11">
        <v>6.13</v>
      </c>
      <c r="S815" s="11">
        <v>6.65</v>
      </c>
      <c r="T815" s="144">
        <v>5</v>
      </c>
      <c r="U815" s="11">
        <v>5.3</v>
      </c>
      <c r="V815" s="11">
        <v>5.07</v>
      </c>
      <c r="W815" s="11">
        <v>5.7640000000000011</v>
      </c>
      <c r="X815" s="11">
        <v>4.7699999999999996</v>
      </c>
      <c r="Y815" s="11">
        <v>3.79</v>
      </c>
      <c r="Z815" s="149">
        <v>5.39</v>
      </c>
      <c r="AA815" s="11">
        <v>4.5999999999999996</v>
      </c>
      <c r="AB815" s="11">
        <v>5.93</v>
      </c>
      <c r="AC815" s="148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28">
        <v>16</v>
      </c>
    </row>
    <row r="816" spans="1:65">
      <c r="A816" s="30"/>
      <c r="B816" s="19">
        <v>1</v>
      </c>
      <c r="C816" s="9">
        <v>4</v>
      </c>
      <c r="D816" s="11">
        <v>5.38</v>
      </c>
      <c r="E816" s="149">
        <v>5.1100000000000003</v>
      </c>
      <c r="F816" s="11">
        <v>5.65</v>
      </c>
      <c r="G816" s="11">
        <v>4.43</v>
      </c>
      <c r="H816" s="11">
        <v>4.7</v>
      </c>
      <c r="I816" s="11">
        <v>5.143005817699259</v>
      </c>
      <c r="J816" s="11">
        <v>3.63</v>
      </c>
      <c r="K816" s="144">
        <v>29.42</v>
      </c>
      <c r="L816" s="11">
        <v>3.24</v>
      </c>
      <c r="M816" s="11">
        <v>5.61</v>
      </c>
      <c r="N816" s="11">
        <v>5.57</v>
      </c>
      <c r="O816" s="11">
        <v>3.9099999999999997</v>
      </c>
      <c r="P816" s="11">
        <v>4.3099999999999996</v>
      </c>
      <c r="Q816" s="144">
        <v>11.179</v>
      </c>
      <c r="R816" s="11">
        <v>6.06</v>
      </c>
      <c r="S816" s="11">
        <v>6.61</v>
      </c>
      <c r="T816" s="144">
        <v>6</v>
      </c>
      <c r="U816" s="11">
        <v>5.14</v>
      </c>
      <c r="V816" s="11">
        <v>4.9000000000000004</v>
      </c>
      <c r="W816" s="11">
        <v>6.3409000000000004</v>
      </c>
      <c r="X816" s="11">
        <v>4.72</v>
      </c>
      <c r="Y816" s="11">
        <v>4</v>
      </c>
      <c r="Z816" s="11">
        <v>4.9400000000000004</v>
      </c>
      <c r="AA816" s="11">
        <v>4.5</v>
      </c>
      <c r="AB816" s="11">
        <v>6.11</v>
      </c>
      <c r="AC816" s="148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28">
        <v>5.0355264542777629</v>
      </c>
    </row>
    <row r="817" spans="1:65">
      <c r="A817" s="30"/>
      <c r="B817" s="19">
        <v>1</v>
      </c>
      <c r="C817" s="9">
        <v>5</v>
      </c>
      <c r="D817" s="11">
        <v>5.49</v>
      </c>
      <c r="E817" s="11">
        <v>6.02</v>
      </c>
      <c r="F817" s="11">
        <v>5.84</v>
      </c>
      <c r="G817" s="11">
        <v>4.4400000000000004</v>
      </c>
      <c r="H817" s="11">
        <v>4.95</v>
      </c>
      <c r="I817" s="149">
        <v>5.3591540189804201</v>
      </c>
      <c r="J817" s="11">
        <v>3.75</v>
      </c>
      <c r="K817" s="144">
        <v>5.82</v>
      </c>
      <c r="L817" s="149">
        <v>3.54</v>
      </c>
      <c r="M817" s="11">
        <v>5.96</v>
      </c>
      <c r="N817" s="11">
        <v>5.34</v>
      </c>
      <c r="O817" s="11">
        <v>3.9600000000000004</v>
      </c>
      <c r="P817" s="11">
        <v>4.46</v>
      </c>
      <c r="Q817" s="144">
        <v>11.058</v>
      </c>
      <c r="R817" s="11">
        <v>6.14</v>
      </c>
      <c r="S817" s="11">
        <v>6.64</v>
      </c>
      <c r="T817" s="144">
        <v>5</v>
      </c>
      <c r="U817" s="149">
        <v>4.21</v>
      </c>
      <c r="V817" s="11">
        <v>4.51</v>
      </c>
      <c r="W817" s="11">
        <v>6.3599500000000004</v>
      </c>
      <c r="X817" s="11">
        <v>4.67</v>
      </c>
      <c r="Y817" s="11">
        <v>3.9899999999999998</v>
      </c>
      <c r="Z817" s="11">
        <v>4.84</v>
      </c>
      <c r="AA817" s="11">
        <v>4.7</v>
      </c>
      <c r="AB817" s="11">
        <v>5.87</v>
      </c>
      <c r="AC817" s="148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28">
        <v>112</v>
      </c>
    </row>
    <row r="818" spans="1:65">
      <c r="A818" s="30"/>
      <c r="B818" s="19">
        <v>1</v>
      </c>
      <c r="C818" s="9">
        <v>6</v>
      </c>
      <c r="D818" s="11">
        <v>5.52</v>
      </c>
      <c r="E818" s="11">
        <v>6.1</v>
      </c>
      <c r="F818" s="11">
        <v>5.69</v>
      </c>
      <c r="G818" s="11">
        <v>4.3899999999999997</v>
      </c>
      <c r="H818" s="11">
        <v>4.8099999999999996</v>
      </c>
      <c r="I818" s="11">
        <v>5.1008578499663502</v>
      </c>
      <c r="J818" s="11">
        <v>3.69</v>
      </c>
      <c r="K818" s="144">
        <v>23.38</v>
      </c>
      <c r="L818" s="11">
        <v>3.31</v>
      </c>
      <c r="M818" s="11">
        <v>5.54</v>
      </c>
      <c r="N818" s="11">
        <v>5.37</v>
      </c>
      <c r="O818" s="11">
        <v>3.87</v>
      </c>
      <c r="P818" s="11">
        <v>4.3899999999999997</v>
      </c>
      <c r="Q818" s="144">
        <v>11.083</v>
      </c>
      <c r="R818" s="11">
        <v>5.91</v>
      </c>
      <c r="S818" s="11">
        <v>6.79</v>
      </c>
      <c r="T818" s="144">
        <v>5</v>
      </c>
      <c r="U818" s="11">
        <v>5.59</v>
      </c>
      <c r="V818" s="11">
        <v>4.5599999999999996</v>
      </c>
      <c r="W818" s="11">
        <v>5.346000000000001</v>
      </c>
      <c r="X818" s="11">
        <v>4.7699999999999996</v>
      </c>
      <c r="Y818" s="11">
        <v>3.47</v>
      </c>
      <c r="Z818" s="11">
        <v>4.96</v>
      </c>
      <c r="AA818" s="11">
        <v>4.3</v>
      </c>
      <c r="AB818" s="11">
        <v>5.82</v>
      </c>
      <c r="AC818" s="148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55"/>
    </row>
    <row r="819" spans="1:65">
      <c r="A819" s="30"/>
      <c r="B819" s="20" t="s">
        <v>264</v>
      </c>
      <c r="C819" s="12"/>
      <c r="D819" s="23">
        <v>5.5316666666666663</v>
      </c>
      <c r="E819" s="23">
        <v>5.9016666666666664</v>
      </c>
      <c r="F819" s="23">
        <v>5.6700000000000008</v>
      </c>
      <c r="G819" s="23">
        <v>4.3883333333333336</v>
      </c>
      <c r="H819" s="23">
        <v>4.7716666666666665</v>
      </c>
      <c r="I819" s="23">
        <v>5.120177331589062</v>
      </c>
      <c r="J819" s="23">
        <v>3.6933333333333334</v>
      </c>
      <c r="K819" s="23">
        <v>19.818333333333332</v>
      </c>
      <c r="L819" s="23">
        <v>3.2883333333333336</v>
      </c>
      <c r="M819" s="23">
        <v>5.6050000000000004</v>
      </c>
      <c r="N819" s="23">
        <v>5.4716666666666667</v>
      </c>
      <c r="O819" s="23">
        <v>3.8733333333333335</v>
      </c>
      <c r="P819" s="23">
        <v>4.7683333333333335</v>
      </c>
      <c r="Q819" s="23">
        <v>11.150916666666667</v>
      </c>
      <c r="R819" s="23">
        <v>6.085</v>
      </c>
      <c r="S819" s="23">
        <v>6.6916666666666664</v>
      </c>
      <c r="T819" s="23">
        <v>5.333333333333333</v>
      </c>
      <c r="U819" s="23">
        <v>5.1100000000000003</v>
      </c>
      <c r="V819" s="23">
        <v>4.7283333333333326</v>
      </c>
      <c r="W819" s="23">
        <v>5.4825333333333335</v>
      </c>
      <c r="X819" s="23">
        <v>4.7883333333333331</v>
      </c>
      <c r="Y819" s="23">
        <v>3.8316666666666666</v>
      </c>
      <c r="Z819" s="23">
        <v>5.04</v>
      </c>
      <c r="AA819" s="23">
        <v>4.55</v>
      </c>
      <c r="AB819" s="23">
        <v>6.0883333333333338</v>
      </c>
      <c r="AC819" s="148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55"/>
    </row>
    <row r="820" spans="1:65">
      <c r="A820" s="30"/>
      <c r="B820" s="3" t="s">
        <v>265</v>
      </c>
      <c r="C820" s="29"/>
      <c r="D820" s="11">
        <v>5.5049999999999999</v>
      </c>
      <c r="E820" s="11">
        <v>6.0250000000000004</v>
      </c>
      <c r="F820" s="11">
        <v>5.7650000000000006</v>
      </c>
      <c r="G820" s="11">
        <v>4.41</v>
      </c>
      <c r="H820" s="11">
        <v>4.7699999999999996</v>
      </c>
      <c r="I820" s="11">
        <v>5.1036328845815673</v>
      </c>
      <c r="J820" s="11">
        <v>3.6950000000000003</v>
      </c>
      <c r="K820" s="11">
        <v>21.765000000000001</v>
      </c>
      <c r="L820" s="11">
        <v>3.2450000000000001</v>
      </c>
      <c r="M820" s="11">
        <v>5.5750000000000002</v>
      </c>
      <c r="N820" s="11">
        <v>5.4499999999999993</v>
      </c>
      <c r="O820" s="11">
        <v>3.8849999999999998</v>
      </c>
      <c r="P820" s="11">
        <v>4.68</v>
      </c>
      <c r="Q820" s="11">
        <v>11.106</v>
      </c>
      <c r="R820" s="11">
        <v>6.0949999999999998</v>
      </c>
      <c r="S820" s="11">
        <v>6.6850000000000005</v>
      </c>
      <c r="T820" s="11">
        <v>5</v>
      </c>
      <c r="U820" s="11">
        <v>5.22</v>
      </c>
      <c r="V820" s="11">
        <v>4.7300000000000004</v>
      </c>
      <c r="W820" s="11">
        <v>5.5550000000000015</v>
      </c>
      <c r="X820" s="11">
        <v>4.7699999999999996</v>
      </c>
      <c r="Y820" s="11">
        <v>3.8899999999999997</v>
      </c>
      <c r="Z820" s="11">
        <v>4.9649999999999999</v>
      </c>
      <c r="AA820" s="11">
        <v>4.55</v>
      </c>
      <c r="AB820" s="11">
        <v>6.02</v>
      </c>
      <c r="AC820" s="148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55"/>
    </row>
    <row r="821" spans="1:65">
      <c r="A821" s="30"/>
      <c r="B821" s="3" t="s">
        <v>266</v>
      </c>
      <c r="C821" s="29"/>
      <c r="D821" s="24">
        <v>0.1205680997057955</v>
      </c>
      <c r="E821" s="24">
        <v>0.40622243496225868</v>
      </c>
      <c r="F821" s="24">
        <v>0.34461572802180707</v>
      </c>
      <c r="G821" s="24">
        <v>9.8268340103344939E-2</v>
      </c>
      <c r="H821" s="24">
        <v>0.10833589740555379</v>
      </c>
      <c r="I821" s="24">
        <v>0.14129848705949888</v>
      </c>
      <c r="J821" s="24">
        <v>5.1639777949432225E-2</v>
      </c>
      <c r="K821" s="24">
        <v>8.3232527696007619</v>
      </c>
      <c r="L821" s="24">
        <v>0.13075422236649439</v>
      </c>
      <c r="M821" s="24">
        <v>0.2029531965749739</v>
      </c>
      <c r="N821" s="24">
        <v>0.12432484332049935</v>
      </c>
      <c r="O821" s="24">
        <v>6.50128192487196E-2</v>
      </c>
      <c r="P821" s="24">
        <v>0.47780400444812798</v>
      </c>
      <c r="Q821" s="24">
        <v>0.14007655644920292</v>
      </c>
      <c r="R821" s="24">
        <v>0.133678719323608</v>
      </c>
      <c r="S821" s="24">
        <v>6.9113433330045618E-2</v>
      </c>
      <c r="T821" s="24">
        <v>0.51639777949432231</v>
      </c>
      <c r="U821" s="24">
        <v>0.47459456381210263</v>
      </c>
      <c r="V821" s="24">
        <v>0.32932759779081194</v>
      </c>
      <c r="W821" s="24">
        <v>0.82147522522999694</v>
      </c>
      <c r="X821" s="24">
        <v>9.9280746706834788E-2</v>
      </c>
      <c r="Y821" s="24">
        <v>0.21912705598959395</v>
      </c>
      <c r="Z821" s="24">
        <v>0.19687559523719528</v>
      </c>
      <c r="AA821" s="24">
        <v>0.15165750888103111</v>
      </c>
      <c r="AB821" s="24">
        <v>0.27520295541048723</v>
      </c>
      <c r="AC821" s="148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55"/>
    </row>
    <row r="822" spans="1:65">
      <c r="A822" s="30"/>
      <c r="B822" s="3" t="s">
        <v>86</v>
      </c>
      <c r="C822" s="29"/>
      <c r="D822" s="13">
        <v>2.1795980663897953E-2</v>
      </c>
      <c r="E822" s="13">
        <v>6.8831816147233896E-2</v>
      </c>
      <c r="F822" s="13">
        <v>6.0778788010900711E-2</v>
      </c>
      <c r="G822" s="13">
        <v>2.2393089275353953E-2</v>
      </c>
      <c r="H822" s="13">
        <v>2.2703995264873305E-2</v>
      </c>
      <c r="I822" s="13">
        <v>2.759640495022591E-2</v>
      </c>
      <c r="J822" s="13">
        <v>1.3981889336488869E-2</v>
      </c>
      <c r="K822" s="13">
        <v>0.41997743350100558</v>
      </c>
      <c r="L822" s="13">
        <v>3.9763068129699257E-2</v>
      </c>
      <c r="M822" s="13">
        <v>3.6209312502225491E-2</v>
      </c>
      <c r="N822" s="13">
        <v>2.2721567466433022E-2</v>
      </c>
      <c r="O822" s="13">
        <v>1.6784720976433631E-2</v>
      </c>
      <c r="P822" s="13">
        <v>0.10020356611984509</v>
      </c>
      <c r="Q822" s="13">
        <v>1.2561887119821501E-2</v>
      </c>
      <c r="R822" s="13">
        <v>2.196856521341134E-2</v>
      </c>
      <c r="S822" s="13">
        <v>1.0328283934751525E-2</v>
      </c>
      <c r="T822" s="13">
        <v>9.6824583655185439E-2</v>
      </c>
      <c r="U822" s="13">
        <v>9.2875648495519103E-2</v>
      </c>
      <c r="V822" s="13">
        <v>6.9649826815117097E-2</v>
      </c>
      <c r="W822" s="13">
        <v>0.14983497140555405</v>
      </c>
      <c r="X822" s="13">
        <v>2.073388375360281E-2</v>
      </c>
      <c r="Y822" s="13">
        <v>5.7188444364400334E-2</v>
      </c>
      <c r="Z822" s="13">
        <v>3.9062618102618109E-2</v>
      </c>
      <c r="AA822" s="13">
        <v>3.3331320633193648E-2</v>
      </c>
      <c r="AB822" s="13">
        <v>4.5201689911385796E-2</v>
      </c>
      <c r="AC822" s="148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55"/>
    </row>
    <row r="823" spans="1:65">
      <c r="A823" s="30"/>
      <c r="B823" s="3" t="s">
        <v>267</v>
      </c>
      <c r="C823" s="29"/>
      <c r="D823" s="13">
        <v>9.852797257522572E-2</v>
      </c>
      <c r="E823" s="13">
        <v>0.17200589059622606</v>
      </c>
      <c r="F823" s="13">
        <v>0.12599944642992433</v>
      </c>
      <c r="G823" s="13">
        <v>-0.12852541374191928</v>
      </c>
      <c r="H823" s="13">
        <v>-5.2399642819261349E-2</v>
      </c>
      <c r="I823" s="13">
        <v>1.6810730333744361E-2</v>
      </c>
      <c r="J823" s="13">
        <v>-0.26654474624082536</v>
      </c>
      <c r="K823" s="13">
        <v>2.9357023567014191</v>
      </c>
      <c r="L823" s="13">
        <v>-0.34697327812867707</v>
      </c>
      <c r="M823" s="13">
        <v>0.11309116353434323</v>
      </c>
      <c r="N823" s="13">
        <v>8.661263451776624E-2</v>
      </c>
      <c r="O823" s="13">
        <v>-0.23079873206844681</v>
      </c>
      <c r="P823" s="13">
        <v>-5.3061606044675691E-2</v>
      </c>
      <c r="Q823" s="13">
        <v>1.2144490288982155</v>
      </c>
      <c r="R823" s="13">
        <v>0.20841386799401906</v>
      </c>
      <c r="S823" s="13">
        <v>0.3288911750194432</v>
      </c>
      <c r="T823" s="13">
        <v>5.9141160663068071E-2</v>
      </c>
      <c r="U823" s="13">
        <v>1.4789624560302084E-2</v>
      </c>
      <c r="V823" s="13">
        <v>-6.1005164749648899E-2</v>
      </c>
      <c r="W823" s="13">
        <v>8.8770634632617362E-2</v>
      </c>
      <c r="X823" s="13">
        <v>-4.9089826692189309E-2</v>
      </c>
      <c r="Y823" s="13">
        <v>-0.23907327238612708</v>
      </c>
      <c r="Z823" s="13">
        <v>8.8839682659935804E-4</v>
      </c>
      <c r="AA823" s="13">
        <v>-9.6420197309320166E-2</v>
      </c>
      <c r="AB823" s="13">
        <v>0.20907583121943363</v>
      </c>
      <c r="AC823" s="148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55"/>
    </row>
    <row r="824" spans="1:65">
      <c r="A824" s="30"/>
      <c r="B824" s="46" t="s">
        <v>268</v>
      </c>
      <c r="C824" s="47"/>
      <c r="D824" s="45">
        <v>0.5</v>
      </c>
      <c r="E824" s="45">
        <v>0.95</v>
      </c>
      <c r="F824" s="45">
        <v>0.67</v>
      </c>
      <c r="G824" s="45">
        <v>0.88</v>
      </c>
      <c r="H824" s="45">
        <v>0.41</v>
      </c>
      <c r="I824" s="45">
        <v>0.01</v>
      </c>
      <c r="J824" s="45">
        <v>1.71</v>
      </c>
      <c r="K824" s="45">
        <v>17.7</v>
      </c>
      <c r="L824" s="45">
        <v>2.2000000000000002</v>
      </c>
      <c r="M824" s="45">
        <v>0.59</v>
      </c>
      <c r="N824" s="45">
        <v>0.43</v>
      </c>
      <c r="O824" s="45">
        <v>1.5</v>
      </c>
      <c r="P824" s="45">
        <v>0.42</v>
      </c>
      <c r="Q824" s="45">
        <v>7.27</v>
      </c>
      <c r="R824" s="45">
        <v>1.17</v>
      </c>
      <c r="S824" s="45">
        <v>1.9</v>
      </c>
      <c r="T824" s="45" t="s">
        <v>269</v>
      </c>
      <c r="U824" s="45">
        <v>0.01</v>
      </c>
      <c r="V824" s="45">
        <v>0.47</v>
      </c>
      <c r="W824" s="45">
        <v>0.44</v>
      </c>
      <c r="X824" s="45">
        <v>0.39</v>
      </c>
      <c r="Y824" s="45">
        <v>1.55</v>
      </c>
      <c r="Z824" s="45">
        <v>0.09</v>
      </c>
      <c r="AA824" s="45">
        <v>0.68</v>
      </c>
      <c r="AB824" s="45">
        <v>1.17</v>
      </c>
      <c r="AC824" s="148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55"/>
    </row>
    <row r="825" spans="1:65">
      <c r="B825" s="31" t="s">
        <v>289</v>
      </c>
      <c r="C825" s="20"/>
      <c r="D825" s="20"/>
      <c r="E825" s="20"/>
      <c r="F825" s="20"/>
      <c r="G825" s="20"/>
      <c r="H825" s="20"/>
      <c r="I825" s="20"/>
      <c r="J825" s="20"/>
      <c r="K825" s="20"/>
      <c r="L825" s="20"/>
      <c r="M825" s="20"/>
      <c r="N825" s="20"/>
      <c r="O825" s="20"/>
      <c r="P825" s="20"/>
      <c r="Q825" s="20"/>
      <c r="R825" s="20"/>
      <c r="S825" s="20"/>
      <c r="T825" s="20"/>
      <c r="U825" s="20"/>
      <c r="V825" s="20"/>
      <c r="W825" s="20"/>
      <c r="X825" s="20"/>
      <c r="Y825" s="20"/>
      <c r="Z825" s="20"/>
      <c r="AA825" s="20"/>
      <c r="AB825" s="20"/>
      <c r="BM825" s="55"/>
    </row>
    <row r="826" spans="1:65">
      <c r="BM826" s="55"/>
    </row>
    <row r="827" spans="1:65" ht="15">
      <c r="B827" s="8" t="s">
        <v>557</v>
      </c>
      <c r="BM827" s="28" t="s">
        <v>66</v>
      </c>
    </row>
    <row r="828" spans="1:65" ht="15">
      <c r="A828" s="25" t="s">
        <v>9</v>
      </c>
      <c r="B828" s="18" t="s">
        <v>109</v>
      </c>
      <c r="C828" s="15" t="s">
        <v>110</v>
      </c>
      <c r="D828" s="16" t="s">
        <v>226</v>
      </c>
      <c r="E828" s="17" t="s">
        <v>226</v>
      </c>
      <c r="F828" s="17" t="s">
        <v>226</v>
      </c>
      <c r="G828" s="17" t="s">
        <v>226</v>
      </c>
      <c r="H828" s="17" t="s">
        <v>226</v>
      </c>
      <c r="I828" s="17" t="s">
        <v>226</v>
      </c>
      <c r="J828" s="17" t="s">
        <v>226</v>
      </c>
      <c r="K828" s="17" t="s">
        <v>226</v>
      </c>
      <c r="L828" s="17" t="s">
        <v>226</v>
      </c>
      <c r="M828" s="17" t="s">
        <v>226</v>
      </c>
      <c r="N828" s="17" t="s">
        <v>226</v>
      </c>
      <c r="O828" s="17" t="s">
        <v>226</v>
      </c>
      <c r="P828" s="17" t="s">
        <v>226</v>
      </c>
      <c r="Q828" s="17" t="s">
        <v>226</v>
      </c>
      <c r="R828" s="17" t="s">
        <v>226</v>
      </c>
      <c r="S828" s="17" t="s">
        <v>226</v>
      </c>
      <c r="T828" s="17" t="s">
        <v>226</v>
      </c>
      <c r="U828" s="17" t="s">
        <v>226</v>
      </c>
      <c r="V828" s="17" t="s">
        <v>226</v>
      </c>
      <c r="W828" s="17" t="s">
        <v>226</v>
      </c>
      <c r="X828" s="17" t="s">
        <v>226</v>
      </c>
      <c r="Y828" s="17" t="s">
        <v>226</v>
      </c>
      <c r="Z828" s="17" t="s">
        <v>226</v>
      </c>
      <c r="AA828" s="17" t="s">
        <v>226</v>
      </c>
      <c r="AB828" s="148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28">
        <v>1</v>
      </c>
    </row>
    <row r="829" spans="1:65">
      <c r="A829" s="30"/>
      <c r="B829" s="19" t="s">
        <v>227</v>
      </c>
      <c r="C829" s="9" t="s">
        <v>227</v>
      </c>
      <c r="D829" s="146" t="s">
        <v>229</v>
      </c>
      <c r="E829" s="147" t="s">
        <v>231</v>
      </c>
      <c r="F829" s="147" t="s">
        <v>232</v>
      </c>
      <c r="G829" s="147" t="s">
        <v>233</v>
      </c>
      <c r="H829" s="147" t="s">
        <v>234</v>
      </c>
      <c r="I829" s="147" t="s">
        <v>235</v>
      </c>
      <c r="J829" s="147" t="s">
        <v>236</v>
      </c>
      <c r="K829" s="147" t="s">
        <v>238</v>
      </c>
      <c r="L829" s="147" t="s">
        <v>239</v>
      </c>
      <c r="M829" s="147" t="s">
        <v>240</v>
      </c>
      <c r="N829" s="147" t="s">
        <v>243</v>
      </c>
      <c r="O829" s="147" t="s">
        <v>244</v>
      </c>
      <c r="P829" s="147" t="s">
        <v>245</v>
      </c>
      <c r="Q829" s="147" t="s">
        <v>246</v>
      </c>
      <c r="R829" s="147" t="s">
        <v>247</v>
      </c>
      <c r="S829" s="147" t="s">
        <v>248</v>
      </c>
      <c r="T829" s="147" t="s">
        <v>249</v>
      </c>
      <c r="U829" s="147" t="s">
        <v>250</v>
      </c>
      <c r="V829" s="147" t="s">
        <v>251</v>
      </c>
      <c r="W829" s="147" t="s">
        <v>253</v>
      </c>
      <c r="X829" s="147" t="s">
        <v>254</v>
      </c>
      <c r="Y829" s="147" t="s">
        <v>255</v>
      </c>
      <c r="Z829" s="147" t="s">
        <v>256</v>
      </c>
      <c r="AA829" s="147" t="s">
        <v>257</v>
      </c>
      <c r="AB829" s="148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28" t="s">
        <v>3</v>
      </c>
    </row>
    <row r="830" spans="1:65">
      <c r="A830" s="30"/>
      <c r="B830" s="19"/>
      <c r="C830" s="9"/>
      <c r="D830" s="10" t="s">
        <v>273</v>
      </c>
      <c r="E830" s="11" t="s">
        <v>271</v>
      </c>
      <c r="F830" s="11" t="s">
        <v>273</v>
      </c>
      <c r="G830" s="11" t="s">
        <v>271</v>
      </c>
      <c r="H830" s="11" t="s">
        <v>271</v>
      </c>
      <c r="I830" s="11" t="s">
        <v>271</v>
      </c>
      <c r="J830" s="11" t="s">
        <v>271</v>
      </c>
      <c r="K830" s="11" t="s">
        <v>271</v>
      </c>
      <c r="L830" s="11" t="s">
        <v>273</v>
      </c>
      <c r="M830" s="11" t="s">
        <v>273</v>
      </c>
      <c r="N830" s="11" t="s">
        <v>273</v>
      </c>
      <c r="O830" s="11" t="s">
        <v>271</v>
      </c>
      <c r="P830" s="11" t="s">
        <v>304</v>
      </c>
      <c r="Q830" s="11" t="s">
        <v>271</v>
      </c>
      <c r="R830" s="11" t="s">
        <v>304</v>
      </c>
      <c r="S830" s="11" t="s">
        <v>304</v>
      </c>
      <c r="T830" s="11" t="s">
        <v>304</v>
      </c>
      <c r="U830" s="11" t="s">
        <v>271</v>
      </c>
      <c r="V830" s="11" t="s">
        <v>273</v>
      </c>
      <c r="W830" s="11" t="s">
        <v>271</v>
      </c>
      <c r="X830" s="11" t="s">
        <v>273</v>
      </c>
      <c r="Y830" s="11" t="s">
        <v>271</v>
      </c>
      <c r="Z830" s="11" t="s">
        <v>304</v>
      </c>
      <c r="AA830" s="11" t="s">
        <v>271</v>
      </c>
      <c r="AB830" s="148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28">
        <v>1</v>
      </c>
    </row>
    <row r="831" spans="1:65">
      <c r="A831" s="30"/>
      <c r="B831" s="19"/>
      <c r="C831" s="9"/>
      <c r="D831" s="26" t="s">
        <v>305</v>
      </c>
      <c r="E831" s="26" t="s">
        <v>306</v>
      </c>
      <c r="F831" s="26" t="s">
        <v>307</v>
      </c>
      <c r="G831" s="26" t="s">
        <v>305</v>
      </c>
      <c r="H831" s="26" t="s">
        <v>261</v>
      </c>
      <c r="I831" s="26" t="s">
        <v>308</v>
      </c>
      <c r="J831" s="26" t="s">
        <v>306</v>
      </c>
      <c r="K831" s="26" t="s">
        <v>308</v>
      </c>
      <c r="L831" s="26" t="s">
        <v>305</v>
      </c>
      <c r="M831" s="26" t="s">
        <v>306</v>
      </c>
      <c r="N831" s="26" t="s">
        <v>307</v>
      </c>
      <c r="O831" s="26" t="s">
        <v>306</v>
      </c>
      <c r="P831" s="26" t="s">
        <v>308</v>
      </c>
      <c r="Q831" s="26" t="s">
        <v>306</v>
      </c>
      <c r="R831" s="26" t="s">
        <v>305</v>
      </c>
      <c r="S831" s="26" t="s">
        <v>306</v>
      </c>
      <c r="T831" s="26" t="s">
        <v>306</v>
      </c>
      <c r="U831" s="26" t="s">
        <v>306</v>
      </c>
      <c r="V831" s="26" t="s">
        <v>306</v>
      </c>
      <c r="W831" s="26" t="s">
        <v>306</v>
      </c>
      <c r="X831" s="26" t="s">
        <v>306</v>
      </c>
      <c r="Y831" s="26" t="s">
        <v>306</v>
      </c>
      <c r="Z831" s="26" t="s">
        <v>263</v>
      </c>
      <c r="AA831" s="26" t="s">
        <v>306</v>
      </c>
      <c r="AB831" s="148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28">
        <v>2</v>
      </c>
    </row>
    <row r="832" spans="1:65">
      <c r="A832" s="30"/>
      <c r="B832" s="18">
        <v>1</v>
      </c>
      <c r="C832" s="14">
        <v>1</v>
      </c>
      <c r="D832" s="206">
        <v>11</v>
      </c>
      <c r="E832" s="206">
        <v>13.2</v>
      </c>
      <c r="F832" s="207">
        <v>10.9</v>
      </c>
      <c r="G832" s="207">
        <v>8.9</v>
      </c>
      <c r="H832" s="207">
        <v>9.3000000000000007</v>
      </c>
      <c r="I832" s="207">
        <v>10.472107796510471</v>
      </c>
      <c r="J832" s="206">
        <v>6.8</v>
      </c>
      <c r="K832" s="207">
        <v>10.199999999999999</v>
      </c>
      <c r="L832" s="206">
        <v>10</v>
      </c>
      <c r="M832" s="207">
        <v>10.6</v>
      </c>
      <c r="N832" s="207">
        <v>11.4</v>
      </c>
      <c r="O832" s="207">
        <v>10.8</v>
      </c>
      <c r="P832" s="208">
        <v>8.4274999999999984</v>
      </c>
      <c r="Q832" s="207">
        <v>9</v>
      </c>
      <c r="R832" s="207">
        <v>10.1</v>
      </c>
      <c r="S832" s="206">
        <v>10</v>
      </c>
      <c r="T832" s="207">
        <v>10.87</v>
      </c>
      <c r="U832" s="207">
        <v>10.5</v>
      </c>
      <c r="V832" s="207">
        <v>12.3</v>
      </c>
      <c r="W832" s="207">
        <v>10.6</v>
      </c>
      <c r="X832" s="207">
        <v>9.5</v>
      </c>
      <c r="Y832" s="208">
        <v>11.2</v>
      </c>
      <c r="Z832" s="206">
        <v>11</v>
      </c>
      <c r="AA832" s="207">
        <v>9.4</v>
      </c>
      <c r="AB832" s="209"/>
      <c r="AC832" s="210"/>
      <c r="AD832" s="210"/>
      <c r="AE832" s="210"/>
      <c r="AF832" s="210"/>
      <c r="AG832" s="210"/>
      <c r="AH832" s="210"/>
      <c r="AI832" s="210"/>
      <c r="AJ832" s="210"/>
      <c r="AK832" s="210"/>
      <c r="AL832" s="210"/>
      <c r="AM832" s="210"/>
      <c r="AN832" s="210"/>
      <c r="AO832" s="210"/>
      <c r="AP832" s="210"/>
      <c r="AQ832" s="210"/>
      <c r="AR832" s="210"/>
      <c r="AS832" s="210"/>
      <c r="AT832" s="210"/>
      <c r="AU832" s="210"/>
      <c r="AV832" s="210"/>
      <c r="AW832" s="210"/>
      <c r="AX832" s="210"/>
      <c r="AY832" s="210"/>
      <c r="AZ832" s="210"/>
      <c r="BA832" s="210"/>
      <c r="BB832" s="210"/>
      <c r="BC832" s="210"/>
      <c r="BD832" s="210"/>
      <c r="BE832" s="210"/>
      <c r="BF832" s="210"/>
      <c r="BG832" s="210"/>
      <c r="BH832" s="210"/>
      <c r="BI832" s="210"/>
      <c r="BJ832" s="210"/>
      <c r="BK832" s="210"/>
      <c r="BL832" s="210"/>
      <c r="BM832" s="211">
        <v>1</v>
      </c>
    </row>
    <row r="833" spans="1:65">
      <c r="A833" s="30"/>
      <c r="B833" s="19">
        <v>1</v>
      </c>
      <c r="C833" s="9">
        <v>2</v>
      </c>
      <c r="D833" s="212">
        <v>11</v>
      </c>
      <c r="E833" s="212">
        <v>12.4</v>
      </c>
      <c r="F833" s="213">
        <v>11</v>
      </c>
      <c r="G833" s="213">
        <v>9.3000000000000007</v>
      </c>
      <c r="H833" s="213">
        <v>9.3000000000000007</v>
      </c>
      <c r="I833" s="213">
        <v>10.637620173333367</v>
      </c>
      <c r="J833" s="212">
        <v>6.7</v>
      </c>
      <c r="K833" s="213">
        <v>10.5</v>
      </c>
      <c r="L833" s="212">
        <v>10</v>
      </c>
      <c r="M833" s="213">
        <v>10.9</v>
      </c>
      <c r="N833" s="213">
        <v>11.4</v>
      </c>
      <c r="O833" s="213">
        <v>11.2</v>
      </c>
      <c r="P833" s="213">
        <v>8.6819999999999986</v>
      </c>
      <c r="Q833" s="213">
        <v>8.5</v>
      </c>
      <c r="R833" s="213">
        <v>9.9</v>
      </c>
      <c r="S833" s="212">
        <v>10</v>
      </c>
      <c r="T833" s="213">
        <v>10.97</v>
      </c>
      <c r="U833" s="213">
        <v>10.6</v>
      </c>
      <c r="V833" s="213">
        <v>12</v>
      </c>
      <c r="W833" s="213">
        <v>10.4</v>
      </c>
      <c r="X833" s="213">
        <v>9.9</v>
      </c>
      <c r="Y833" s="213">
        <v>10.8</v>
      </c>
      <c r="Z833" s="212">
        <v>11</v>
      </c>
      <c r="AA833" s="213">
        <v>9.3000000000000007</v>
      </c>
      <c r="AB833" s="209"/>
      <c r="AC833" s="210"/>
      <c r="AD833" s="210"/>
      <c r="AE833" s="210"/>
      <c r="AF833" s="210"/>
      <c r="AG833" s="210"/>
      <c r="AH833" s="210"/>
      <c r="AI833" s="210"/>
      <c r="AJ833" s="210"/>
      <c r="AK833" s="210"/>
      <c r="AL833" s="210"/>
      <c r="AM833" s="210"/>
      <c r="AN833" s="210"/>
      <c r="AO833" s="210"/>
      <c r="AP833" s="210"/>
      <c r="AQ833" s="210"/>
      <c r="AR833" s="210"/>
      <c r="AS833" s="210"/>
      <c r="AT833" s="210"/>
      <c r="AU833" s="210"/>
      <c r="AV833" s="210"/>
      <c r="AW833" s="210"/>
      <c r="AX833" s="210"/>
      <c r="AY833" s="210"/>
      <c r="AZ833" s="210"/>
      <c r="BA833" s="210"/>
      <c r="BB833" s="210"/>
      <c r="BC833" s="210"/>
      <c r="BD833" s="210"/>
      <c r="BE833" s="210"/>
      <c r="BF833" s="210"/>
      <c r="BG833" s="210"/>
      <c r="BH833" s="210"/>
      <c r="BI833" s="210"/>
      <c r="BJ833" s="210"/>
      <c r="BK833" s="210"/>
      <c r="BL833" s="210"/>
      <c r="BM833" s="211">
        <v>28</v>
      </c>
    </row>
    <row r="834" spans="1:65">
      <c r="A834" s="30"/>
      <c r="B834" s="19">
        <v>1</v>
      </c>
      <c r="C834" s="9">
        <v>3</v>
      </c>
      <c r="D834" s="212">
        <v>11</v>
      </c>
      <c r="E834" s="212">
        <v>12.9</v>
      </c>
      <c r="F834" s="213">
        <v>11</v>
      </c>
      <c r="G834" s="213">
        <v>8.9</v>
      </c>
      <c r="H834" s="213">
        <v>9.5</v>
      </c>
      <c r="I834" s="213">
        <v>10.641081619756434</v>
      </c>
      <c r="J834" s="212">
        <v>6.8</v>
      </c>
      <c r="K834" s="213">
        <v>10.7</v>
      </c>
      <c r="L834" s="212">
        <v>10</v>
      </c>
      <c r="M834" s="213">
        <v>10.7</v>
      </c>
      <c r="N834" s="213">
        <v>11.2</v>
      </c>
      <c r="O834" s="213">
        <v>10.6</v>
      </c>
      <c r="P834" s="213">
        <v>8.7415000000000003</v>
      </c>
      <c r="Q834" s="213">
        <v>8.6</v>
      </c>
      <c r="R834" s="213">
        <v>10</v>
      </c>
      <c r="S834" s="212">
        <v>10</v>
      </c>
      <c r="T834" s="213">
        <v>10.029999999999999</v>
      </c>
      <c r="U834" s="213">
        <v>11.1</v>
      </c>
      <c r="V834" s="213">
        <v>12.3</v>
      </c>
      <c r="W834" s="213">
        <v>10.7</v>
      </c>
      <c r="X834" s="213">
        <v>10.3</v>
      </c>
      <c r="Y834" s="213">
        <v>10.9</v>
      </c>
      <c r="Z834" s="212">
        <v>11</v>
      </c>
      <c r="AA834" s="213">
        <v>9.1</v>
      </c>
      <c r="AB834" s="209"/>
      <c r="AC834" s="210"/>
      <c r="AD834" s="210"/>
      <c r="AE834" s="210"/>
      <c r="AF834" s="210"/>
      <c r="AG834" s="210"/>
      <c r="AH834" s="210"/>
      <c r="AI834" s="210"/>
      <c r="AJ834" s="210"/>
      <c r="AK834" s="210"/>
      <c r="AL834" s="210"/>
      <c r="AM834" s="210"/>
      <c r="AN834" s="210"/>
      <c r="AO834" s="210"/>
      <c r="AP834" s="210"/>
      <c r="AQ834" s="210"/>
      <c r="AR834" s="210"/>
      <c r="AS834" s="210"/>
      <c r="AT834" s="210"/>
      <c r="AU834" s="210"/>
      <c r="AV834" s="210"/>
      <c r="AW834" s="210"/>
      <c r="AX834" s="210"/>
      <c r="AY834" s="210"/>
      <c r="AZ834" s="210"/>
      <c r="BA834" s="210"/>
      <c r="BB834" s="210"/>
      <c r="BC834" s="210"/>
      <c r="BD834" s="210"/>
      <c r="BE834" s="210"/>
      <c r="BF834" s="210"/>
      <c r="BG834" s="210"/>
      <c r="BH834" s="210"/>
      <c r="BI834" s="210"/>
      <c r="BJ834" s="210"/>
      <c r="BK834" s="210"/>
      <c r="BL834" s="210"/>
      <c r="BM834" s="211">
        <v>16</v>
      </c>
    </row>
    <row r="835" spans="1:65">
      <c r="A835" s="30"/>
      <c r="B835" s="19">
        <v>1</v>
      </c>
      <c r="C835" s="9">
        <v>4</v>
      </c>
      <c r="D835" s="212">
        <v>11</v>
      </c>
      <c r="E835" s="214">
        <v>10.7</v>
      </c>
      <c r="F835" s="213">
        <v>11.1</v>
      </c>
      <c r="G835" s="213">
        <v>9.1</v>
      </c>
      <c r="H835" s="213">
        <v>9.6</v>
      </c>
      <c r="I835" s="213">
        <v>10.727605533654252</v>
      </c>
      <c r="J835" s="212">
        <v>7</v>
      </c>
      <c r="K835" s="213">
        <v>10.3</v>
      </c>
      <c r="L835" s="212">
        <v>10</v>
      </c>
      <c r="M835" s="213">
        <v>10.4</v>
      </c>
      <c r="N835" s="213">
        <v>11.1</v>
      </c>
      <c r="O835" s="213">
        <v>10.5</v>
      </c>
      <c r="P835" s="213">
        <v>8.8634999999999984</v>
      </c>
      <c r="Q835" s="213">
        <v>8.8000000000000007</v>
      </c>
      <c r="R835" s="213">
        <v>10</v>
      </c>
      <c r="S835" s="212">
        <v>10</v>
      </c>
      <c r="T835" s="213">
        <v>11.04</v>
      </c>
      <c r="U835" s="213">
        <v>10.4</v>
      </c>
      <c r="V835" s="213">
        <v>12.4</v>
      </c>
      <c r="W835" s="213">
        <v>10.5</v>
      </c>
      <c r="X835" s="213">
        <v>9.6999999999999993</v>
      </c>
      <c r="Y835" s="213">
        <v>10.7</v>
      </c>
      <c r="Z835" s="212">
        <v>11</v>
      </c>
      <c r="AA835" s="213">
        <v>9.5</v>
      </c>
      <c r="AB835" s="209"/>
      <c r="AC835" s="210"/>
      <c r="AD835" s="210"/>
      <c r="AE835" s="210"/>
      <c r="AF835" s="210"/>
      <c r="AG835" s="210"/>
      <c r="AH835" s="210"/>
      <c r="AI835" s="210"/>
      <c r="AJ835" s="210"/>
      <c r="AK835" s="210"/>
      <c r="AL835" s="210"/>
      <c r="AM835" s="210"/>
      <c r="AN835" s="210"/>
      <c r="AO835" s="210"/>
      <c r="AP835" s="210"/>
      <c r="AQ835" s="210"/>
      <c r="AR835" s="210"/>
      <c r="AS835" s="210"/>
      <c r="AT835" s="210"/>
      <c r="AU835" s="210"/>
      <c r="AV835" s="210"/>
      <c r="AW835" s="210"/>
      <c r="AX835" s="210"/>
      <c r="AY835" s="210"/>
      <c r="AZ835" s="210"/>
      <c r="BA835" s="210"/>
      <c r="BB835" s="210"/>
      <c r="BC835" s="210"/>
      <c r="BD835" s="210"/>
      <c r="BE835" s="210"/>
      <c r="BF835" s="210"/>
      <c r="BG835" s="210"/>
      <c r="BH835" s="210"/>
      <c r="BI835" s="210"/>
      <c r="BJ835" s="210"/>
      <c r="BK835" s="210"/>
      <c r="BL835" s="210"/>
      <c r="BM835" s="211">
        <v>10.281236939929087</v>
      </c>
    </row>
    <row r="836" spans="1:65">
      <c r="A836" s="30"/>
      <c r="B836" s="19">
        <v>1</v>
      </c>
      <c r="C836" s="9">
        <v>5</v>
      </c>
      <c r="D836" s="212">
        <v>11</v>
      </c>
      <c r="E836" s="212">
        <v>12.7</v>
      </c>
      <c r="F836" s="213">
        <v>11.2</v>
      </c>
      <c r="G836" s="213">
        <v>9.1999999999999993</v>
      </c>
      <c r="H836" s="213">
        <v>9.4</v>
      </c>
      <c r="I836" s="213">
        <v>10.560397369574014</v>
      </c>
      <c r="J836" s="212">
        <v>6.8</v>
      </c>
      <c r="K836" s="213">
        <v>10.9</v>
      </c>
      <c r="L836" s="212">
        <v>10</v>
      </c>
      <c r="M836" s="213">
        <v>10.3</v>
      </c>
      <c r="N836" s="213">
        <v>11</v>
      </c>
      <c r="O836" s="213">
        <v>10.6</v>
      </c>
      <c r="P836" s="213">
        <v>8.7955000000000005</v>
      </c>
      <c r="Q836" s="213">
        <v>8.6999999999999993</v>
      </c>
      <c r="R836" s="213">
        <v>9.6999999999999993</v>
      </c>
      <c r="S836" s="212">
        <v>10</v>
      </c>
      <c r="T836" s="213">
        <v>10.48</v>
      </c>
      <c r="U836" s="213">
        <v>11.2</v>
      </c>
      <c r="V836" s="213">
        <v>11.7</v>
      </c>
      <c r="W836" s="213">
        <v>10.6</v>
      </c>
      <c r="X836" s="213">
        <v>11.1</v>
      </c>
      <c r="Y836" s="213">
        <v>10.8</v>
      </c>
      <c r="Z836" s="212">
        <v>11</v>
      </c>
      <c r="AA836" s="213">
        <v>9.1999999999999993</v>
      </c>
      <c r="AB836" s="209"/>
      <c r="AC836" s="210"/>
      <c r="AD836" s="210"/>
      <c r="AE836" s="210"/>
      <c r="AF836" s="210"/>
      <c r="AG836" s="210"/>
      <c r="AH836" s="210"/>
      <c r="AI836" s="210"/>
      <c r="AJ836" s="210"/>
      <c r="AK836" s="210"/>
      <c r="AL836" s="210"/>
      <c r="AM836" s="210"/>
      <c r="AN836" s="210"/>
      <c r="AO836" s="210"/>
      <c r="AP836" s="210"/>
      <c r="AQ836" s="210"/>
      <c r="AR836" s="210"/>
      <c r="AS836" s="210"/>
      <c r="AT836" s="210"/>
      <c r="AU836" s="210"/>
      <c r="AV836" s="210"/>
      <c r="AW836" s="210"/>
      <c r="AX836" s="210"/>
      <c r="AY836" s="210"/>
      <c r="AZ836" s="210"/>
      <c r="BA836" s="210"/>
      <c r="BB836" s="210"/>
      <c r="BC836" s="210"/>
      <c r="BD836" s="210"/>
      <c r="BE836" s="210"/>
      <c r="BF836" s="210"/>
      <c r="BG836" s="210"/>
      <c r="BH836" s="210"/>
      <c r="BI836" s="210"/>
      <c r="BJ836" s="210"/>
      <c r="BK836" s="210"/>
      <c r="BL836" s="210"/>
      <c r="BM836" s="211">
        <v>113</v>
      </c>
    </row>
    <row r="837" spans="1:65">
      <c r="A837" s="30"/>
      <c r="B837" s="19">
        <v>1</v>
      </c>
      <c r="C837" s="9">
        <v>6</v>
      </c>
      <c r="D837" s="212">
        <v>11</v>
      </c>
      <c r="E837" s="212">
        <v>13.3</v>
      </c>
      <c r="F837" s="213">
        <v>11.1</v>
      </c>
      <c r="G837" s="213">
        <v>9.3000000000000007</v>
      </c>
      <c r="H837" s="213">
        <v>9.5</v>
      </c>
      <c r="I837" s="213">
        <v>10.667777019512792</v>
      </c>
      <c r="J837" s="212">
        <v>6.6</v>
      </c>
      <c r="K837" s="213">
        <v>10.8</v>
      </c>
      <c r="L837" s="212">
        <v>10</v>
      </c>
      <c r="M837" s="213">
        <v>10.6</v>
      </c>
      <c r="N837" s="213">
        <v>11.3</v>
      </c>
      <c r="O837" s="213">
        <v>11.2</v>
      </c>
      <c r="P837" s="213">
        <v>8.7149999999999999</v>
      </c>
      <c r="Q837" s="213">
        <v>8.6</v>
      </c>
      <c r="R837" s="213">
        <v>9.8000000000000007</v>
      </c>
      <c r="S837" s="212">
        <v>10</v>
      </c>
      <c r="T837" s="213">
        <v>10.64</v>
      </c>
      <c r="U837" s="213">
        <v>10.9</v>
      </c>
      <c r="V837" s="213">
        <v>11.7</v>
      </c>
      <c r="W837" s="213">
        <v>10.8</v>
      </c>
      <c r="X837" s="213">
        <v>10.4</v>
      </c>
      <c r="Y837" s="213">
        <v>10.7</v>
      </c>
      <c r="Z837" s="212">
        <v>11</v>
      </c>
      <c r="AA837" s="213">
        <v>8.8000000000000007</v>
      </c>
      <c r="AB837" s="209"/>
      <c r="AC837" s="210"/>
      <c r="AD837" s="210"/>
      <c r="AE837" s="210"/>
      <c r="AF837" s="210"/>
      <c r="AG837" s="210"/>
      <c r="AH837" s="210"/>
      <c r="AI837" s="210"/>
      <c r="AJ837" s="210"/>
      <c r="AK837" s="210"/>
      <c r="AL837" s="210"/>
      <c r="AM837" s="210"/>
      <c r="AN837" s="210"/>
      <c r="AO837" s="210"/>
      <c r="AP837" s="210"/>
      <c r="AQ837" s="210"/>
      <c r="AR837" s="210"/>
      <c r="AS837" s="210"/>
      <c r="AT837" s="210"/>
      <c r="AU837" s="210"/>
      <c r="AV837" s="210"/>
      <c r="AW837" s="210"/>
      <c r="AX837" s="210"/>
      <c r="AY837" s="210"/>
      <c r="AZ837" s="210"/>
      <c r="BA837" s="210"/>
      <c r="BB837" s="210"/>
      <c r="BC837" s="210"/>
      <c r="BD837" s="210"/>
      <c r="BE837" s="210"/>
      <c r="BF837" s="210"/>
      <c r="BG837" s="210"/>
      <c r="BH837" s="210"/>
      <c r="BI837" s="210"/>
      <c r="BJ837" s="210"/>
      <c r="BK837" s="210"/>
      <c r="BL837" s="210"/>
      <c r="BM837" s="215"/>
    </row>
    <row r="838" spans="1:65">
      <c r="A838" s="30"/>
      <c r="B838" s="20" t="s">
        <v>264</v>
      </c>
      <c r="C838" s="12"/>
      <c r="D838" s="216">
        <v>11</v>
      </c>
      <c r="E838" s="216">
        <v>12.533333333333333</v>
      </c>
      <c r="F838" s="216">
        <v>11.049999999999999</v>
      </c>
      <c r="G838" s="216">
        <v>9.1166666666666671</v>
      </c>
      <c r="H838" s="216">
        <v>9.4333333333333336</v>
      </c>
      <c r="I838" s="216">
        <v>10.617764918723553</v>
      </c>
      <c r="J838" s="216">
        <v>6.7833333333333341</v>
      </c>
      <c r="K838" s="216">
        <v>10.566666666666668</v>
      </c>
      <c r="L838" s="216">
        <v>10</v>
      </c>
      <c r="M838" s="216">
        <v>10.583333333333334</v>
      </c>
      <c r="N838" s="216">
        <v>11.233333333333334</v>
      </c>
      <c r="O838" s="216">
        <v>10.816666666666668</v>
      </c>
      <c r="P838" s="216">
        <v>8.7041666666666675</v>
      </c>
      <c r="Q838" s="216">
        <v>8.7000000000000011</v>
      </c>
      <c r="R838" s="216">
        <v>9.9166666666666661</v>
      </c>
      <c r="S838" s="216">
        <v>10</v>
      </c>
      <c r="T838" s="216">
        <v>10.671666666666667</v>
      </c>
      <c r="U838" s="216">
        <v>10.783333333333333</v>
      </c>
      <c r="V838" s="216">
        <v>12.066666666666668</v>
      </c>
      <c r="W838" s="216">
        <v>10.600000000000001</v>
      </c>
      <c r="X838" s="216">
        <v>10.15</v>
      </c>
      <c r="Y838" s="216">
        <v>10.85</v>
      </c>
      <c r="Z838" s="216">
        <v>11</v>
      </c>
      <c r="AA838" s="216">
        <v>9.2166666666666668</v>
      </c>
      <c r="AB838" s="209"/>
      <c r="AC838" s="210"/>
      <c r="AD838" s="210"/>
      <c r="AE838" s="210"/>
      <c r="AF838" s="210"/>
      <c r="AG838" s="210"/>
      <c r="AH838" s="210"/>
      <c r="AI838" s="210"/>
      <c r="AJ838" s="210"/>
      <c r="AK838" s="210"/>
      <c r="AL838" s="210"/>
      <c r="AM838" s="210"/>
      <c r="AN838" s="210"/>
      <c r="AO838" s="210"/>
      <c r="AP838" s="210"/>
      <c r="AQ838" s="210"/>
      <c r="AR838" s="210"/>
      <c r="AS838" s="210"/>
      <c r="AT838" s="210"/>
      <c r="AU838" s="210"/>
      <c r="AV838" s="210"/>
      <c r="AW838" s="210"/>
      <c r="AX838" s="210"/>
      <c r="AY838" s="210"/>
      <c r="AZ838" s="210"/>
      <c r="BA838" s="210"/>
      <c r="BB838" s="210"/>
      <c r="BC838" s="210"/>
      <c r="BD838" s="210"/>
      <c r="BE838" s="210"/>
      <c r="BF838" s="210"/>
      <c r="BG838" s="210"/>
      <c r="BH838" s="210"/>
      <c r="BI838" s="210"/>
      <c r="BJ838" s="210"/>
      <c r="BK838" s="210"/>
      <c r="BL838" s="210"/>
      <c r="BM838" s="215"/>
    </row>
    <row r="839" spans="1:65">
      <c r="A839" s="30"/>
      <c r="B839" s="3" t="s">
        <v>265</v>
      </c>
      <c r="C839" s="29"/>
      <c r="D839" s="213">
        <v>11</v>
      </c>
      <c r="E839" s="213">
        <v>12.8</v>
      </c>
      <c r="F839" s="213">
        <v>11.05</v>
      </c>
      <c r="G839" s="213">
        <v>9.1499999999999986</v>
      </c>
      <c r="H839" s="213">
        <v>9.4499999999999993</v>
      </c>
      <c r="I839" s="213">
        <v>10.639350896544901</v>
      </c>
      <c r="J839" s="213">
        <v>6.8</v>
      </c>
      <c r="K839" s="213">
        <v>10.6</v>
      </c>
      <c r="L839" s="213">
        <v>10</v>
      </c>
      <c r="M839" s="213">
        <v>10.6</v>
      </c>
      <c r="N839" s="213">
        <v>11.25</v>
      </c>
      <c r="O839" s="213">
        <v>10.7</v>
      </c>
      <c r="P839" s="213">
        <v>8.7282499999999992</v>
      </c>
      <c r="Q839" s="213">
        <v>8.6499999999999986</v>
      </c>
      <c r="R839" s="213">
        <v>9.9499999999999993</v>
      </c>
      <c r="S839" s="213">
        <v>10</v>
      </c>
      <c r="T839" s="213">
        <v>10.754999999999999</v>
      </c>
      <c r="U839" s="213">
        <v>10.75</v>
      </c>
      <c r="V839" s="213">
        <v>12.15</v>
      </c>
      <c r="W839" s="213">
        <v>10.6</v>
      </c>
      <c r="X839" s="213">
        <v>10.100000000000001</v>
      </c>
      <c r="Y839" s="213">
        <v>10.8</v>
      </c>
      <c r="Z839" s="213">
        <v>11</v>
      </c>
      <c r="AA839" s="213">
        <v>9.25</v>
      </c>
      <c r="AB839" s="209"/>
      <c r="AC839" s="210"/>
      <c r="AD839" s="210"/>
      <c r="AE839" s="210"/>
      <c r="AF839" s="210"/>
      <c r="AG839" s="210"/>
      <c r="AH839" s="210"/>
      <c r="AI839" s="210"/>
      <c r="AJ839" s="210"/>
      <c r="AK839" s="210"/>
      <c r="AL839" s="210"/>
      <c r="AM839" s="210"/>
      <c r="AN839" s="210"/>
      <c r="AO839" s="210"/>
      <c r="AP839" s="210"/>
      <c r="AQ839" s="210"/>
      <c r="AR839" s="210"/>
      <c r="AS839" s="210"/>
      <c r="AT839" s="210"/>
      <c r="AU839" s="210"/>
      <c r="AV839" s="210"/>
      <c r="AW839" s="210"/>
      <c r="AX839" s="210"/>
      <c r="AY839" s="210"/>
      <c r="AZ839" s="210"/>
      <c r="BA839" s="210"/>
      <c r="BB839" s="210"/>
      <c r="BC839" s="210"/>
      <c r="BD839" s="210"/>
      <c r="BE839" s="210"/>
      <c r="BF839" s="210"/>
      <c r="BG839" s="210"/>
      <c r="BH839" s="210"/>
      <c r="BI839" s="210"/>
      <c r="BJ839" s="210"/>
      <c r="BK839" s="210"/>
      <c r="BL839" s="210"/>
      <c r="BM839" s="215"/>
    </row>
    <row r="840" spans="1:65">
      <c r="A840" s="30"/>
      <c r="B840" s="3" t="s">
        <v>266</v>
      </c>
      <c r="C840" s="29"/>
      <c r="D840" s="24">
        <v>0</v>
      </c>
      <c r="E840" s="24">
        <v>0.95638207148956278</v>
      </c>
      <c r="F840" s="24">
        <v>0.10488088481701478</v>
      </c>
      <c r="G840" s="24">
        <v>0.18348478592697184</v>
      </c>
      <c r="H840" s="24">
        <v>0.12110601416389924</v>
      </c>
      <c r="I840" s="24">
        <v>8.9455132377305069E-2</v>
      </c>
      <c r="J840" s="24">
        <v>0.13291601358251262</v>
      </c>
      <c r="K840" s="24">
        <v>0.28047578623950192</v>
      </c>
      <c r="L840" s="24">
        <v>0</v>
      </c>
      <c r="M840" s="24">
        <v>0.21369760566432786</v>
      </c>
      <c r="N840" s="24">
        <v>0.1632993161855455</v>
      </c>
      <c r="O840" s="24">
        <v>0.31251666622224566</v>
      </c>
      <c r="P840" s="24">
        <v>0.14985048103582041</v>
      </c>
      <c r="Q840" s="24">
        <v>0.17888543819998334</v>
      </c>
      <c r="R840" s="24">
        <v>0.14719601443879746</v>
      </c>
      <c r="S840" s="24">
        <v>0</v>
      </c>
      <c r="T840" s="24">
        <v>0.37775212331192354</v>
      </c>
      <c r="U840" s="24">
        <v>0.33115957885386088</v>
      </c>
      <c r="V840" s="24">
        <v>0.31411250638372717</v>
      </c>
      <c r="W840" s="24">
        <v>0.1414213562373095</v>
      </c>
      <c r="X840" s="24">
        <v>0.57879184513951132</v>
      </c>
      <c r="Y840" s="24">
        <v>0.18708286933869697</v>
      </c>
      <c r="Z840" s="24">
        <v>0</v>
      </c>
      <c r="AA840" s="24">
        <v>0.2483277404291889</v>
      </c>
      <c r="AB840" s="148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55"/>
    </row>
    <row r="841" spans="1:65">
      <c r="A841" s="30"/>
      <c r="B841" s="3" t="s">
        <v>86</v>
      </c>
      <c r="C841" s="29"/>
      <c r="D841" s="13">
        <v>0</v>
      </c>
      <c r="E841" s="13">
        <v>7.630708017203959E-2</v>
      </c>
      <c r="F841" s="13">
        <v>9.4914827888701175E-3</v>
      </c>
      <c r="G841" s="13">
        <v>2.0126301929832377E-2</v>
      </c>
      <c r="H841" s="13">
        <v>1.2838093374264937E-2</v>
      </c>
      <c r="I841" s="13">
        <v>8.4250436002362723E-3</v>
      </c>
      <c r="J841" s="13">
        <v>1.9594498316832326E-2</v>
      </c>
      <c r="K841" s="13">
        <v>2.6543449801845604E-2</v>
      </c>
      <c r="L841" s="13">
        <v>0</v>
      </c>
      <c r="M841" s="13">
        <v>2.0191899747810504E-2</v>
      </c>
      <c r="N841" s="13">
        <v>1.4537031114440251E-2</v>
      </c>
      <c r="O841" s="13">
        <v>2.8892141715461846E-2</v>
      </c>
      <c r="P841" s="13">
        <v>1.7215948036666776E-2</v>
      </c>
      <c r="Q841" s="13">
        <v>2.0561544620687738E-2</v>
      </c>
      <c r="R841" s="13">
        <v>1.4843295573660249E-2</v>
      </c>
      <c r="S841" s="13">
        <v>0</v>
      </c>
      <c r="T841" s="13">
        <v>3.5397668903194457E-2</v>
      </c>
      <c r="U841" s="13">
        <v>3.0710316431579062E-2</v>
      </c>
      <c r="V841" s="13">
        <v>2.603142318097186E-2</v>
      </c>
      <c r="W841" s="13">
        <v>1.3341637380878252E-2</v>
      </c>
      <c r="X841" s="13">
        <v>5.7023827107341017E-2</v>
      </c>
      <c r="Y841" s="13">
        <v>1.72426607685435E-2</v>
      </c>
      <c r="Z841" s="13">
        <v>0</v>
      </c>
      <c r="AA841" s="13">
        <v>2.6943335308772756E-2</v>
      </c>
      <c r="AB841" s="148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55"/>
    </row>
    <row r="842" spans="1:65">
      <c r="A842" s="30"/>
      <c r="B842" s="3" t="s">
        <v>267</v>
      </c>
      <c r="C842" s="29"/>
      <c r="D842" s="13">
        <v>6.9910173675646226E-2</v>
      </c>
      <c r="E842" s="13">
        <v>0.21904916758194859</v>
      </c>
      <c r="F842" s="13">
        <v>7.477340173780811E-2</v>
      </c>
      <c r="G842" s="13">
        <v>-0.1132714166657901</v>
      </c>
      <c r="H842" s="13">
        <v>-8.2470972272097209E-2</v>
      </c>
      <c r="I842" s="13">
        <v>3.2732246203518223E-2</v>
      </c>
      <c r="J842" s="13">
        <v>-0.34022205956668472</v>
      </c>
      <c r="K842" s="13">
        <v>2.7762197136908862E-2</v>
      </c>
      <c r="L842" s="13">
        <v>-2.7354387567594229E-2</v>
      </c>
      <c r="M842" s="13">
        <v>2.9383273157629342E-2</v>
      </c>
      <c r="N842" s="13">
        <v>9.2605237965735832E-2</v>
      </c>
      <c r="O842" s="13">
        <v>5.2078337447718948E-2</v>
      </c>
      <c r="P842" s="13">
        <v>-0.15339304817862676</v>
      </c>
      <c r="Q842" s="13">
        <v>-0.15379831718380688</v>
      </c>
      <c r="R842" s="13">
        <v>-3.5459767671197739E-2</v>
      </c>
      <c r="S842" s="13">
        <v>-2.7354387567594229E-2</v>
      </c>
      <c r="T842" s="13">
        <v>3.797497606744904E-2</v>
      </c>
      <c r="U842" s="13">
        <v>4.8836185406277544E-2</v>
      </c>
      <c r="V842" s="13">
        <v>0.17365903900176982</v>
      </c>
      <c r="W842" s="13">
        <v>3.1004349178350266E-2</v>
      </c>
      <c r="X842" s="13">
        <v>-1.2764703381108133E-2</v>
      </c>
      <c r="Y842" s="13">
        <v>5.532048948916013E-2</v>
      </c>
      <c r="Z842" s="13">
        <v>6.9910173675646226E-2</v>
      </c>
      <c r="AA842" s="13">
        <v>-0.103544960541466</v>
      </c>
      <c r="AB842" s="148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55"/>
    </row>
    <row r="843" spans="1:65">
      <c r="A843" s="30"/>
      <c r="B843" s="46" t="s">
        <v>268</v>
      </c>
      <c r="C843" s="47"/>
      <c r="D843" s="45" t="s">
        <v>269</v>
      </c>
      <c r="E843" s="45">
        <v>2.38</v>
      </c>
      <c r="F843" s="45">
        <v>0.56000000000000005</v>
      </c>
      <c r="G843" s="45">
        <v>1.81</v>
      </c>
      <c r="H843" s="45">
        <v>1.42</v>
      </c>
      <c r="I843" s="45">
        <v>0.03</v>
      </c>
      <c r="J843" s="45">
        <v>4.67</v>
      </c>
      <c r="K843" s="45">
        <v>0.03</v>
      </c>
      <c r="L843" s="45" t="s">
        <v>269</v>
      </c>
      <c r="M843" s="45">
        <v>0.01</v>
      </c>
      <c r="N843" s="45">
        <v>0.79</v>
      </c>
      <c r="O843" s="45">
        <v>0.28000000000000003</v>
      </c>
      <c r="P843" s="45">
        <v>2.31</v>
      </c>
      <c r="Q843" s="45">
        <v>2.3199999999999998</v>
      </c>
      <c r="R843" s="45">
        <v>0.83</v>
      </c>
      <c r="S843" s="45" t="s">
        <v>269</v>
      </c>
      <c r="T843" s="45">
        <v>0.1</v>
      </c>
      <c r="U843" s="45">
        <v>0.23</v>
      </c>
      <c r="V843" s="45">
        <v>1.81</v>
      </c>
      <c r="W843" s="45">
        <v>0.01</v>
      </c>
      <c r="X843" s="45">
        <v>0.54</v>
      </c>
      <c r="Y843" s="45">
        <v>0.32</v>
      </c>
      <c r="Z843" s="45" t="s">
        <v>269</v>
      </c>
      <c r="AA843" s="45">
        <v>1.69</v>
      </c>
      <c r="AB843" s="148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55"/>
    </row>
    <row r="844" spans="1:65">
      <c r="B844" s="31" t="s">
        <v>317</v>
      </c>
      <c r="C844" s="20"/>
      <c r="D844" s="20"/>
      <c r="E844" s="20"/>
      <c r="F844" s="20"/>
      <c r="G844" s="20"/>
      <c r="H844" s="20"/>
      <c r="I844" s="20"/>
      <c r="J844" s="20"/>
      <c r="K844" s="20"/>
      <c r="L844" s="20"/>
      <c r="M844" s="20"/>
      <c r="N844" s="20"/>
      <c r="O844" s="20"/>
      <c r="P844" s="20"/>
      <c r="Q844" s="20"/>
      <c r="R844" s="20"/>
      <c r="S844" s="20"/>
      <c r="T844" s="20"/>
      <c r="U844" s="20"/>
      <c r="V844" s="20"/>
      <c r="W844" s="20"/>
      <c r="X844" s="20"/>
      <c r="Y844" s="20"/>
      <c r="Z844" s="20"/>
      <c r="AA844" s="20"/>
      <c r="BM844" s="55"/>
    </row>
    <row r="845" spans="1:65">
      <c r="BM845" s="55"/>
    </row>
    <row r="846" spans="1:65" ht="15">
      <c r="B846" s="8" t="s">
        <v>558</v>
      </c>
      <c r="BM846" s="28" t="s">
        <v>66</v>
      </c>
    </row>
    <row r="847" spans="1:65" ht="15">
      <c r="A847" s="25" t="s">
        <v>61</v>
      </c>
      <c r="B847" s="18" t="s">
        <v>109</v>
      </c>
      <c r="C847" s="15" t="s">
        <v>110</v>
      </c>
      <c r="D847" s="16" t="s">
        <v>226</v>
      </c>
      <c r="E847" s="17" t="s">
        <v>226</v>
      </c>
      <c r="F847" s="17" t="s">
        <v>226</v>
      </c>
      <c r="G847" s="17" t="s">
        <v>226</v>
      </c>
      <c r="H847" s="17" t="s">
        <v>226</v>
      </c>
      <c r="I847" s="17" t="s">
        <v>226</v>
      </c>
      <c r="J847" s="17" t="s">
        <v>226</v>
      </c>
      <c r="K847" s="17" t="s">
        <v>226</v>
      </c>
      <c r="L847" s="17" t="s">
        <v>226</v>
      </c>
      <c r="M847" s="17" t="s">
        <v>226</v>
      </c>
      <c r="N847" s="17" t="s">
        <v>226</v>
      </c>
      <c r="O847" s="17" t="s">
        <v>226</v>
      </c>
      <c r="P847" s="17" t="s">
        <v>226</v>
      </c>
      <c r="Q847" s="17" t="s">
        <v>226</v>
      </c>
      <c r="R847" s="17" t="s">
        <v>226</v>
      </c>
      <c r="S847" s="17" t="s">
        <v>226</v>
      </c>
      <c r="T847" s="17" t="s">
        <v>226</v>
      </c>
      <c r="U847" s="17" t="s">
        <v>226</v>
      </c>
      <c r="V847" s="17" t="s">
        <v>226</v>
      </c>
      <c r="W847" s="17" t="s">
        <v>226</v>
      </c>
      <c r="X847" s="17" t="s">
        <v>226</v>
      </c>
      <c r="Y847" s="17" t="s">
        <v>226</v>
      </c>
      <c r="Z847" s="148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28">
        <v>1</v>
      </c>
    </row>
    <row r="848" spans="1:65">
      <c r="A848" s="30"/>
      <c r="B848" s="19" t="s">
        <v>227</v>
      </c>
      <c r="C848" s="9" t="s">
        <v>227</v>
      </c>
      <c r="D848" s="146" t="s">
        <v>229</v>
      </c>
      <c r="E848" s="147" t="s">
        <v>231</v>
      </c>
      <c r="F848" s="147" t="s">
        <v>232</v>
      </c>
      <c r="G848" s="147" t="s">
        <v>233</v>
      </c>
      <c r="H848" s="147" t="s">
        <v>234</v>
      </c>
      <c r="I848" s="147" t="s">
        <v>235</v>
      </c>
      <c r="J848" s="147" t="s">
        <v>236</v>
      </c>
      <c r="K848" s="147" t="s">
        <v>238</v>
      </c>
      <c r="L848" s="147" t="s">
        <v>239</v>
      </c>
      <c r="M848" s="147" t="s">
        <v>240</v>
      </c>
      <c r="N848" s="147" t="s">
        <v>243</v>
      </c>
      <c r="O848" s="147" t="s">
        <v>244</v>
      </c>
      <c r="P848" s="147" t="s">
        <v>246</v>
      </c>
      <c r="Q848" s="147" t="s">
        <v>247</v>
      </c>
      <c r="R848" s="147" t="s">
        <v>248</v>
      </c>
      <c r="S848" s="147" t="s">
        <v>250</v>
      </c>
      <c r="T848" s="147" t="s">
        <v>251</v>
      </c>
      <c r="U848" s="147" t="s">
        <v>253</v>
      </c>
      <c r="V848" s="147" t="s">
        <v>254</v>
      </c>
      <c r="W848" s="147" t="s">
        <v>255</v>
      </c>
      <c r="X848" s="147" t="s">
        <v>256</v>
      </c>
      <c r="Y848" s="147" t="s">
        <v>257</v>
      </c>
      <c r="Z848" s="148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28" t="s">
        <v>3</v>
      </c>
    </row>
    <row r="849" spans="1:65">
      <c r="A849" s="30"/>
      <c r="B849" s="19"/>
      <c r="C849" s="9"/>
      <c r="D849" s="10" t="s">
        <v>273</v>
      </c>
      <c r="E849" s="11" t="s">
        <v>271</v>
      </c>
      <c r="F849" s="11" t="s">
        <v>273</v>
      </c>
      <c r="G849" s="11" t="s">
        <v>271</v>
      </c>
      <c r="H849" s="11" t="s">
        <v>271</v>
      </c>
      <c r="I849" s="11" t="s">
        <v>271</v>
      </c>
      <c r="J849" s="11" t="s">
        <v>271</v>
      </c>
      <c r="K849" s="11" t="s">
        <v>271</v>
      </c>
      <c r="L849" s="11" t="s">
        <v>273</v>
      </c>
      <c r="M849" s="11" t="s">
        <v>273</v>
      </c>
      <c r="N849" s="11" t="s">
        <v>273</v>
      </c>
      <c r="O849" s="11" t="s">
        <v>271</v>
      </c>
      <c r="P849" s="11" t="s">
        <v>271</v>
      </c>
      <c r="Q849" s="11" t="s">
        <v>271</v>
      </c>
      <c r="R849" s="11" t="s">
        <v>304</v>
      </c>
      <c r="S849" s="11" t="s">
        <v>271</v>
      </c>
      <c r="T849" s="11" t="s">
        <v>273</v>
      </c>
      <c r="U849" s="11" t="s">
        <v>271</v>
      </c>
      <c r="V849" s="11" t="s">
        <v>273</v>
      </c>
      <c r="W849" s="11" t="s">
        <v>271</v>
      </c>
      <c r="X849" s="11" t="s">
        <v>271</v>
      </c>
      <c r="Y849" s="11" t="s">
        <v>271</v>
      </c>
      <c r="Z849" s="148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28">
        <v>2</v>
      </c>
    </row>
    <row r="850" spans="1:65">
      <c r="A850" s="30"/>
      <c r="B850" s="19"/>
      <c r="C850" s="9"/>
      <c r="D850" s="26" t="s">
        <v>305</v>
      </c>
      <c r="E850" s="26" t="s">
        <v>306</v>
      </c>
      <c r="F850" s="26" t="s">
        <v>307</v>
      </c>
      <c r="G850" s="26" t="s">
        <v>305</v>
      </c>
      <c r="H850" s="26" t="s">
        <v>261</v>
      </c>
      <c r="I850" s="26" t="s">
        <v>308</v>
      </c>
      <c r="J850" s="26" t="s">
        <v>306</v>
      </c>
      <c r="K850" s="26" t="s">
        <v>308</v>
      </c>
      <c r="L850" s="26" t="s">
        <v>305</v>
      </c>
      <c r="M850" s="26" t="s">
        <v>306</v>
      </c>
      <c r="N850" s="26" t="s">
        <v>307</v>
      </c>
      <c r="O850" s="26" t="s">
        <v>306</v>
      </c>
      <c r="P850" s="26" t="s">
        <v>306</v>
      </c>
      <c r="Q850" s="26" t="s">
        <v>305</v>
      </c>
      <c r="R850" s="26" t="s">
        <v>306</v>
      </c>
      <c r="S850" s="26" t="s">
        <v>306</v>
      </c>
      <c r="T850" s="26" t="s">
        <v>306</v>
      </c>
      <c r="U850" s="26" t="s">
        <v>306</v>
      </c>
      <c r="V850" s="26" t="s">
        <v>306</v>
      </c>
      <c r="W850" s="26" t="s">
        <v>306</v>
      </c>
      <c r="X850" s="26" t="s">
        <v>263</v>
      </c>
      <c r="Y850" s="26" t="s">
        <v>306</v>
      </c>
      <c r="Z850" s="148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28">
        <v>2</v>
      </c>
    </row>
    <row r="851" spans="1:65">
      <c r="A851" s="30"/>
      <c r="B851" s="18">
        <v>1</v>
      </c>
      <c r="C851" s="14">
        <v>1</v>
      </c>
      <c r="D851" s="143" t="s">
        <v>101</v>
      </c>
      <c r="E851" s="22">
        <v>0.7</v>
      </c>
      <c r="F851" s="143" t="s">
        <v>101</v>
      </c>
      <c r="G851" s="143" t="s">
        <v>101</v>
      </c>
      <c r="H851" s="22">
        <v>0.4</v>
      </c>
      <c r="I851" s="143" t="s">
        <v>296</v>
      </c>
      <c r="J851" s="143">
        <v>1.4</v>
      </c>
      <c r="K851" s="22">
        <v>0.6</v>
      </c>
      <c r="L851" s="143" t="s">
        <v>101</v>
      </c>
      <c r="M851" s="143" t="s">
        <v>96</v>
      </c>
      <c r="N851" s="143">
        <v>1</v>
      </c>
      <c r="O851" s="22">
        <v>0.4</v>
      </c>
      <c r="P851" s="22">
        <v>0.4</v>
      </c>
      <c r="Q851" s="143" t="s">
        <v>101</v>
      </c>
      <c r="R851" s="143" t="s">
        <v>103</v>
      </c>
      <c r="S851" s="22">
        <v>0.5</v>
      </c>
      <c r="T851" s="22">
        <v>0.3</v>
      </c>
      <c r="U851" s="22">
        <v>0.5</v>
      </c>
      <c r="V851" s="143">
        <v>0.9</v>
      </c>
      <c r="W851" s="22">
        <v>0.5</v>
      </c>
      <c r="X851" s="143">
        <v>1</v>
      </c>
      <c r="Y851" s="22">
        <v>0.4</v>
      </c>
      <c r="Z851" s="148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28">
        <v>1</v>
      </c>
    </row>
    <row r="852" spans="1:65">
      <c r="A852" s="30"/>
      <c r="B852" s="19">
        <v>1</v>
      </c>
      <c r="C852" s="9">
        <v>2</v>
      </c>
      <c r="D852" s="144" t="s">
        <v>101</v>
      </c>
      <c r="E852" s="11">
        <v>0.5</v>
      </c>
      <c r="F852" s="144" t="s">
        <v>101</v>
      </c>
      <c r="G852" s="144" t="s">
        <v>101</v>
      </c>
      <c r="H852" s="11">
        <v>0.4</v>
      </c>
      <c r="I852" s="144" t="s">
        <v>296</v>
      </c>
      <c r="J852" s="144">
        <v>1.2</v>
      </c>
      <c r="K852" s="11">
        <v>0.7</v>
      </c>
      <c r="L852" s="144" t="s">
        <v>101</v>
      </c>
      <c r="M852" s="144" t="s">
        <v>96</v>
      </c>
      <c r="N852" s="144">
        <v>1</v>
      </c>
      <c r="O852" s="11">
        <v>0.3</v>
      </c>
      <c r="P852" s="11">
        <v>0.4</v>
      </c>
      <c r="Q852" s="144" t="s">
        <v>101</v>
      </c>
      <c r="R852" s="144" t="s">
        <v>103</v>
      </c>
      <c r="S852" s="11">
        <v>0.3</v>
      </c>
      <c r="T852" s="11">
        <v>0.3</v>
      </c>
      <c r="U852" s="11">
        <v>0.5</v>
      </c>
      <c r="V852" s="144">
        <v>0.9</v>
      </c>
      <c r="W852" s="11">
        <v>0.2</v>
      </c>
      <c r="X852" s="144">
        <v>1</v>
      </c>
      <c r="Y852" s="11">
        <v>0.3</v>
      </c>
      <c r="Z852" s="148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28">
        <v>2</v>
      </c>
    </row>
    <row r="853" spans="1:65">
      <c r="A853" s="30"/>
      <c r="B853" s="19">
        <v>1</v>
      </c>
      <c r="C853" s="9">
        <v>3</v>
      </c>
      <c r="D853" s="144" t="s">
        <v>101</v>
      </c>
      <c r="E853" s="11">
        <v>0.5</v>
      </c>
      <c r="F853" s="144" t="s">
        <v>101</v>
      </c>
      <c r="G853" s="144" t="s">
        <v>101</v>
      </c>
      <c r="H853" s="11">
        <v>0.4</v>
      </c>
      <c r="I853" s="144" t="s">
        <v>296</v>
      </c>
      <c r="J853" s="144">
        <v>1.1000000000000001</v>
      </c>
      <c r="K853" s="11">
        <v>0.7</v>
      </c>
      <c r="L853" s="144" t="s">
        <v>101</v>
      </c>
      <c r="M853" s="144" t="s">
        <v>96</v>
      </c>
      <c r="N853" s="144" t="s">
        <v>101</v>
      </c>
      <c r="O853" s="11">
        <v>0.3</v>
      </c>
      <c r="P853" s="11">
        <v>0.5</v>
      </c>
      <c r="Q853" s="144" t="s">
        <v>101</v>
      </c>
      <c r="R853" s="144" t="s">
        <v>103</v>
      </c>
      <c r="S853" s="11">
        <v>0.7</v>
      </c>
      <c r="T853" s="11">
        <v>0.3</v>
      </c>
      <c r="U853" s="11">
        <v>0.5</v>
      </c>
      <c r="V853" s="144">
        <v>1.1000000000000001</v>
      </c>
      <c r="W853" s="11">
        <v>0.8</v>
      </c>
      <c r="X853" s="144">
        <v>1</v>
      </c>
      <c r="Y853" s="11">
        <v>0.3</v>
      </c>
      <c r="Z853" s="148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28">
        <v>16</v>
      </c>
    </row>
    <row r="854" spans="1:65">
      <c r="A854" s="30"/>
      <c r="B854" s="19">
        <v>1</v>
      </c>
      <c r="C854" s="9">
        <v>4</v>
      </c>
      <c r="D854" s="144" t="s">
        <v>101</v>
      </c>
      <c r="E854" s="11">
        <v>0.7</v>
      </c>
      <c r="F854" s="144" t="s">
        <v>101</v>
      </c>
      <c r="G854" s="144" t="s">
        <v>101</v>
      </c>
      <c r="H854" s="11">
        <v>0.3</v>
      </c>
      <c r="I854" s="144" t="s">
        <v>296</v>
      </c>
      <c r="J854" s="144">
        <v>1.3</v>
      </c>
      <c r="K854" s="11">
        <v>0.6</v>
      </c>
      <c r="L854" s="144" t="s">
        <v>101</v>
      </c>
      <c r="M854" s="144" t="s">
        <v>96</v>
      </c>
      <c r="N854" s="144">
        <v>1</v>
      </c>
      <c r="O854" s="11">
        <v>0.6</v>
      </c>
      <c r="P854" s="11">
        <v>0.5</v>
      </c>
      <c r="Q854" s="144" t="s">
        <v>101</v>
      </c>
      <c r="R854" s="144" t="s">
        <v>103</v>
      </c>
      <c r="S854" s="11">
        <v>0.4</v>
      </c>
      <c r="T854" s="11">
        <v>0.3</v>
      </c>
      <c r="U854" s="11">
        <v>0.3</v>
      </c>
      <c r="V854" s="144">
        <v>1.1000000000000001</v>
      </c>
      <c r="W854" s="11">
        <v>0.3</v>
      </c>
      <c r="X854" s="144">
        <v>1</v>
      </c>
      <c r="Y854" s="11">
        <v>0.4</v>
      </c>
      <c r="Z854" s="148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28">
        <v>0.4463333333333333</v>
      </c>
    </row>
    <row r="855" spans="1:65">
      <c r="A855" s="30"/>
      <c r="B855" s="19">
        <v>1</v>
      </c>
      <c r="C855" s="9">
        <v>5</v>
      </c>
      <c r="D855" s="144" t="s">
        <v>101</v>
      </c>
      <c r="E855" s="11">
        <v>0.6</v>
      </c>
      <c r="F855" s="144" t="s">
        <v>101</v>
      </c>
      <c r="G855" s="144" t="s">
        <v>101</v>
      </c>
      <c r="H855" s="11">
        <v>0.4</v>
      </c>
      <c r="I855" s="144" t="s">
        <v>296</v>
      </c>
      <c r="J855" s="144">
        <v>1.3</v>
      </c>
      <c r="K855" s="11">
        <v>0.7</v>
      </c>
      <c r="L855" s="144" t="s">
        <v>101</v>
      </c>
      <c r="M855" s="144" t="s">
        <v>96</v>
      </c>
      <c r="N855" s="144">
        <v>1</v>
      </c>
      <c r="O855" s="11">
        <v>0.7</v>
      </c>
      <c r="P855" s="11">
        <v>0.6</v>
      </c>
      <c r="Q855" s="144" t="s">
        <v>101</v>
      </c>
      <c r="R855" s="144" t="s">
        <v>103</v>
      </c>
      <c r="S855" s="11">
        <v>0.2</v>
      </c>
      <c r="T855" s="11">
        <v>0.3</v>
      </c>
      <c r="U855" s="11">
        <v>0.4</v>
      </c>
      <c r="V855" s="144">
        <v>1</v>
      </c>
      <c r="W855" s="11">
        <v>0.3</v>
      </c>
      <c r="X855" s="144">
        <v>1</v>
      </c>
      <c r="Y855" s="11">
        <v>0.3</v>
      </c>
      <c r="Z855" s="148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28">
        <v>114</v>
      </c>
    </row>
    <row r="856" spans="1:65">
      <c r="A856" s="30"/>
      <c r="B856" s="19">
        <v>1</v>
      </c>
      <c r="C856" s="9">
        <v>6</v>
      </c>
      <c r="D856" s="144" t="s">
        <v>101</v>
      </c>
      <c r="E856" s="11">
        <v>0.5</v>
      </c>
      <c r="F856" s="144" t="s">
        <v>101</v>
      </c>
      <c r="G856" s="144" t="s">
        <v>101</v>
      </c>
      <c r="H856" s="11">
        <v>0.4</v>
      </c>
      <c r="I856" s="144" t="s">
        <v>296</v>
      </c>
      <c r="J856" s="144">
        <v>1.7</v>
      </c>
      <c r="K856" s="11">
        <v>0.6</v>
      </c>
      <c r="L856" s="144" t="s">
        <v>101</v>
      </c>
      <c r="M856" s="144" t="s">
        <v>96</v>
      </c>
      <c r="N856" s="144">
        <v>1</v>
      </c>
      <c r="O856" s="11">
        <v>0.5</v>
      </c>
      <c r="P856" s="144" t="s">
        <v>104</v>
      </c>
      <c r="Q856" s="144" t="s">
        <v>101</v>
      </c>
      <c r="R856" s="144" t="s">
        <v>103</v>
      </c>
      <c r="S856" s="11">
        <v>0.2</v>
      </c>
      <c r="T856" s="11">
        <v>0.3</v>
      </c>
      <c r="U856" s="11">
        <v>0.4</v>
      </c>
      <c r="V856" s="144">
        <v>1</v>
      </c>
      <c r="W856" s="11">
        <v>0.6</v>
      </c>
      <c r="X856" s="144">
        <v>1</v>
      </c>
      <c r="Y856" s="11">
        <v>0.3</v>
      </c>
      <c r="Z856" s="148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55"/>
    </row>
    <row r="857" spans="1:65">
      <c r="A857" s="30"/>
      <c r="B857" s="20" t="s">
        <v>264</v>
      </c>
      <c r="C857" s="12"/>
      <c r="D857" s="23" t="s">
        <v>641</v>
      </c>
      <c r="E857" s="23">
        <v>0.58333333333333337</v>
      </c>
      <c r="F857" s="23" t="s">
        <v>641</v>
      </c>
      <c r="G857" s="23" t="s">
        <v>641</v>
      </c>
      <c r="H857" s="23">
        <v>0.38333333333333336</v>
      </c>
      <c r="I857" s="23" t="s">
        <v>641</v>
      </c>
      <c r="J857" s="23">
        <v>1.3333333333333333</v>
      </c>
      <c r="K857" s="23">
        <v>0.65</v>
      </c>
      <c r="L857" s="23" t="s">
        <v>641</v>
      </c>
      <c r="M857" s="23" t="s">
        <v>641</v>
      </c>
      <c r="N857" s="23">
        <v>1</v>
      </c>
      <c r="O857" s="23">
        <v>0.46666666666666662</v>
      </c>
      <c r="P857" s="23">
        <v>0.48</v>
      </c>
      <c r="Q857" s="23" t="s">
        <v>641</v>
      </c>
      <c r="R857" s="23" t="s">
        <v>641</v>
      </c>
      <c r="S857" s="23">
        <v>0.38333333333333336</v>
      </c>
      <c r="T857" s="23">
        <v>0.3</v>
      </c>
      <c r="U857" s="23">
        <v>0.43333333333333335</v>
      </c>
      <c r="V857" s="23">
        <v>1</v>
      </c>
      <c r="W857" s="23">
        <v>0.45</v>
      </c>
      <c r="X857" s="23">
        <v>1</v>
      </c>
      <c r="Y857" s="23">
        <v>0.33333333333333331</v>
      </c>
      <c r="Z857" s="148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55"/>
    </row>
    <row r="858" spans="1:65">
      <c r="A858" s="30"/>
      <c r="B858" s="3" t="s">
        <v>265</v>
      </c>
      <c r="C858" s="29"/>
      <c r="D858" s="11" t="s">
        <v>641</v>
      </c>
      <c r="E858" s="11">
        <v>0.55000000000000004</v>
      </c>
      <c r="F858" s="11" t="s">
        <v>641</v>
      </c>
      <c r="G858" s="11" t="s">
        <v>641</v>
      </c>
      <c r="H858" s="11">
        <v>0.4</v>
      </c>
      <c r="I858" s="11" t="s">
        <v>641</v>
      </c>
      <c r="J858" s="11">
        <v>1.3</v>
      </c>
      <c r="K858" s="11">
        <v>0.64999999999999991</v>
      </c>
      <c r="L858" s="11" t="s">
        <v>641</v>
      </c>
      <c r="M858" s="11" t="s">
        <v>641</v>
      </c>
      <c r="N858" s="11">
        <v>1</v>
      </c>
      <c r="O858" s="11">
        <v>0.45</v>
      </c>
      <c r="P858" s="11">
        <v>0.5</v>
      </c>
      <c r="Q858" s="11" t="s">
        <v>641</v>
      </c>
      <c r="R858" s="11" t="s">
        <v>641</v>
      </c>
      <c r="S858" s="11">
        <v>0.35</v>
      </c>
      <c r="T858" s="11">
        <v>0.3</v>
      </c>
      <c r="U858" s="11">
        <v>0.45</v>
      </c>
      <c r="V858" s="11">
        <v>1</v>
      </c>
      <c r="W858" s="11">
        <v>0.4</v>
      </c>
      <c r="X858" s="11">
        <v>1</v>
      </c>
      <c r="Y858" s="11">
        <v>0.3</v>
      </c>
      <c r="Z858" s="148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55"/>
    </row>
    <row r="859" spans="1:65">
      <c r="A859" s="30"/>
      <c r="B859" s="3" t="s">
        <v>266</v>
      </c>
      <c r="C859" s="29"/>
      <c r="D859" s="24" t="s">
        <v>641</v>
      </c>
      <c r="E859" s="24">
        <v>9.8319208025017507E-2</v>
      </c>
      <c r="F859" s="24" t="s">
        <v>641</v>
      </c>
      <c r="G859" s="24" t="s">
        <v>641</v>
      </c>
      <c r="H859" s="24">
        <v>4.0824829046386318E-2</v>
      </c>
      <c r="I859" s="24" t="s">
        <v>641</v>
      </c>
      <c r="J859" s="24">
        <v>0.20655911179772871</v>
      </c>
      <c r="K859" s="24">
        <v>5.4772255750516599E-2</v>
      </c>
      <c r="L859" s="24" t="s">
        <v>641</v>
      </c>
      <c r="M859" s="24" t="s">
        <v>641</v>
      </c>
      <c r="N859" s="24">
        <v>0</v>
      </c>
      <c r="O859" s="24">
        <v>0.16329931618554533</v>
      </c>
      <c r="P859" s="24">
        <v>8.3666002653407928E-2</v>
      </c>
      <c r="Q859" s="24" t="s">
        <v>641</v>
      </c>
      <c r="R859" s="24" t="s">
        <v>641</v>
      </c>
      <c r="S859" s="24">
        <v>0.194079021706795</v>
      </c>
      <c r="T859" s="24">
        <v>0</v>
      </c>
      <c r="U859" s="24">
        <v>8.1649658092772734E-2</v>
      </c>
      <c r="V859" s="24">
        <v>8.9442719099991602E-2</v>
      </c>
      <c r="W859" s="24">
        <v>0.22583179581272436</v>
      </c>
      <c r="X859" s="24">
        <v>0</v>
      </c>
      <c r="Y859" s="24">
        <v>5.1639777949432177E-2</v>
      </c>
      <c r="Z859" s="148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55"/>
    </row>
    <row r="860" spans="1:65">
      <c r="A860" s="30"/>
      <c r="B860" s="3" t="s">
        <v>86</v>
      </c>
      <c r="C860" s="29"/>
      <c r="D860" s="13" t="s">
        <v>641</v>
      </c>
      <c r="E860" s="13">
        <v>0.16854721375717285</v>
      </c>
      <c r="F860" s="13" t="s">
        <v>641</v>
      </c>
      <c r="G860" s="13" t="s">
        <v>641</v>
      </c>
      <c r="H860" s="13">
        <v>0.10649955403405126</v>
      </c>
      <c r="I860" s="13" t="s">
        <v>641</v>
      </c>
      <c r="J860" s="13">
        <v>0.15491933384829654</v>
      </c>
      <c r="K860" s="13">
        <v>8.4265008846948611E-2</v>
      </c>
      <c r="L860" s="13" t="s">
        <v>641</v>
      </c>
      <c r="M860" s="13" t="s">
        <v>641</v>
      </c>
      <c r="N860" s="13">
        <v>0</v>
      </c>
      <c r="O860" s="13">
        <v>0.34992710611188288</v>
      </c>
      <c r="P860" s="13">
        <v>0.17430417219459984</v>
      </c>
      <c r="Q860" s="13" t="s">
        <v>641</v>
      </c>
      <c r="R860" s="13" t="s">
        <v>641</v>
      </c>
      <c r="S860" s="13">
        <v>0.50629310010468254</v>
      </c>
      <c r="T860" s="13">
        <v>0</v>
      </c>
      <c r="U860" s="13">
        <v>0.18842228790639862</v>
      </c>
      <c r="V860" s="13">
        <v>8.9442719099991602E-2</v>
      </c>
      <c r="W860" s="13">
        <v>0.50184843513938748</v>
      </c>
      <c r="X860" s="13">
        <v>0</v>
      </c>
      <c r="Y860" s="13">
        <v>0.15491933384829654</v>
      </c>
      <c r="Z860" s="148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55"/>
    </row>
    <row r="861" spans="1:65">
      <c r="A861" s="30"/>
      <c r="B861" s="3" t="s">
        <v>267</v>
      </c>
      <c r="C861" s="29"/>
      <c r="D861" s="13" t="s">
        <v>641</v>
      </c>
      <c r="E861" s="13">
        <v>0.30694548170276348</v>
      </c>
      <c r="F861" s="13" t="s">
        <v>641</v>
      </c>
      <c r="G861" s="13" t="s">
        <v>641</v>
      </c>
      <c r="H861" s="13">
        <v>-0.14115011202389827</v>
      </c>
      <c r="I861" s="13" t="s">
        <v>641</v>
      </c>
      <c r="J861" s="13">
        <v>1.9873039581777445</v>
      </c>
      <c r="K861" s="13">
        <v>0.45631067961165073</v>
      </c>
      <c r="L861" s="13" t="s">
        <v>641</v>
      </c>
      <c r="M861" s="13" t="s">
        <v>641</v>
      </c>
      <c r="N861" s="13">
        <v>1.2404779686333085</v>
      </c>
      <c r="O861" s="13">
        <v>4.5556385362210516E-2</v>
      </c>
      <c r="P861" s="13">
        <v>7.5429424943988188E-2</v>
      </c>
      <c r="Q861" s="13" t="s">
        <v>641</v>
      </c>
      <c r="R861" s="13" t="s">
        <v>641</v>
      </c>
      <c r="S861" s="13">
        <v>-0.14115011202389827</v>
      </c>
      <c r="T861" s="13">
        <v>-0.32785660941000749</v>
      </c>
      <c r="U861" s="13">
        <v>-2.9126213592232886E-2</v>
      </c>
      <c r="V861" s="13">
        <v>1.2404779686333085</v>
      </c>
      <c r="W861" s="13">
        <v>8.2150858849889818E-3</v>
      </c>
      <c r="X861" s="13">
        <v>1.2404779686333085</v>
      </c>
      <c r="Y861" s="13">
        <v>-0.25317401045556387</v>
      </c>
      <c r="Z861" s="148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55"/>
    </row>
    <row r="862" spans="1:65">
      <c r="A862" s="30"/>
      <c r="B862" s="46" t="s">
        <v>268</v>
      </c>
      <c r="C862" s="47"/>
      <c r="D862" s="45">
        <v>0</v>
      </c>
      <c r="E862" s="45">
        <v>0.48</v>
      </c>
      <c r="F862" s="45">
        <v>0</v>
      </c>
      <c r="G862" s="45">
        <v>0</v>
      </c>
      <c r="H862" s="45">
        <v>0.67</v>
      </c>
      <c r="I862" s="45">
        <v>1.44</v>
      </c>
      <c r="J862" s="45">
        <v>4.82</v>
      </c>
      <c r="K862" s="45">
        <v>0.87</v>
      </c>
      <c r="L862" s="45">
        <v>0</v>
      </c>
      <c r="M862" s="45">
        <v>2.31</v>
      </c>
      <c r="N862" s="45" t="s">
        <v>269</v>
      </c>
      <c r="O862" s="45">
        <v>0.19</v>
      </c>
      <c r="P862" s="45">
        <v>0.53</v>
      </c>
      <c r="Q862" s="45">
        <v>0</v>
      </c>
      <c r="R862" s="45">
        <v>11.56</v>
      </c>
      <c r="S862" s="45">
        <v>0.67</v>
      </c>
      <c r="T862" s="45">
        <v>1.1599999999999999</v>
      </c>
      <c r="U862" s="45">
        <v>0.39</v>
      </c>
      <c r="V862" s="45">
        <v>2.89</v>
      </c>
      <c r="W862" s="45">
        <v>0.28999999999999998</v>
      </c>
      <c r="X862" s="45">
        <v>2.89</v>
      </c>
      <c r="Y862" s="45">
        <v>0.96</v>
      </c>
      <c r="Z862" s="148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55"/>
    </row>
    <row r="863" spans="1:65">
      <c r="B863" s="31" t="s">
        <v>320</v>
      </c>
      <c r="C863" s="20"/>
      <c r="D863" s="20"/>
      <c r="E863" s="20"/>
      <c r="F863" s="20"/>
      <c r="G863" s="20"/>
      <c r="H863" s="20"/>
      <c r="I863" s="20"/>
      <c r="J863" s="20"/>
      <c r="K863" s="20"/>
      <c r="L863" s="20"/>
      <c r="M863" s="20"/>
      <c r="N863" s="20"/>
      <c r="O863" s="20"/>
      <c r="P863" s="20"/>
      <c r="Q863" s="20"/>
      <c r="R863" s="20"/>
      <c r="S863" s="20"/>
      <c r="T863" s="20"/>
      <c r="U863" s="20"/>
      <c r="V863" s="20"/>
      <c r="W863" s="20"/>
      <c r="X863" s="20"/>
      <c r="Y863" s="20"/>
      <c r="BM863" s="55"/>
    </row>
    <row r="864" spans="1:65">
      <c r="BM864" s="55"/>
    </row>
    <row r="865" spans="1:65" ht="15">
      <c r="B865" s="8" t="s">
        <v>559</v>
      </c>
      <c r="BM865" s="28" t="s">
        <v>66</v>
      </c>
    </row>
    <row r="866" spans="1:65" ht="15">
      <c r="A866" s="25" t="s">
        <v>12</v>
      </c>
      <c r="B866" s="18" t="s">
        <v>109</v>
      </c>
      <c r="C866" s="15" t="s">
        <v>110</v>
      </c>
      <c r="D866" s="16" t="s">
        <v>226</v>
      </c>
      <c r="E866" s="17" t="s">
        <v>226</v>
      </c>
      <c r="F866" s="17" t="s">
        <v>226</v>
      </c>
      <c r="G866" s="17" t="s">
        <v>226</v>
      </c>
      <c r="H866" s="17" t="s">
        <v>226</v>
      </c>
      <c r="I866" s="17" t="s">
        <v>226</v>
      </c>
      <c r="J866" s="148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28">
        <v>1</v>
      </c>
    </row>
    <row r="867" spans="1:65">
      <c r="A867" s="30"/>
      <c r="B867" s="19" t="s">
        <v>227</v>
      </c>
      <c r="C867" s="9" t="s">
        <v>227</v>
      </c>
      <c r="D867" s="146" t="s">
        <v>235</v>
      </c>
      <c r="E867" s="147" t="s">
        <v>236</v>
      </c>
      <c r="F867" s="147" t="s">
        <v>247</v>
      </c>
      <c r="G867" s="147" t="s">
        <v>249</v>
      </c>
      <c r="H867" s="147" t="s">
        <v>254</v>
      </c>
      <c r="I867" s="147" t="s">
        <v>256</v>
      </c>
      <c r="J867" s="148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28" t="s">
        <v>3</v>
      </c>
    </row>
    <row r="868" spans="1:65">
      <c r="A868" s="30"/>
      <c r="B868" s="19"/>
      <c r="C868" s="9"/>
      <c r="D868" s="10" t="s">
        <v>271</v>
      </c>
      <c r="E868" s="11" t="s">
        <v>271</v>
      </c>
      <c r="F868" s="11" t="s">
        <v>271</v>
      </c>
      <c r="G868" s="11" t="s">
        <v>271</v>
      </c>
      <c r="H868" s="11" t="s">
        <v>273</v>
      </c>
      <c r="I868" s="11" t="s">
        <v>271</v>
      </c>
      <c r="J868" s="148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28">
        <v>2</v>
      </c>
    </row>
    <row r="869" spans="1:65">
      <c r="A869" s="30"/>
      <c r="B869" s="19"/>
      <c r="C869" s="9"/>
      <c r="D869" s="26" t="s">
        <v>308</v>
      </c>
      <c r="E869" s="26" t="s">
        <v>306</v>
      </c>
      <c r="F869" s="26" t="s">
        <v>305</v>
      </c>
      <c r="G869" s="26" t="s">
        <v>306</v>
      </c>
      <c r="H869" s="26" t="s">
        <v>306</v>
      </c>
      <c r="I869" s="26" t="s">
        <v>263</v>
      </c>
      <c r="J869" s="148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28">
        <v>2</v>
      </c>
    </row>
    <row r="870" spans="1:65">
      <c r="A870" s="30"/>
      <c r="B870" s="18">
        <v>1</v>
      </c>
      <c r="C870" s="14">
        <v>1</v>
      </c>
      <c r="D870" s="22">
        <v>2.5525387729187288</v>
      </c>
      <c r="E870" s="22">
        <v>3.33</v>
      </c>
      <c r="F870" s="22">
        <v>2.9220000000000002</v>
      </c>
      <c r="G870" s="22">
        <v>3.1094955225455401</v>
      </c>
      <c r="H870" s="22">
        <v>2.9</v>
      </c>
      <c r="I870" s="22">
        <v>3.37</v>
      </c>
      <c r="J870" s="148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28">
        <v>1</v>
      </c>
    </row>
    <row r="871" spans="1:65">
      <c r="A871" s="30"/>
      <c r="B871" s="19">
        <v>1</v>
      </c>
      <c r="C871" s="9">
        <v>2</v>
      </c>
      <c r="D871" s="11">
        <v>2.6563617010769818</v>
      </c>
      <c r="E871" s="11">
        <v>3.4</v>
      </c>
      <c r="F871" s="11">
        <v>2.9849999999999999</v>
      </c>
      <c r="G871" s="11">
        <v>2.9790395842924533</v>
      </c>
      <c r="H871" s="11">
        <v>2.1</v>
      </c>
      <c r="I871" s="11">
        <v>3.3000000000000003</v>
      </c>
      <c r="J871" s="148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28">
        <v>13</v>
      </c>
    </row>
    <row r="872" spans="1:65">
      <c r="A872" s="30"/>
      <c r="B872" s="19">
        <v>1</v>
      </c>
      <c r="C872" s="9">
        <v>3</v>
      </c>
      <c r="D872" s="11">
        <v>2.6424522094457581</v>
      </c>
      <c r="E872" s="11">
        <v>3.33</v>
      </c>
      <c r="F872" s="11">
        <v>2.9609999999999999</v>
      </c>
      <c r="G872" s="11">
        <v>2.9989313727653202</v>
      </c>
      <c r="H872" s="11">
        <v>2.9</v>
      </c>
      <c r="I872" s="11">
        <v>3.35</v>
      </c>
      <c r="J872" s="148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28">
        <v>16</v>
      </c>
    </row>
    <row r="873" spans="1:65">
      <c r="A873" s="30"/>
      <c r="B873" s="19">
        <v>1</v>
      </c>
      <c r="C873" s="9">
        <v>4</v>
      </c>
      <c r="D873" s="11">
        <v>2.6694791458787877</v>
      </c>
      <c r="E873" s="11">
        <v>3.32</v>
      </c>
      <c r="F873" s="11">
        <v>3.008</v>
      </c>
      <c r="G873" s="11">
        <v>3.0827952956278999</v>
      </c>
      <c r="H873" s="11">
        <v>2</v>
      </c>
      <c r="I873" s="11">
        <v>3.37</v>
      </c>
      <c r="J873" s="148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28">
        <v>2.9747702334966939</v>
      </c>
    </row>
    <row r="874" spans="1:65">
      <c r="A874" s="30"/>
      <c r="B874" s="19">
        <v>1</v>
      </c>
      <c r="C874" s="9">
        <v>5</v>
      </c>
      <c r="D874" s="11">
        <v>2.7166292466697515</v>
      </c>
      <c r="E874" s="11">
        <v>3.4</v>
      </c>
      <c r="F874" s="149">
        <v>2.8359999999999999</v>
      </c>
      <c r="G874" s="11">
        <v>2.9520452797946701</v>
      </c>
      <c r="H874" s="11">
        <v>2.7</v>
      </c>
      <c r="I874" s="11">
        <v>3.44</v>
      </c>
      <c r="J874" s="148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28">
        <v>115</v>
      </c>
    </row>
    <row r="875" spans="1:65">
      <c r="A875" s="30"/>
      <c r="B875" s="19">
        <v>1</v>
      </c>
      <c r="C875" s="9">
        <v>6</v>
      </c>
      <c r="D875" s="11">
        <v>2.7359752573728495</v>
      </c>
      <c r="E875" s="11">
        <v>3.33</v>
      </c>
      <c r="F875" s="11">
        <v>2.9609999999999999</v>
      </c>
      <c r="G875" s="11">
        <v>2.9115850174922202</v>
      </c>
      <c r="H875" s="11">
        <v>2.2999999999999998</v>
      </c>
      <c r="I875" s="11">
        <v>3.44</v>
      </c>
      <c r="J875" s="148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55"/>
    </row>
    <row r="876" spans="1:65">
      <c r="A876" s="30"/>
      <c r="B876" s="20" t="s">
        <v>264</v>
      </c>
      <c r="C876" s="12"/>
      <c r="D876" s="23">
        <v>2.6622393888938096</v>
      </c>
      <c r="E876" s="23">
        <v>3.3516666666666666</v>
      </c>
      <c r="F876" s="23">
        <v>2.9455000000000005</v>
      </c>
      <c r="G876" s="23">
        <v>3.0056486787530172</v>
      </c>
      <c r="H876" s="23">
        <v>2.4833333333333338</v>
      </c>
      <c r="I876" s="23">
        <v>3.3783333333333339</v>
      </c>
      <c r="J876" s="148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55"/>
    </row>
    <row r="877" spans="1:65">
      <c r="A877" s="30"/>
      <c r="B877" s="3" t="s">
        <v>265</v>
      </c>
      <c r="C877" s="29"/>
      <c r="D877" s="11">
        <v>2.6629204234778845</v>
      </c>
      <c r="E877" s="11">
        <v>3.33</v>
      </c>
      <c r="F877" s="11">
        <v>2.9609999999999999</v>
      </c>
      <c r="G877" s="11">
        <v>2.9889854785288867</v>
      </c>
      <c r="H877" s="11">
        <v>2.5</v>
      </c>
      <c r="I877" s="11">
        <v>3.37</v>
      </c>
      <c r="J877" s="148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55"/>
    </row>
    <row r="878" spans="1:65">
      <c r="A878" s="30"/>
      <c r="B878" s="3" t="s">
        <v>266</v>
      </c>
      <c r="C878" s="29"/>
      <c r="D878" s="24">
        <v>6.466522069913723E-2</v>
      </c>
      <c r="E878" s="24">
        <v>3.7638632635454007E-2</v>
      </c>
      <c r="F878" s="24">
        <v>6.0810360959297073E-2</v>
      </c>
      <c r="G878" s="24">
        <v>7.6433278509201508E-2</v>
      </c>
      <c r="H878" s="24">
        <v>0.40207793606049136</v>
      </c>
      <c r="I878" s="24">
        <v>5.4191020166321414E-2</v>
      </c>
      <c r="J878" s="148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55"/>
    </row>
    <row r="879" spans="1:65">
      <c r="A879" s="30"/>
      <c r="B879" s="3" t="s">
        <v>86</v>
      </c>
      <c r="C879" s="29"/>
      <c r="D879" s="13">
        <v>2.4289784370595747E-2</v>
      </c>
      <c r="E879" s="13">
        <v>1.1229825749016611E-2</v>
      </c>
      <c r="F879" s="13">
        <v>2.0645174319910732E-2</v>
      </c>
      <c r="G879" s="13">
        <v>2.5429877766323682E-2</v>
      </c>
      <c r="H879" s="13">
        <v>0.16191057827939245</v>
      </c>
      <c r="I879" s="13">
        <v>1.6040755845975748E-2</v>
      </c>
      <c r="J879" s="148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55"/>
    </row>
    <row r="880" spans="1:65">
      <c r="A880" s="30"/>
      <c r="B880" s="3" t="s">
        <v>267</v>
      </c>
      <c r="C880" s="29"/>
      <c r="D880" s="13">
        <v>-0.10506049881893564</v>
      </c>
      <c r="E880" s="13">
        <v>0.12669766186511477</v>
      </c>
      <c r="F880" s="13">
        <v>-9.8394938765700157E-3</v>
      </c>
      <c r="G880" s="13">
        <v>1.0380111011137672E-2</v>
      </c>
      <c r="H880" s="13">
        <v>-0.16520163292937773</v>
      </c>
      <c r="I880" s="13">
        <v>0.13566193963231621</v>
      </c>
      <c r="J880" s="148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55"/>
    </row>
    <row r="881" spans="1:65">
      <c r="A881" s="30"/>
      <c r="B881" s="46" t="s">
        <v>268</v>
      </c>
      <c r="C881" s="47"/>
      <c r="D881" s="45">
        <v>0.61</v>
      </c>
      <c r="E881" s="45">
        <v>0.74</v>
      </c>
      <c r="F881" s="45">
        <v>0.06</v>
      </c>
      <c r="G881" s="45">
        <v>0.06</v>
      </c>
      <c r="H881" s="45">
        <v>0.96</v>
      </c>
      <c r="I881" s="45">
        <v>0.79</v>
      </c>
      <c r="J881" s="148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55"/>
    </row>
    <row r="882" spans="1:65">
      <c r="B882" s="31"/>
      <c r="C882" s="20"/>
      <c r="D882" s="20"/>
      <c r="E882" s="20"/>
      <c r="F882" s="20"/>
      <c r="G882" s="20"/>
      <c r="H882" s="20"/>
      <c r="I882" s="20"/>
      <c r="BM882" s="55"/>
    </row>
    <row r="883" spans="1:65" ht="15">
      <c r="B883" s="8" t="s">
        <v>560</v>
      </c>
      <c r="BM883" s="28" t="s">
        <v>66</v>
      </c>
    </row>
    <row r="884" spans="1:65" ht="15">
      <c r="A884" s="25" t="s">
        <v>15</v>
      </c>
      <c r="B884" s="18" t="s">
        <v>109</v>
      </c>
      <c r="C884" s="15" t="s">
        <v>110</v>
      </c>
      <c r="D884" s="16" t="s">
        <v>226</v>
      </c>
      <c r="E884" s="17" t="s">
        <v>226</v>
      </c>
      <c r="F884" s="17" t="s">
        <v>226</v>
      </c>
      <c r="G884" s="17" t="s">
        <v>226</v>
      </c>
      <c r="H884" s="17" t="s">
        <v>226</v>
      </c>
      <c r="I884" s="17" t="s">
        <v>226</v>
      </c>
      <c r="J884" s="17" t="s">
        <v>226</v>
      </c>
      <c r="K884" s="17" t="s">
        <v>226</v>
      </c>
      <c r="L884" s="17" t="s">
        <v>226</v>
      </c>
      <c r="M884" s="17" t="s">
        <v>226</v>
      </c>
      <c r="N884" s="17" t="s">
        <v>226</v>
      </c>
      <c r="O884" s="17" t="s">
        <v>226</v>
      </c>
      <c r="P884" s="17" t="s">
        <v>226</v>
      </c>
      <c r="Q884" s="17" t="s">
        <v>226</v>
      </c>
      <c r="R884" s="17" t="s">
        <v>226</v>
      </c>
      <c r="S884" s="17" t="s">
        <v>226</v>
      </c>
      <c r="T884" s="17" t="s">
        <v>226</v>
      </c>
      <c r="U884" s="17" t="s">
        <v>226</v>
      </c>
      <c r="V884" s="17" t="s">
        <v>226</v>
      </c>
      <c r="W884" s="17" t="s">
        <v>226</v>
      </c>
      <c r="X884" s="17" t="s">
        <v>226</v>
      </c>
      <c r="Y884" s="148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28">
        <v>1</v>
      </c>
    </row>
    <row r="885" spans="1:65">
      <c r="A885" s="30"/>
      <c r="B885" s="19" t="s">
        <v>227</v>
      </c>
      <c r="C885" s="9" t="s">
        <v>227</v>
      </c>
      <c r="D885" s="146" t="s">
        <v>229</v>
      </c>
      <c r="E885" s="147" t="s">
        <v>231</v>
      </c>
      <c r="F885" s="147" t="s">
        <v>232</v>
      </c>
      <c r="G885" s="147" t="s">
        <v>233</v>
      </c>
      <c r="H885" s="147" t="s">
        <v>235</v>
      </c>
      <c r="I885" s="147" t="s">
        <v>236</v>
      </c>
      <c r="J885" s="147" t="s">
        <v>238</v>
      </c>
      <c r="K885" s="147" t="s">
        <v>239</v>
      </c>
      <c r="L885" s="147" t="s">
        <v>240</v>
      </c>
      <c r="M885" s="147" t="s">
        <v>243</v>
      </c>
      <c r="N885" s="147" t="s">
        <v>244</v>
      </c>
      <c r="O885" s="147" t="s">
        <v>245</v>
      </c>
      <c r="P885" s="147" t="s">
        <v>247</v>
      </c>
      <c r="Q885" s="147" t="s">
        <v>248</v>
      </c>
      <c r="R885" s="147" t="s">
        <v>250</v>
      </c>
      <c r="S885" s="147" t="s">
        <v>251</v>
      </c>
      <c r="T885" s="147" t="s">
        <v>253</v>
      </c>
      <c r="U885" s="147" t="s">
        <v>254</v>
      </c>
      <c r="V885" s="147" t="s">
        <v>255</v>
      </c>
      <c r="W885" s="147" t="s">
        <v>256</v>
      </c>
      <c r="X885" s="147" t="s">
        <v>257</v>
      </c>
      <c r="Y885" s="148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28" t="s">
        <v>3</v>
      </c>
    </row>
    <row r="886" spans="1:65">
      <c r="A886" s="30"/>
      <c r="B886" s="19"/>
      <c r="C886" s="9"/>
      <c r="D886" s="10" t="s">
        <v>273</v>
      </c>
      <c r="E886" s="11" t="s">
        <v>271</v>
      </c>
      <c r="F886" s="11" t="s">
        <v>273</v>
      </c>
      <c r="G886" s="11" t="s">
        <v>271</v>
      </c>
      <c r="H886" s="11" t="s">
        <v>271</v>
      </c>
      <c r="I886" s="11" t="s">
        <v>271</v>
      </c>
      <c r="J886" s="11" t="s">
        <v>271</v>
      </c>
      <c r="K886" s="11" t="s">
        <v>273</v>
      </c>
      <c r="L886" s="11" t="s">
        <v>273</v>
      </c>
      <c r="M886" s="11" t="s">
        <v>273</v>
      </c>
      <c r="N886" s="11" t="s">
        <v>271</v>
      </c>
      <c r="O886" s="11" t="s">
        <v>304</v>
      </c>
      <c r="P886" s="11" t="s">
        <v>271</v>
      </c>
      <c r="Q886" s="11" t="s">
        <v>304</v>
      </c>
      <c r="R886" s="11" t="s">
        <v>271</v>
      </c>
      <c r="S886" s="11" t="s">
        <v>273</v>
      </c>
      <c r="T886" s="11" t="s">
        <v>271</v>
      </c>
      <c r="U886" s="11" t="s">
        <v>273</v>
      </c>
      <c r="V886" s="11" t="s">
        <v>271</v>
      </c>
      <c r="W886" s="11" t="s">
        <v>271</v>
      </c>
      <c r="X886" s="11" t="s">
        <v>271</v>
      </c>
      <c r="Y886" s="148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28">
        <v>2</v>
      </c>
    </row>
    <row r="887" spans="1:65">
      <c r="A887" s="30"/>
      <c r="B887" s="19"/>
      <c r="C887" s="9"/>
      <c r="D887" s="26" t="s">
        <v>305</v>
      </c>
      <c r="E887" s="26" t="s">
        <v>306</v>
      </c>
      <c r="F887" s="26" t="s">
        <v>307</v>
      </c>
      <c r="G887" s="26" t="s">
        <v>305</v>
      </c>
      <c r="H887" s="26" t="s">
        <v>308</v>
      </c>
      <c r="I887" s="26" t="s">
        <v>306</v>
      </c>
      <c r="J887" s="26" t="s">
        <v>308</v>
      </c>
      <c r="K887" s="26" t="s">
        <v>305</v>
      </c>
      <c r="L887" s="26" t="s">
        <v>306</v>
      </c>
      <c r="M887" s="26" t="s">
        <v>307</v>
      </c>
      <c r="N887" s="26" t="s">
        <v>306</v>
      </c>
      <c r="O887" s="26" t="s">
        <v>308</v>
      </c>
      <c r="P887" s="26" t="s">
        <v>305</v>
      </c>
      <c r="Q887" s="26" t="s">
        <v>306</v>
      </c>
      <c r="R887" s="26" t="s">
        <v>306</v>
      </c>
      <c r="S887" s="26" t="s">
        <v>306</v>
      </c>
      <c r="T887" s="26" t="s">
        <v>306</v>
      </c>
      <c r="U887" s="26" t="s">
        <v>306</v>
      </c>
      <c r="V887" s="26" t="s">
        <v>306</v>
      </c>
      <c r="W887" s="26" t="s">
        <v>263</v>
      </c>
      <c r="X887" s="26" t="s">
        <v>306</v>
      </c>
      <c r="Y887" s="148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28">
        <v>3</v>
      </c>
    </row>
    <row r="888" spans="1:65">
      <c r="A888" s="30"/>
      <c r="B888" s="18">
        <v>1</v>
      </c>
      <c r="C888" s="14">
        <v>1</v>
      </c>
      <c r="D888" s="22">
        <v>0.8</v>
      </c>
      <c r="E888" s="22">
        <v>0.8</v>
      </c>
      <c r="F888" s="143">
        <v>0.5</v>
      </c>
      <c r="G888" s="22">
        <v>0.67</v>
      </c>
      <c r="H888" s="22">
        <v>0.67334794145776922</v>
      </c>
      <c r="I888" s="22">
        <v>0.65</v>
      </c>
      <c r="J888" s="22">
        <v>0.6</v>
      </c>
      <c r="K888" s="143" t="s">
        <v>283</v>
      </c>
      <c r="L888" s="150">
        <v>1.5</v>
      </c>
      <c r="M888" s="22">
        <v>0.8</v>
      </c>
      <c r="N888" s="22">
        <v>0.6</v>
      </c>
      <c r="O888" s="143">
        <v>1.395</v>
      </c>
      <c r="P888" s="22">
        <v>0.68</v>
      </c>
      <c r="Q888" s="143" t="s">
        <v>95</v>
      </c>
      <c r="R888" s="22">
        <v>0.7</v>
      </c>
      <c r="S888" s="22">
        <v>0.8</v>
      </c>
      <c r="T888" s="22">
        <v>0.7</v>
      </c>
      <c r="U888" s="22">
        <v>0.64</v>
      </c>
      <c r="V888" s="22">
        <v>0.7</v>
      </c>
      <c r="W888" s="143" t="s">
        <v>101</v>
      </c>
      <c r="X888" s="22">
        <v>0.8</v>
      </c>
      <c r="Y888" s="148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28">
        <v>1</v>
      </c>
    </row>
    <row r="889" spans="1:65">
      <c r="A889" s="30"/>
      <c r="B889" s="19">
        <v>1</v>
      </c>
      <c r="C889" s="9">
        <v>2</v>
      </c>
      <c r="D889" s="11">
        <v>0.7</v>
      </c>
      <c r="E889" s="11">
        <v>0.7</v>
      </c>
      <c r="F889" s="144">
        <v>0.5</v>
      </c>
      <c r="G889" s="11">
        <v>0.7</v>
      </c>
      <c r="H889" s="11">
        <v>0.68646883929539704</v>
      </c>
      <c r="I889" s="11">
        <v>0.67</v>
      </c>
      <c r="J889" s="11">
        <v>0.7</v>
      </c>
      <c r="K889" s="144" t="s">
        <v>283</v>
      </c>
      <c r="L889" s="144">
        <v>1.1000000000000001</v>
      </c>
      <c r="M889" s="11">
        <v>0.8</v>
      </c>
      <c r="N889" s="11">
        <v>0.6</v>
      </c>
      <c r="O889" s="144">
        <v>1.1739999999999999</v>
      </c>
      <c r="P889" s="11">
        <v>0.71</v>
      </c>
      <c r="Q889" s="144" t="s">
        <v>95</v>
      </c>
      <c r="R889" s="11">
        <v>0.7</v>
      </c>
      <c r="S889" s="11">
        <v>0.8</v>
      </c>
      <c r="T889" s="11">
        <v>0.7</v>
      </c>
      <c r="U889" s="11">
        <v>0.65</v>
      </c>
      <c r="V889" s="11">
        <v>0.7</v>
      </c>
      <c r="W889" s="144" t="s">
        <v>101</v>
      </c>
      <c r="X889" s="11">
        <v>0.8</v>
      </c>
      <c r="Y889" s="148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28">
        <v>14</v>
      </c>
    </row>
    <row r="890" spans="1:65">
      <c r="A890" s="30"/>
      <c r="B890" s="19">
        <v>1</v>
      </c>
      <c r="C890" s="9">
        <v>3</v>
      </c>
      <c r="D890" s="11">
        <v>0.8</v>
      </c>
      <c r="E890" s="11">
        <v>0.8</v>
      </c>
      <c r="F890" s="144">
        <v>0.5</v>
      </c>
      <c r="G890" s="11">
        <v>0.64</v>
      </c>
      <c r="H890" s="11">
        <v>0.68065525165506047</v>
      </c>
      <c r="I890" s="11">
        <v>0.65</v>
      </c>
      <c r="J890" s="11">
        <v>0.7</v>
      </c>
      <c r="K890" s="144" t="s">
        <v>283</v>
      </c>
      <c r="L890" s="144">
        <v>1.1000000000000001</v>
      </c>
      <c r="M890" s="11">
        <v>0.6</v>
      </c>
      <c r="N890" s="11">
        <v>0.6</v>
      </c>
      <c r="O890" s="144">
        <v>0.89400000000000002</v>
      </c>
      <c r="P890" s="11">
        <v>0.7</v>
      </c>
      <c r="Q890" s="144" t="s">
        <v>95</v>
      </c>
      <c r="R890" s="11">
        <v>0.7</v>
      </c>
      <c r="S890" s="11">
        <v>0.8</v>
      </c>
      <c r="T890" s="11">
        <v>0.7</v>
      </c>
      <c r="U890" s="11">
        <v>0.63</v>
      </c>
      <c r="V890" s="11">
        <v>0.7</v>
      </c>
      <c r="W890" s="144" t="s">
        <v>101</v>
      </c>
      <c r="X890" s="11">
        <v>0.8</v>
      </c>
      <c r="Y890" s="148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28">
        <v>16</v>
      </c>
    </row>
    <row r="891" spans="1:65">
      <c r="A891" s="30"/>
      <c r="B891" s="19">
        <v>1</v>
      </c>
      <c r="C891" s="9">
        <v>4</v>
      </c>
      <c r="D891" s="11">
        <v>0.7</v>
      </c>
      <c r="E891" s="11">
        <v>0.7</v>
      </c>
      <c r="F891" s="144">
        <v>0.5</v>
      </c>
      <c r="G891" s="11">
        <v>0.66</v>
      </c>
      <c r="H891" s="11">
        <v>0.67979985154567346</v>
      </c>
      <c r="I891" s="11">
        <v>0.64</v>
      </c>
      <c r="J891" s="11">
        <v>0.6</v>
      </c>
      <c r="K891" s="144" t="s">
        <v>283</v>
      </c>
      <c r="L891" s="144">
        <v>1.1000000000000001</v>
      </c>
      <c r="M891" s="11">
        <v>0.8</v>
      </c>
      <c r="N891" s="11">
        <v>0.7</v>
      </c>
      <c r="O891" s="144">
        <v>1.073</v>
      </c>
      <c r="P891" s="11">
        <v>0.7</v>
      </c>
      <c r="Q891" s="144" t="s">
        <v>95</v>
      </c>
      <c r="R891" s="11">
        <v>0.7</v>
      </c>
      <c r="S891" s="11">
        <v>0.8</v>
      </c>
      <c r="T891" s="11">
        <v>0.7</v>
      </c>
      <c r="U891" s="11">
        <v>0.62</v>
      </c>
      <c r="V891" s="11">
        <v>0.7</v>
      </c>
      <c r="W891" s="144" t="s">
        <v>101</v>
      </c>
      <c r="X891" s="11">
        <v>0.8</v>
      </c>
      <c r="Y891" s="148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28">
        <v>0.70274839489946317</v>
      </c>
    </row>
    <row r="892" spans="1:65">
      <c r="A892" s="30"/>
      <c r="B892" s="19">
        <v>1</v>
      </c>
      <c r="C892" s="9">
        <v>5</v>
      </c>
      <c r="D892" s="11">
        <v>0.7</v>
      </c>
      <c r="E892" s="11">
        <v>0.8</v>
      </c>
      <c r="F892" s="144">
        <v>0.5</v>
      </c>
      <c r="G892" s="11">
        <v>0.69</v>
      </c>
      <c r="H892" s="11">
        <v>0.67775195408682065</v>
      </c>
      <c r="I892" s="11">
        <v>0.65</v>
      </c>
      <c r="J892" s="11">
        <v>0.7</v>
      </c>
      <c r="K892" s="144" t="s">
        <v>283</v>
      </c>
      <c r="L892" s="144">
        <v>1</v>
      </c>
      <c r="M892" s="11">
        <v>0.6</v>
      </c>
      <c r="N892" s="11">
        <v>0.7</v>
      </c>
      <c r="O892" s="144">
        <v>0.66600000000000004</v>
      </c>
      <c r="P892" s="149">
        <v>0.66</v>
      </c>
      <c r="Q892" s="144" t="s">
        <v>95</v>
      </c>
      <c r="R892" s="11">
        <v>0.7</v>
      </c>
      <c r="S892" s="11">
        <v>0.8</v>
      </c>
      <c r="T892" s="11">
        <v>0.7</v>
      </c>
      <c r="U892" s="11">
        <v>0.67</v>
      </c>
      <c r="V892" s="11">
        <v>0.7</v>
      </c>
      <c r="W892" s="144" t="s">
        <v>101</v>
      </c>
      <c r="X892" s="11">
        <v>0.8</v>
      </c>
      <c r="Y892" s="148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28">
        <v>116</v>
      </c>
    </row>
    <row r="893" spans="1:65">
      <c r="A893" s="30"/>
      <c r="B893" s="19">
        <v>1</v>
      </c>
      <c r="C893" s="9">
        <v>6</v>
      </c>
      <c r="D893" s="11">
        <v>0.7</v>
      </c>
      <c r="E893" s="11">
        <v>0.8</v>
      </c>
      <c r="F893" s="144">
        <v>0.5</v>
      </c>
      <c r="G893" s="11">
        <v>0.67</v>
      </c>
      <c r="H893" s="11">
        <v>0.6913317029109538</v>
      </c>
      <c r="I893" s="11">
        <v>0.64</v>
      </c>
      <c r="J893" s="11">
        <v>0.6</v>
      </c>
      <c r="K893" s="144" t="s">
        <v>283</v>
      </c>
      <c r="L893" s="144">
        <v>1.1000000000000001</v>
      </c>
      <c r="M893" s="11">
        <v>0.7</v>
      </c>
      <c r="N893" s="11">
        <v>0.7</v>
      </c>
      <c r="O893" s="144">
        <v>0.9395</v>
      </c>
      <c r="P893" s="11">
        <v>0.7</v>
      </c>
      <c r="Q893" s="144" t="s">
        <v>95</v>
      </c>
      <c r="R893" s="11">
        <v>0.7</v>
      </c>
      <c r="S893" s="11">
        <v>0.8</v>
      </c>
      <c r="T893" s="11">
        <v>0.7</v>
      </c>
      <c r="U893" s="11">
        <v>0.63</v>
      </c>
      <c r="V893" s="11">
        <v>0.7</v>
      </c>
      <c r="W893" s="144" t="s">
        <v>101</v>
      </c>
      <c r="X893" s="11">
        <v>0.7</v>
      </c>
      <c r="Y893" s="148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55"/>
    </row>
    <row r="894" spans="1:65">
      <c r="A894" s="30"/>
      <c r="B894" s="20" t="s">
        <v>264</v>
      </c>
      <c r="C894" s="12"/>
      <c r="D894" s="23">
        <v>0.73333333333333339</v>
      </c>
      <c r="E894" s="23">
        <v>0.76666666666666661</v>
      </c>
      <c r="F894" s="23">
        <v>0.5</v>
      </c>
      <c r="G894" s="23">
        <v>0.67166666666666675</v>
      </c>
      <c r="H894" s="23">
        <v>0.68155925682527896</v>
      </c>
      <c r="I894" s="23">
        <v>0.65</v>
      </c>
      <c r="J894" s="23">
        <v>0.65</v>
      </c>
      <c r="K894" s="23" t="s">
        <v>641</v>
      </c>
      <c r="L894" s="23">
        <v>1.1500000000000001</v>
      </c>
      <c r="M894" s="23">
        <v>0.71666666666666667</v>
      </c>
      <c r="N894" s="23">
        <v>0.65</v>
      </c>
      <c r="O894" s="23">
        <v>1.0235833333333333</v>
      </c>
      <c r="P894" s="23">
        <v>0.69166666666666676</v>
      </c>
      <c r="Q894" s="23" t="s">
        <v>641</v>
      </c>
      <c r="R894" s="23">
        <v>0.70000000000000007</v>
      </c>
      <c r="S894" s="23">
        <v>0.79999999999999993</v>
      </c>
      <c r="T894" s="23">
        <v>0.70000000000000007</v>
      </c>
      <c r="U894" s="23">
        <v>0.64</v>
      </c>
      <c r="V894" s="23">
        <v>0.70000000000000007</v>
      </c>
      <c r="W894" s="23" t="s">
        <v>641</v>
      </c>
      <c r="X894" s="23">
        <v>0.78333333333333333</v>
      </c>
      <c r="Y894" s="148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55"/>
    </row>
    <row r="895" spans="1:65">
      <c r="A895" s="30"/>
      <c r="B895" s="3" t="s">
        <v>265</v>
      </c>
      <c r="C895" s="29"/>
      <c r="D895" s="11">
        <v>0.7</v>
      </c>
      <c r="E895" s="11">
        <v>0.8</v>
      </c>
      <c r="F895" s="11">
        <v>0.5</v>
      </c>
      <c r="G895" s="11">
        <v>0.67</v>
      </c>
      <c r="H895" s="11">
        <v>0.68022755160036696</v>
      </c>
      <c r="I895" s="11">
        <v>0.65</v>
      </c>
      <c r="J895" s="11">
        <v>0.64999999999999991</v>
      </c>
      <c r="K895" s="11" t="s">
        <v>641</v>
      </c>
      <c r="L895" s="11">
        <v>1.1000000000000001</v>
      </c>
      <c r="M895" s="11">
        <v>0.75</v>
      </c>
      <c r="N895" s="11">
        <v>0.64999999999999991</v>
      </c>
      <c r="O895" s="11">
        <v>1.0062500000000001</v>
      </c>
      <c r="P895" s="11">
        <v>0.7</v>
      </c>
      <c r="Q895" s="11" t="s">
        <v>641</v>
      </c>
      <c r="R895" s="11">
        <v>0.7</v>
      </c>
      <c r="S895" s="11">
        <v>0.8</v>
      </c>
      <c r="T895" s="11">
        <v>0.7</v>
      </c>
      <c r="U895" s="11">
        <v>0.63500000000000001</v>
      </c>
      <c r="V895" s="11">
        <v>0.7</v>
      </c>
      <c r="W895" s="11" t="s">
        <v>641</v>
      </c>
      <c r="X895" s="11">
        <v>0.8</v>
      </c>
      <c r="Y895" s="148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55"/>
    </row>
    <row r="896" spans="1:65">
      <c r="A896" s="30"/>
      <c r="B896" s="3" t="s">
        <v>266</v>
      </c>
      <c r="C896" s="29"/>
      <c r="D896" s="24">
        <v>5.1639777949432274E-2</v>
      </c>
      <c r="E896" s="24">
        <v>5.1639777949432274E-2</v>
      </c>
      <c r="F896" s="24">
        <v>0</v>
      </c>
      <c r="G896" s="24">
        <v>2.1369760566432777E-2</v>
      </c>
      <c r="H896" s="24">
        <v>6.4099717475347984E-3</v>
      </c>
      <c r="I896" s="24">
        <v>1.0954451150103331E-2</v>
      </c>
      <c r="J896" s="24">
        <v>5.4772255750516599E-2</v>
      </c>
      <c r="K896" s="24" t="s">
        <v>641</v>
      </c>
      <c r="L896" s="24">
        <v>0.17606816861658922</v>
      </c>
      <c r="M896" s="24">
        <v>9.8319208025017507E-2</v>
      </c>
      <c r="N896" s="24">
        <v>5.4772255750516599E-2</v>
      </c>
      <c r="O896" s="24">
        <v>0.25089647599491466</v>
      </c>
      <c r="P896" s="24">
        <v>1.8348478592697143E-2</v>
      </c>
      <c r="Q896" s="24" t="s">
        <v>641</v>
      </c>
      <c r="R896" s="24">
        <v>1.2161883888976234E-16</v>
      </c>
      <c r="S896" s="24">
        <v>1.2161883888976234E-16</v>
      </c>
      <c r="T896" s="24">
        <v>1.2161883888976234E-16</v>
      </c>
      <c r="U896" s="24">
        <v>1.7888543819998333E-2</v>
      </c>
      <c r="V896" s="24">
        <v>1.2161883888976234E-16</v>
      </c>
      <c r="W896" s="24" t="s">
        <v>641</v>
      </c>
      <c r="X896" s="24">
        <v>4.0824829046386339E-2</v>
      </c>
      <c r="Y896" s="204"/>
      <c r="Z896" s="205"/>
      <c r="AA896" s="205"/>
      <c r="AB896" s="205"/>
      <c r="AC896" s="205"/>
      <c r="AD896" s="205"/>
      <c r="AE896" s="205"/>
      <c r="AF896" s="205"/>
      <c r="AG896" s="205"/>
      <c r="AH896" s="205"/>
      <c r="AI896" s="205"/>
      <c r="AJ896" s="205"/>
      <c r="AK896" s="205"/>
      <c r="AL896" s="205"/>
      <c r="AM896" s="205"/>
      <c r="AN896" s="205"/>
      <c r="AO896" s="205"/>
      <c r="AP896" s="205"/>
      <c r="AQ896" s="205"/>
      <c r="AR896" s="205"/>
      <c r="AS896" s="205"/>
      <c r="AT896" s="205"/>
      <c r="AU896" s="205"/>
      <c r="AV896" s="205"/>
      <c r="AW896" s="205"/>
      <c r="AX896" s="205"/>
      <c r="AY896" s="205"/>
      <c r="AZ896" s="205"/>
      <c r="BA896" s="205"/>
      <c r="BB896" s="205"/>
      <c r="BC896" s="205"/>
      <c r="BD896" s="205"/>
      <c r="BE896" s="205"/>
      <c r="BF896" s="205"/>
      <c r="BG896" s="205"/>
      <c r="BH896" s="205"/>
      <c r="BI896" s="205"/>
      <c r="BJ896" s="205"/>
      <c r="BK896" s="205"/>
      <c r="BL896" s="205"/>
      <c r="BM896" s="56"/>
    </row>
    <row r="897" spans="1:65">
      <c r="A897" s="30"/>
      <c r="B897" s="3" t="s">
        <v>86</v>
      </c>
      <c r="C897" s="29"/>
      <c r="D897" s="13">
        <v>7.0417879021953095E-2</v>
      </c>
      <c r="E897" s="13">
        <v>6.7356232107955147E-2</v>
      </c>
      <c r="F897" s="13">
        <v>0</v>
      </c>
      <c r="G897" s="13">
        <v>3.1816020694440852E-2</v>
      </c>
      <c r="H897" s="13">
        <v>9.404863455882935E-3</v>
      </c>
      <c r="I897" s="13">
        <v>1.6853001769389739E-2</v>
      </c>
      <c r="J897" s="13">
        <v>8.4265008846948611E-2</v>
      </c>
      <c r="K897" s="13" t="s">
        <v>641</v>
      </c>
      <c r="L897" s="13">
        <v>0.15310275531877321</v>
      </c>
      <c r="M897" s="13">
        <v>0.13718959259304769</v>
      </c>
      <c r="N897" s="13">
        <v>8.4265008846948611E-2</v>
      </c>
      <c r="O897" s="13">
        <v>0.2451158277244139</v>
      </c>
      <c r="P897" s="13">
        <v>2.6527920856911528E-2</v>
      </c>
      <c r="Q897" s="13" t="s">
        <v>641</v>
      </c>
      <c r="R897" s="13">
        <v>1.7374119841394619E-16</v>
      </c>
      <c r="S897" s="13">
        <v>1.5202354861220294E-16</v>
      </c>
      <c r="T897" s="13">
        <v>1.7374119841394619E-16</v>
      </c>
      <c r="U897" s="13">
        <v>2.7950849718747395E-2</v>
      </c>
      <c r="V897" s="13">
        <v>1.7374119841394619E-16</v>
      </c>
      <c r="W897" s="13" t="s">
        <v>641</v>
      </c>
      <c r="X897" s="13">
        <v>5.2116803037940009E-2</v>
      </c>
      <c r="Y897" s="148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55"/>
    </row>
    <row r="898" spans="1:65">
      <c r="A898" s="30"/>
      <c r="B898" s="3" t="s">
        <v>267</v>
      </c>
      <c r="C898" s="29"/>
      <c r="D898" s="13">
        <v>4.3521890132877106E-2</v>
      </c>
      <c r="E898" s="13">
        <v>9.0954703320734964E-2</v>
      </c>
      <c r="F898" s="13">
        <v>-0.28850780218212924</v>
      </c>
      <c r="G898" s="13">
        <v>-4.4228814264660188E-2</v>
      </c>
      <c r="H898" s="13">
        <v>-3.0151812836535341E-2</v>
      </c>
      <c r="I898" s="13">
        <v>-7.5060142836767985E-2</v>
      </c>
      <c r="J898" s="13">
        <v>-7.5060142836767985E-2</v>
      </c>
      <c r="K898" s="13" t="s">
        <v>641</v>
      </c>
      <c r="L898" s="13">
        <v>0.63643205498110289</v>
      </c>
      <c r="M898" s="13">
        <v>1.9805483538948065E-2</v>
      </c>
      <c r="N898" s="13">
        <v>-7.5060142836767985E-2</v>
      </c>
      <c r="O898" s="13">
        <v>0.45654311096615108</v>
      </c>
      <c r="P898" s="13">
        <v>-1.5769126351945273E-2</v>
      </c>
      <c r="Q898" s="13" t="s">
        <v>641</v>
      </c>
      <c r="R898" s="13">
        <v>-3.9109230549808638E-3</v>
      </c>
      <c r="S898" s="13">
        <v>0.13838751650859304</v>
      </c>
      <c r="T898" s="13">
        <v>-3.9109230549808638E-3</v>
      </c>
      <c r="U898" s="13">
        <v>-8.9289986793125387E-2</v>
      </c>
      <c r="V898" s="13">
        <v>-3.9109230549808638E-3</v>
      </c>
      <c r="W898" s="13" t="s">
        <v>641</v>
      </c>
      <c r="X898" s="13">
        <v>0.11467110991466423</v>
      </c>
      <c r="Y898" s="148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55"/>
    </row>
    <row r="899" spans="1:65">
      <c r="A899" s="30"/>
      <c r="B899" s="46" t="s">
        <v>268</v>
      </c>
      <c r="C899" s="47"/>
      <c r="D899" s="45">
        <v>0.45</v>
      </c>
      <c r="E899" s="45">
        <v>0.9</v>
      </c>
      <c r="F899" s="45">
        <v>2.7</v>
      </c>
      <c r="G899" s="45">
        <v>0.38</v>
      </c>
      <c r="H899" s="45">
        <v>0.25</v>
      </c>
      <c r="I899" s="45">
        <v>0.67</v>
      </c>
      <c r="J899" s="45">
        <v>0.67</v>
      </c>
      <c r="K899" s="45">
        <v>6.07</v>
      </c>
      <c r="L899" s="45">
        <v>6.07</v>
      </c>
      <c r="M899" s="45">
        <v>0.22</v>
      </c>
      <c r="N899" s="45">
        <v>0.67</v>
      </c>
      <c r="O899" s="45">
        <v>4.3600000000000003</v>
      </c>
      <c r="P899" s="45">
        <v>0.11</v>
      </c>
      <c r="Q899" s="45">
        <v>57.99</v>
      </c>
      <c r="R899" s="45">
        <v>0</v>
      </c>
      <c r="S899" s="45">
        <v>1.35</v>
      </c>
      <c r="T899" s="45">
        <v>0</v>
      </c>
      <c r="U899" s="45">
        <v>0.81</v>
      </c>
      <c r="V899" s="45">
        <v>0</v>
      </c>
      <c r="W899" s="45">
        <v>2.7</v>
      </c>
      <c r="X899" s="45">
        <v>1.1200000000000001</v>
      </c>
      <c r="Y899" s="148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55"/>
    </row>
    <row r="900" spans="1:65">
      <c r="B900" s="31"/>
      <c r="C900" s="20"/>
      <c r="D900" s="20"/>
      <c r="E900" s="20"/>
      <c r="F900" s="20"/>
      <c r="G900" s="20"/>
      <c r="H900" s="20"/>
      <c r="I900" s="20"/>
      <c r="J900" s="20"/>
      <c r="K900" s="20"/>
      <c r="L900" s="20"/>
      <c r="M900" s="20"/>
      <c r="N900" s="20"/>
      <c r="O900" s="20"/>
      <c r="P900" s="20"/>
      <c r="Q900" s="20"/>
      <c r="R900" s="20"/>
      <c r="S900" s="20"/>
      <c r="T900" s="20"/>
      <c r="U900" s="20"/>
      <c r="V900" s="20"/>
      <c r="W900" s="20"/>
      <c r="X900" s="20"/>
      <c r="BM900" s="55"/>
    </row>
    <row r="901" spans="1:65" ht="15">
      <c r="B901" s="8" t="s">
        <v>561</v>
      </c>
      <c r="BM901" s="28" t="s">
        <v>66</v>
      </c>
    </row>
    <row r="902" spans="1:65" ht="15">
      <c r="A902" s="25" t="s">
        <v>18</v>
      </c>
      <c r="B902" s="18" t="s">
        <v>109</v>
      </c>
      <c r="C902" s="15" t="s">
        <v>110</v>
      </c>
      <c r="D902" s="16" t="s">
        <v>226</v>
      </c>
      <c r="E902" s="17" t="s">
        <v>226</v>
      </c>
      <c r="F902" s="17" t="s">
        <v>226</v>
      </c>
      <c r="G902" s="17" t="s">
        <v>226</v>
      </c>
      <c r="H902" s="17" t="s">
        <v>226</v>
      </c>
      <c r="I902" s="17" t="s">
        <v>226</v>
      </c>
      <c r="J902" s="17" t="s">
        <v>226</v>
      </c>
      <c r="K902" s="17" t="s">
        <v>226</v>
      </c>
      <c r="L902" s="17" t="s">
        <v>226</v>
      </c>
      <c r="M902" s="17" t="s">
        <v>226</v>
      </c>
      <c r="N902" s="17" t="s">
        <v>226</v>
      </c>
      <c r="O902" s="17" t="s">
        <v>226</v>
      </c>
      <c r="P902" s="17" t="s">
        <v>226</v>
      </c>
      <c r="Q902" s="17" t="s">
        <v>226</v>
      </c>
      <c r="R902" s="17" t="s">
        <v>226</v>
      </c>
      <c r="S902" s="17" t="s">
        <v>226</v>
      </c>
      <c r="T902" s="17" t="s">
        <v>226</v>
      </c>
      <c r="U902" s="17" t="s">
        <v>226</v>
      </c>
      <c r="V902" s="17" t="s">
        <v>226</v>
      </c>
      <c r="W902" s="17" t="s">
        <v>226</v>
      </c>
      <c r="X902" s="17" t="s">
        <v>226</v>
      </c>
      <c r="Y902" s="17" t="s">
        <v>226</v>
      </c>
      <c r="Z902" s="17" t="s">
        <v>226</v>
      </c>
      <c r="AA902" s="17" t="s">
        <v>226</v>
      </c>
      <c r="AB902" s="17" t="s">
        <v>226</v>
      </c>
      <c r="AC902" s="148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28">
        <v>1</v>
      </c>
    </row>
    <row r="903" spans="1:65">
      <c r="A903" s="30"/>
      <c r="B903" s="19" t="s">
        <v>227</v>
      </c>
      <c r="C903" s="9" t="s">
        <v>227</v>
      </c>
      <c r="D903" s="146" t="s">
        <v>229</v>
      </c>
      <c r="E903" s="147" t="s">
        <v>231</v>
      </c>
      <c r="F903" s="147" t="s">
        <v>232</v>
      </c>
      <c r="G903" s="147" t="s">
        <v>233</v>
      </c>
      <c r="H903" s="147" t="s">
        <v>234</v>
      </c>
      <c r="I903" s="147" t="s">
        <v>235</v>
      </c>
      <c r="J903" s="147" t="s">
        <v>236</v>
      </c>
      <c r="K903" s="147" t="s">
        <v>238</v>
      </c>
      <c r="L903" s="147" t="s">
        <v>239</v>
      </c>
      <c r="M903" s="147" t="s">
        <v>240</v>
      </c>
      <c r="N903" s="147" t="s">
        <v>243</v>
      </c>
      <c r="O903" s="147" t="s">
        <v>244</v>
      </c>
      <c r="P903" s="147" t="s">
        <v>245</v>
      </c>
      <c r="Q903" s="147" t="s">
        <v>246</v>
      </c>
      <c r="R903" s="147" t="s">
        <v>247</v>
      </c>
      <c r="S903" s="147" t="s">
        <v>248</v>
      </c>
      <c r="T903" s="147" t="s">
        <v>249</v>
      </c>
      <c r="U903" s="147" t="s">
        <v>250</v>
      </c>
      <c r="V903" s="147" t="s">
        <v>251</v>
      </c>
      <c r="W903" s="147" t="s">
        <v>252</v>
      </c>
      <c r="X903" s="147" t="s">
        <v>253</v>
      </c>
      <c r="Y903" s="147" t="s">
        <v>254</v>
      </c>
      <c r="Z903" s="147" t="s">
        <v>255</v>
      </c>
      <c r="AA903" s="147" t="s">
        <v>256</v>
      </c>
      <c r="AB903" s="147" t="s">
        <v>257</v>
      </c>
      <c r="AC903" s="148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28" t="s">
        <v>3</v>
      </c>
    </row>
    <row r="904" spans="1:65">
      <c r="A904" s="30"/>
      <c r="B904" s="19"/>
      <c r="C904" s="9"/>
      <c r="D904" s="10" t="s">
        <v>273</v>
      </c>
      <c r="E904" s="11" t="s">
        <v>271</v>
      </c>
      <c r="F904" s="11" t="s">
        <v>273</v>
      </c>
      <c r="G904" s="11" t="s">
        <v>271</v>
      </c>
      <c r="H904" s="11" t="s">
        <v>271</v>
      </c>
      <c r="I904" s="11" t="s">
        <v>271</v>
      </c>
      <c r="J904" s="11" t="s">
        <v>304</v>
      </c>
      <c r="K904" s="11" t="s">
        <v>271</v>
      </c>
      <c r="L904" s="11" t="s">
        <v>273</v>
      </c>
      <c r="M904" s="11" t="s">
        <v>273</v>
      </c>
      <c r="N904" s="11" t="s">
        <v>273</v>
      </c>
      <c r="O904" s="11" t="s">
        <v>271</v>
      </c>
      <c r="P904" s="11" t="s">
        <v>304</v>
      </c>
      <c r="Q904" s="11" t="s">
        <v>271</v>
      </c>
      <c r="R904" s="11" t="s">
        <v>271</v>
      </c>
      <c r="S904" s="11" t="s">
        <v>304</v>
      </c>
      <c r="T904" s="11" t="s">
        <v>271</v>
      </c>
      <c r="U904" s="11" t="s">
        <v>271</v>
      </c>
      <c r="V904" s="11" t="s">
        <v>273</v>
      </c>
      <c r="W904" s="11" t="s">
        <v>273</v>
      </c>
      <c r="X904" s="11" t="s">
        <v>271</v>
      </c>
      <c r="Y904" s="11" t="s">
        <v>273</v>
      </c>
      <c r="Z904" s="11" t="s">
        <v>271</v>
      </c>
      <c r="AA904" s="11" t="s">
        <v>271</v>
      </c>
      <c r="AB904" s="11" t="s">
        <v>271</v>
      </c>
      <c r="AC904" s="148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28">
        <v>0</v>
      </c>
    </row>
    <row r="905" spans="1:65">
      <c r="A905" s="30"/>
      <c r="B905" s="19"/>
      <c r="C905" s="9"/>
      <c r="D905" s="26" t="s">
        <v>305</v>
      </c>
      <c r="E905" s="26" t="s">
        <v>306</v>
      </c>
      <c r="F905" s="26" t="s">
        <v>307</v>
      </c>
      <c r="G905" s="26" t="s">
        <v>305</v>
      </c>
      <c r="H905" s="26" t="s">
        <v>261</v>
      </c>
      <c r="I905" s="26" t="s">
        <v>308</v>
      </c>
      <c r="J905" s="26" t="s">
        <v>306</v>
      </c>
      <c r="K905" s="26" t="s">
        <v>308</v>
      </c>
      <c r="L905" s="26" t="s">
        <v>305</v>
      </c>
      <c r="M905" s="26" t="s">
        <v>306</v>
      </c>
      <c r="N905" s="26" t="s">
        <v>307</v>
      </c>
      <c r="O905" s="26" t="s">
        <v>306</v>
      </c>
      <c r="P905" s="26" t="s">
        <v>308</v>
      </c>
      <c r="Q905" s="26" t="s">
        <v>306</v>
      </c>
      <c r="R905" s="26" t="s">
        <v>305</v>
      </c>
      <c r="S905" s="26" t="s">
        <v>306</v>
      </c>
      <c r="T905" s="26" t="s">
        <v>306</v>
      </c>
      <c r="U905" s="26" t="s">
        <v>306</v>
      </c>
      <c r="V905" s="26" t="s">
        <v>306</v>
      </c>
      <c r="W905" s="26" t="s">
        <v>306</v>
      </c>
      <c r="X905" s="26" t="s">
        <v>306</v>
      </c>
      <c r="Y905" s="26" t="s">
        <v>306</v>
      </c>
      <c r="Z905" s="26" t="s">
        <v>306</v>
      </c>
      <c r="AA905" s="26" t="s">
        <v>263</v>
      </c>
      <c r="AB905" s="26" t="s">
        <v>306</v>
      </c>
      <c r="AC905" s="148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28">
        <v>0</v>
      </c>
    </row>
    <row r="906" spans="1:65">
      <c r="A906" s="30"/>
      <c r="B906" s="18">
        <v>1</v>
      </c>
      <c r="C906" s="14">
        <v>1</v>
      </c>
      <c r="D906" s="217">
        <v>154.4</v>
      </c>
      <c r="E906" s="217">
        <v>161.5</v>
      </c>
      <c r="F906" s="217">
        <v>160</v>
      </c>
      <c r="G906" s="217">
        <v>141.75</v>
      </c>
      <c r="H906" s="217">
        <v>144.30000000000001</v>
      </c>
      <c r="I906" s="217">
        <v>150.54297876770622</v>
      </c>
      <c r="J906" s="217">
        <v>128</v>
      </c>
      <c r="K906" s="217">
        <v>147.9</v>
      </c>
      <c r="L906" s="217">
        <v>141</v>
      </c>
      <c r="M906" s="217">
        <v>145</v>
      </c>
      <c r="N906" s="217">
        <v>153</v>
      </c>
      <c r="O906" s="217">
        <v>156</v>
      </c>
      <c r="P906" s="217">
        <v>136.71350000000001</v>
      </c>
      <c r="Q906" s="217">
        <v>158.80000000000001</v>
      </c>
      <c r="R906" s="217">
        <v>157.05000000000001</v>
      </c>
      <c r="S906" s="217">
        <v>133</v>
      </c>
      <c r="T906" s="217">
        <v>173.24260127502299</v>
      </c>
      <c r="U906" s="217">
        <v>152.5</v>
      </c>
      <c r="V906" s="217">
        <v>165.2</v>
      </c>
      <c r="W906" s="217">
        <v>169.58</v>
      </c>
      <c r="X906" s="217">
        <v>160.5</v>
      </c>
      <c r="Y906" s="217">
        <v>165</v>
      </c>
      <c r="Z906" s="217">
        <v>154.5</v>
      </c>
      <c r="AA906" s="217">
        <v>164</v>
      </c>
      <c r="AB906" s="217">
        <v>142</v>
      </c>
      <c r="AC906" s="220"/>
      <c r="AD906" s="221"/>
      <c r="AE906" s="221"/>
      <c r="AF906" s="221"/>
      <c r="AG906" s="221"/>
      <c r="AH906" s="221"/>
      <c r="AI906" s="221"/>
      <c r="AJ906" s="221"/>
      <c r="AK906" s="221"/>
      <c r="AL906" s="221"/>
      <c r="AM906" s="221"/>
      <c r="AN906" s="221"/>
      <c r="AO906" s="221"/>
      <c r="AP906" s="221"/>
      <c r="AQ906" s="221"/>
      <c r="AR906" s="221"/>
      <c r="AS906" s="221"/>
      <c r="AT906" s="221"/>
      <c r="AU906" s="221"/>
      <c r="AV906" s="221"/>
      <c r="AW906" s="221"/>
      <c r="AX906" s="221"/>
      <c r="AY906" s="221"/>
      <c r="AZ906" s="221"/>
      <c r="BA906" s="221"/>
      <c r="BB906" s="221"/>
      <c r="BC906" s="221"/>
      <c r="BD906" s="221"/>
      <c r="BE906" s="221"/>
      <c r="BF906" s="221"/>
      <c r="BG906" s="221"/>
      <c r="BH906" s="221"/>
      <c r="BI906" s="221"/>
      <c r="BJ906" s="221"/>
      <c r="BK906" s="221"/>
      <c r="BL906" s="221"/>
      <c r="BM906" s="222">
        <v>1</v>
      </c>
    </row>
    <row r="907" spans="1:65">
      <c r="A907" s="30"/>
      <c r="B907" s="19">
        <v>1</v>
      </c>
      <c r="C907" s="9">
        <v>2</v>
      </c>
      <c r="D907" s="223">
        <v>152.30000000000001</v>
      </c>
      <c r="E907" s="223">
        <v>158.5</v>
      </c>
      <c r="F907" s="223">
        <v>160</v>
      </c>
      <c r="G907" s="223">
        <v>143.55000000000001</v>
      </c>
      <c r="H907" s="223">
        <v>145.4</v>
      </c>
      <c r="I907" s="223">
        <v>154.0379054836618</v>
      </c>
      <c r="J907" s="223">
        <v>129</v>
      </c>
      <c r="K907" s="223">
        <v>152.19999999999999</v>
      </c>
      <c r="L907" s="223">
        <v>139</v>
      </c>
      <c r="M907" s="223">
        <v>146</v>
      </c>
      <c r="N907" s="223">
        <v>151</v>
      </c>
      <c r="O907" s="223">
        <v>162</v>
      </c>
      <c r="P907" s="223">
        <v>140.55500000000001</v>
      </c>
      <c r="Q907" s="223">
        <v>146.19999999999999</v>
      </c>
      <c r="R907" s="223">
        <v>155.66</v>
      </c>
      <c r="S907" s="223">
        <v>134</v>
      </c>
      <c r="T907" s="223">
        <v>167.010948171716</v>
      </c>
      <c r="U907" s="223">
        <v>152</v>
      </c>
      <c r="V907" s="223">
        <v>166.3</v>
      </c>
      <c r="W907" s="223">
        <v>171.3</v>
      </c>
      <c r="X907" s="223">
        <v>158.5</v>
      </c>
      <c r="Y907" s="223">
        <v>164</v>
      </c>
      <c r="Z907" s="223">
        <v>152</v>
      </c>
      <c r="AA907" s="223">
        <v>162</v>
      </c>
      <c r="AB907" s="223">
        <v>144</v>
      </c>
      <c r="AC907" s="220"/>
      <c r="AD907" s="221"/>
      <c r="AE907" s="221"/>
      <c r="AF907" s="221"/>
      <c r="AG907" s="221"/>
      <c r="AH907" s="221"/>
      <c r="AI907" s="221"/>
      <c r="AJ907" s="221"/>
      <c r="AK907" s="221"/>
      <c r="AL907" s="221"/>
      <c r="AM907" s="221"/>
      <c r="AN907" s="221"/>
      <c r="AO907" s="221"/>
      <c r="AP907" s="221"/>
      <c r="AQ907" s="221"/>
      <c r="AR907" s="221"/>
      <c r="AS907" s="221"/>
      <c r="AT907" s="221"/>
      <c r="AU907" s="221"/>
      <c r="AV907" s="221"/>
      <c r="AW907" s="221"/>
      <c r="AX907" s="221"/>
      <c r="AY907" s="221"/>
      <c r="AZ907" s="221"/>
      <c r="BA907" s="221"/>
      <c r="BB907" s="221"/>
      <c r="BC907" s="221"/>
      <c r="BD907" s="221"/>
      <c r="BE907" s="221"/>
      <c r="BF907" s="221"/>
      <c r="BG907" s="221"/>
      <c r="BH907" s="221"/>
      <c r="BI907" s="221"/>
      <c r="BJ907" s="221"/>
      <c r="BK907" s="221"/>
      <c r="BL907" s="221"/>
      <c r="BM907" s="222">
        <v>15</v>
      </c>
    </row>
    <row r="908" spans="1:65">
      <c r="A908" s="30"/>
      <c r="B908" s="19">
        <v>1</v>
      </c>
      <c r="C908" s="9">
        <v>3</v>
      </c>
      <c r="D908" s="223">
        <v>158.5</v>
      </c>
      <c r="E908" s="223">
        <v>162.5</v>
      </c>
      <c r="F908" s="223">
        <v>161</v>
      </c>
      <c r="G908" s="223">
        <v>139.46</v>
      </c>
      <c r="H908" s="223">
        <v>144.69999999999999</v>
      </c>
      <c r="I908" s="223">
        <v>153.71024172948614</v>
      </c>
      <c r="J908" s="223">
        <v>129</v>
      </c>
      <c r="K908" s="223">
        <v>153.80000000000001</v>
      </c>
      <c r="L908" s="223">
        <v>140</v>
      </c>
      <c r="M908" s="223">
        <v>141</v>
      </c>
      <c r="N908" s="223">
        <v>152.1</v>
      </c>
      <c r="O908" s="223">
        <v>157</v>
      </c>
      <c r="P908" s="223">
        <v>141.30099999999999</v>
      </c>
      <c r="Q908" s="223">
        <v>145.19999999999999</v>
      </c>
      <c r="R908" s="223">
        <v>154.08000000000001</v>
      </c>
      <c r="S908" s="223">
        <v>134</v>
      </c>
      <c r="T908" s="223">
        <v>166.71232151919301</v>
      </c>
      <c r="U908" s="223">
        <v>155</v>
      </c>
      <c r="V908" s="223">
        <v>168.8</v>
      </c>
      <c r="W908" s="223">
        <v>173.3</v>
      </c>
      <c r="X908" s="223">
        <v>163.5</v>
      </c>
      <c r="Y908" s="223">
        <v>164</v>
      </c>
      <c r="Z908" s="223">
        <v>152.5</v>
      </c>
      <c r="AA908" s="223">
        <v>166</v>
      </c>
      <c r="AB908" s="223">
        <v>139</v>
      </c>
      <c r="AC908" s="220"/>
      <c r="AD908" s="221"/>
      <c r="AE908" s="221"/>
      <c r="AF908" s="221"/>
      <c r="AG908" s="221"/>
      <c r="AH908" s="221"/>
      <c r="AI908" s="221"/>
      <c r="AJ908" s="221"/>
      <c r="AK908" s="221"/>
      <c r="AL908" s="221"/>
      <c r="AM908" s="221"/>
      <c r="AN908" s="221"/>
      <c r="AO908" s="221"/>
      <c r="AP908" s="221"/>
      <c r="AQ908" s="221"/>
      <c r="AR908" s="221"/>
      <c r="AS908" s="221"/>
      <c r="AT908" s="221"/>
      <c r="AU908" s="221"/>
      <c r="AV908" s="221"/>
      <c r="AW908" s="221"/>
      <c r="AX908" s="221"/>
      <c r="AY908" s="221"/>
      <c r="AZ908" s="221"/>
      <c r="BA908" s="221"/>
      <c r="BB908" s="221"/>
      <c r="BC908" s="221"/>
      <c r="BD908" s="221"/>
      <c r="BE908" s="221"/>
      <c r="BF908" s="221"/>
      <c r="BG908" s="221"/>
      <c r="BH908" s="221"/>
      <c r="BI908" s="221"/>
      <c r="BJ908" s="221"/>
      <c r="BK908" s="221"/>
      <c r="BL908" s="221"/>
      <c r="BM908" s="222">
        <v>16</v>
      </c>
    </row>
    <row r="909" spans="1:65">
      <c r="A909" s="30"/>
      <c r="B909" s="19">
        <v>1</v>
      </c>
      <c r="C909" s="9">
        <v>4</v>
      </c>
      <c r="D909" s="223">
        <v>158.80000000000001</v>
      </c>
      <c r="E909" s="224">
        <v>154.5</v>
      </c>
      <c r="F909" s="223">
        <v>161</v>
      </c>
      <c r="G909" s="223">
        <v>141.72999999999999</v>
      </c>
      <c r="H909" s="223">
        <v>147.1</v>
      </c>
      <c r="I909" s="223">
        <v>154.9386059406406</v>
      </c>
      <c r="J909" s="223">
        <v>128</v>
      </c>
      <c r="K909" s="223">
        <v>150.9</v>
      </c>
      <c r="L909" s="223">
        <v>139</v>
      </c>
      <c r="M909" s="223">
        <v>139</v>
      </c>
      <c r="N909" s="223">
        <v>149.4</v>
      </c>
      <c r="O909" s="223">
        <v>155.5</v>
      </c>
      <c r="P909" s="223">
        <v>143.40800000000002</v>
      </c>
      <c r="Q909" s="223">
        <v>149.9</v>
      </c>
      <c r="R909" s="223">
        <v>154.47999999999999</v>
      </c>
      <c r="S909" s="223">
        <v>134</v>
      </c>
      <c r="T909" s="223">
        <v>166.89527784809599</v>
      </c>
      <c r="U909" s="223">
        <v>151.5</v>
      </c>
      <c r="V909" s="223">
        <v>169.4</v>
      </c>
      <c r="W909" s="223">
        <v>171.23</v>
      </c>
      <c r="X909" s="223">
        <v>156</v>
      </c>
      <c r="Y909" s="223">
        <v>171</v>
      </c>
      <c r="Z909" s="223">
        <v>151.5</v>
      </c>
      <c r="AA909" s="223">
        <v>163</v>
      </c>
      <c r="AB909" s="223">
        <v>142</v>
      </c>
      <c r="AC909" s="220"/>
      <c r="AD909" s="221"/>
      <c r="AE909" s="221"/>
      <c r="AF909" s="221"/>
      <c r="AG909" s="221"/>
      <c r="AH909" s="221"/>
      <c r="AI909" s="221"/>
      <c r="AJ909" s="221"/>
      <c r="AK909" s="221"/>
      <c r="AL909" s="221"/>
      <c r="AM909" s="221"/>
      <c r="AN909" s="221"/>
      <c r="AO909" s="221"/>
      <c r="AP909" s="221"/>
      <c r="AQ909" s="221"/>
      <c r="AR909" s="221"/>
      <c r="AS909" s="221"/>
      <c r="AT909" s="221"/>
      <c r="AU909" s="221"/>
      <c r="AV909" s="221"/>
      <c r="AW909" s="221"/>
      <c r="AX909" s="221"/>
      <c r="AY909" s="221"/>
      <c r="AZ909" s="221"/>
      <c r="BA909" s="221"/>
      <c r="BB909" s="221"/>
      <c r="BC909" s="221"/>
      <c r="BD909" s="221"/>
      <c r="BE909" s="221"/>
      <c r="BF909" s="221"/>
      <c r="BG909" s="221"/>
      <c r="BH909" s="221"/>
      <c r="BI909" s="221"/>
      <c r="BJ909" s="221"/>
      <c r="BK909" s="221"/>
      <c r="BL909" s="221"/>
      <c r="BM909" s="222">
        <v>152.48964804360344</v>
      </c>
    </row>
    <row r="910" spans="1:65">
      <c r="A910" s="30"/>
      <c r="B910" s="19">
        <v>1</v>
      </c>
      <c r="C910" s="9">
        <v>5</v>
      </c>
      <c r="D910" s="223">
        <v>152.80000000000001</v>
      </c>
      <c r="E910" s="223">
        <v>162.5</v>
      </c>
      <c r="F910" s="223">
        <v>161</v>
      </c>
      <c r="G910" s="223">
        <v>142.62</v>
      </c>
      <c r="H910" s="223">
        <v>144.80000000000001</v>
      </c>
      <c r="I910" s="223">
        <v>153.43474389605299</v>
      </c>
      <c r="J910" s="223">
        <v>131</v>
      </c>
      <c r="K910" s="223">
        <v>160.4</v>
      </c>
      <c r="L910" s="223">
        <v>136</v>
      </c>
      <c r="M910" s="223">
        <v>140</v>
      </c>
      <c r="N910" s="223">
        <v>155.1</v>
      </c>
      <c r="O910" s="223">
        <v>158</v>
      </c>
      <c r="P910" s="223">
        <v>142.596</v>
      </c>
      <c r="Q910" s="223">
        <v>151.6</v>
      </c>
      <c r="R910" s="223">
        <v>154.47999999999999</v>
      </c>
      <c r="S910" s="223">
        <v>136</v>
      </c>
      <c r="T910" s="223">
        <v>164.00939285984501</v>
      </c>
      <c r="U910" s="223">
        <v>156</v>
      </c>
      <c r="V910" s="223">
        <v>159.4</v>
      </c>
      <c r="W910" s="223">
        <v>169.35</v>
      </c>
      <c r="X910" s="223">
        <v>159.5</v>
      </c>
      <c r="Y910" s="223">
        <v>172</v>
      </c>
      <c r="Z910" s="223">
        <v>152.5</v>
      </c>
      <c r="AA910" s="223">
        <v>167</v>
      </c>
      <c r="AB910" s="223">
        <v>137</v>
      </c>
      <c r="AC910" s="220"/>
      <c r="AD910" s="221"/>
      <c r="AE910" s="221"/>
      <c r="AF910" s="221"/>
      <c r="AG910" s="221"/>
      <c r="AH910" s="221"/>
      <c r="AI910" s="221"/>
      <c r="AJ910" s="221"/>
      <c r="AK910" s="221"/>
      <c r="AL910" s="221"/>
      <c r="AM910" s="221"/>
      <c r="AN910" s="221"/>
      <c r="AO910" s="221"/>
      <c r="AP910" s="221"/>
      <c r="AQ910" s="221"/>
      <c r="AR910" s="221"/>
      <c r="AS910" s="221"/>
      <c r="AT910" s="221"/>
      <c r="AU910" s="221"/>
      <c r="AV910" s="221"/>
      <c r="AW910" s="221"/>
      <c r="AX910" s="221"/>
      <c r="AY910" s="221"/>
      <c r="AZ910" s="221"/>
      <c r="BA910" s="221"/>
      <c r="BB910" s="221"/>
      <c r="BC910" s="221"/>
      <c r="BD910" s="221"/>
      <c r="BE910" s="221"/>
      <c r="BF910" s="221"/>
      <c r="BG910" s="221"/>
      <c r="BH910" s="221"/>
      <c r="BI910" s="221"/>
      <c r="BJ910" s="221"/>
      <c r="BK910" s="221"/>
      <c r="BL910" s="221"/>
      <c r="BM910" s="222">
        <v>117</v>
      </c>
    </row>
    <row r="911" spans="1:65">
      <c r="A911" s="30"/>
      <c r="B911" s="19">
        <v>1</v>
      </c>
      <c r="C911" s="9">
        <v>6</v>
      </c>
      <c r="D911" s="223">
        <v>159.1</v>
      </c>
      <c r="E911" s="223">
        <v>163</v>
      </c>
      <c r="F911" s="223">
        <v>161</v>
      </c>
      <c r="G911" s="223">
        <v>140.15</v>
      </c>
      <c r="H911" s="223">
        <v>145.5</v>
      </c>
      <c r="I911" s="223">
        <v>153.6684943926453</v>
      </c>
      <c r="J911" s="223">
        <v>127</v>
      </c>
      <c r="K911" s="223">
        <v>159.6</v>
      </c>
      <c r="L911" s="223">
        <v>136</v>
      </c>
      <c r="M911" s="223">
        <v>140</v>
      </c>
      <c r="N911" s="223">
        <v>154.5</v>
      </c>
      <c r="O911" s="223">
        <v>159</v>
      </c>
      <c r="P911" s="223">
        <v>140.83949999999999</v>
      </c>
      <c r="Q911" s="223">
        <v>145.69999999999999</v>
      </c>
      <c r="R911" s="223">
        <v>155.54</v>
      </c>
      <c r="S911" s="223">
        <v>136</v>
      </c>
      <c r="T911" s="223">
        <v>162.59069465644899</v>
      </c>
      <c r="U911" s="223">
        <v>155</v>
      </c>
      <c r="V911" s="223">
        <v>159.9</v>
      </c>
      <c r="W911" s="223">
        <v>170.83</v>
      </c>
      <c r="X911" s="223">
        <v>159</v>
      </c>
      <c r="Y911" s="223">
        <v>174</v>
      </c>
      <c r="Z911" s="223">
        <v>153</v>
      </c>
      <c r="AA911" s="223">
        <v>161</v>
      </c>
      <c r="AB911" s="223">
        <v>133</v>
      </c>
      <c r="AC911" s="220"/>
      <c r="AD911" s="221"/>
      <c r="AE911" s="221"/>
      <c r="AF911" s="221"/>
      <c r="AG911" s="221"/>
      <c r="AH911" s="221"/>
      <c r="AI911" s="221"/>
      <c r="AJ911" s="221"/>
      <c r="AK911" s="221"/>
      <c r="AL911" s="221"/>
      <c r="AM911" s="221"/>
      <c r="AN911" s="221"/>
      <c r="AO911" s="221"/>
      <c r="AP911" s="221"/>
      <c r="AQ911" s="221"/>
      <c r="AR911" s="221"/>
      <c r="AS911" s="221"/>
      <c r="AT911" s="221"/>
      <c r="AU911" s="221"/>
      <c r="AV911" s="221"/>
      <c r="AW911" s="221"/>
      <c r="AX911" s="221"/>
      <c r="AY911" s="221"/>
      <c r="AZ911" s="221"/>
      <c r="BA911" s="221"/>
      <c r="BB911" s="221"/>
      <c r="BC911" s="221"/>
      <c r="BD911" s="221"/>
      <c r="BE911" s="221"/>
      <c r="BF911" s="221"/>
      <c r="BG911" s="221"/>
      <c r="BH911" s="221"/>
      <c r="BI911" s="221"/>
      <c r="BJ911" s="221"/>
      <c r="BK911" s="221"/>
      <c r="BL911" s="221"/>
      <c r="BM911" s="226"/>
    </row>
    <row r="912" spans="1:65">
      <c r="A912" s="30"/>
      <c r="B912" s="20" t="s">
        <v>264</v>
      </c>
      <c r="C912" s="12"/>
      <c r="D912" s="227">
        <v>155.98333333333332</v>
      </c>
      <c r="E912" s="227">
        <v>160.41666666666666</v>
      </c>
      <c r="F912" s="227">
        <v>160.66666666666666</v>
      </c>
      <c r="G912" s="227">
        <v>141.54333333333332</v>
      </c>
      <c r="H912" s="227">
        <v>145.29999999999998</v>
      </c>
      <c r="I912" s="227">
        <v>153.38882836836549</v>
      </c>
      <c r="J912" s="227">
        <v>128.66666666666666</v>
      </c>
      <c r="K912" s="227">
        <v>154.13333333333335</v>
      </c>
      <c r="L912" s="227">
        <v>138.5</v>
      </c>
      <c r="M912" s="227">
        <v>141.83333333333334</v>
      </c>
      <c r="N912" s="227">
        <v>152.51666666666668</v>
      </c>
      <c r="O912" s="227">
        <v>157.91666666666666</v>
      </c>
      <c r="P912" s="227">
        <v>140.90216666666666</v>
      </c>
      <c r="Q912" s="227">
        <v>149.56666666666669</v>
      </c>
      <c r="R912" s="227">
        <v>155.215</v>
      </c>
      <c r="S912" s="227">
        <v>134.5</v>
      </c>
      <c r="T912" s="227">
        <v>166.74353938838701</v>
      </c>
      <c r="U912" s="227">
        <v>153.66666666666666</v>
      </c>
      <c r="V912" s="227">
        <v>164.83333333333334</v>
      </c>
      <c r="W912" s="227">
        <v>170.9316666666667</v>
      </c>
      <c r="X912" s="227">
        <v>159.5</v>
      </c>
      <c r="Y912" s="227">
        <v>168.33333333333334</v>
      </c>
      <c r="Z912" s="227">
        <v>152.66666666666666</v>
      </c>
      <c r="AA912" s="227">
        <v>163.83333333333334</v>
      </c>
      <c r="AB912" s="227">
        <v>139.5</v>
      </c>
      <c r="AC912" s="220"/>
      <c r="AD912" s="221"/>
      <c r="AE912" s="221"/>
      <c r="AF912" s="221"/>
      <c r="AG912" s="221"/>
      <c r="AH912" s="221"/>
      <c r="AI912" s="221"/>
      <c r="AJ912" s="221"/>
      <c r="AK912" s="221"/>
      <c r="AL912" s="221"/>
      <c r="AM912" s="221"/>
      <c r="AN912" s="221"/>
      <c r="AO912" s="221"/>
      <c r="AP912" s="221"/>
      <c r="AQ912" s="221"/>
      <c r="AR912" s="221"/>
      <c r="AS912" s="221"/>
      <c r="AT912" s="221"/>
      <c r="AU912" s="221"/>
      <c r="AV912" s="221"/>
      <c r="AW912" s="221"/>
      <c r="AX912" s="221"/>
      <c r="AY912" s="221"/>
      <c r="AZ912" s="221"/>
      <c r="BA912" s="221"/>
      <c r="BB912" s="221"/>
      <c r="BC912" s="221"/>
      <c r="BD912" s="221"/>
      <c r="BE912" s="221"/>
      <c r="BF912" s="221"/>
      <c r="BG912" s="221"/>
      <c r="BH912" s="221"/>
      <c r="BI912" s="221"/>
      <c r="BJ912" s="221"/>
      <c r="BK912" s="221"/>
      <c r="BL912" s="221"/>
      <c r="BM912" s="226"/>
    </row>
    <row r="913" spans="1:65">
      <c r="A913" s="30"/>
      <c r="B913" s="3" t="s">
        <v>265</v>
      </c>
      <c r="C913" s="29"/>
      <c r="D913" s="223">
        <v>156.44999999999999</v>
      </c>
      <c r="E913" s="223">
        <v>162</v>
      </c>
      <c r="F913" s="223">
        <v>161</v>
      </c>
      <c r="G913" s="223">
        <v>141.74</v>
      </c>
      <c r="H913" s="223">
        <v>145.10000000000002</v>
      </c>
      <c r="I913" s="223">
        <v>153.68936806106572</v>
      </c>
      <c r="J913" s="223">
        <v>128.5</v>
      </c>
      <c r="K913" s="223">
        <v>153</v>
      </c>
      <c r="L913" s="223">
        <v>139</v>
      </c>
      <c r="M913" s="223">
        <v>140.5</v>
      </c>
      <c r="N913" s="223">
        <v>152.55000000000001</v>
      </c>
      <c r="O913" s="223">
        <v>157.5</v>
      </c>
      <c r="P913" s="223">
        <v>141.07024999999999</v>
      </c>
      <c r="Q913" s="223">
        <v>148.05000000000001</v>
      </c>
      <c r="R913" s="223">
        <v>155.01</v>
      </c>
      <c r="S913" s="223">
        <v>134</v>
      </c>
      <c r="T913" s="223">
        <v>166.80379968364451</v>
      </c>
      <c r="U913" s="223">
        <v>153.75</v>
      </c>
      <c r="V913" s="223">
        <v>165.75</v>
      </c>
      <c r="W913" s="223">
        <v>171.03</v>
      </c>
      <c r="X913" s="223">
        <v>159.25</v>
      </c>
      <c r="Y913" s="223">
        <v>168</v>
      </c>
      <c r="Z913" s="223">
        <v>152.5</v>
      </c>
      <c r="AA913" s="223">
        <v>163.5</v>
      </c>
      <c r="AB913" s="223">
        <v>140.5</v>
      </c>
      <c r="AC913" s="220"/>
      <c r="AD913" s="221"/>
      <c r="AE913" s="221"/>
      <c r="AF913" s="221"/>
      <c r="AG913" s="221"/>
      <c r="AH913" s="221"/>
      <c r="AI913" s="221"/>
      <c r="AJ913" s="221"/>
      <c r="AK913" s="221"/>
      <c r="AL913" s="221"/>
      <c r="AM913" s="221"/>
      <c r="AN913" s="221"/>
      <c r="AO913" s="221"/>
      <c r="AP913" s="221"/>
      <c r="AQ913" s="221"/>
      <c r="AR913" s="221"/>
      <c r="AS913" s="221"/>
      <c r="AT913" s="221"/>
      <c r="AU913" s="221"/>
      <c r="AV913" s="221"/>
      <c r="AW913" s="221"/>
      <c r="AX913" s="221"/>
      <c r="AY913" s="221"/>
      <c r="AZ913" s="221"/>
      <c r="BA913" s="221"/>
      <c r="BB913" s="221"/>
      <c r="BC913" s="221"/>
      <c r="BD913" s="221"/>
      <c r="BE913" s="221"/>
      <c r="BF913" s="221"/>
      <c r="BG913" s="221"/>
      <c r="BH913" s="221"/>
      <c r="BI913" s="221"/>
      <c r="BJ913" s="221"/>
      <c r="BK913" s="221"/>
      <c r="BL913" s="221"/>
      <c r="BM913" s="226"/>
    </row>
    <row r="914" spans="1:65">
      <c r="A914" s="30"/>
      <c r="B914" s="3" t="s">
        <v>266</v>
      </c>
      <c r="C914" s="29"/>
      <c r="D914" s="223">
        <v>3.168227685420768</v>
      </c>
      <c r="E914" s="223">
        <v>3.3229003395628141</v>
      </c>
      <c r="F914" s="223">
        <v>0.5163977794943222</v>
      </c>
      <c r="G914" s="223">
        <v>1.5195481784618305</v>
      </c>
      <c r="H914" s="223">
        <v>0.98994949366116258</v>
      </c>
      <c r="I914" s="223">
        <v>1.4903422052821982</v>
      </c>
      <c r="J914" s="223">
        <v>1.3662601021279464</v>
      </c>
      <c r="K914" s="223">
        <v>4.9459747943824635</v>
      </c>
      <c r="L914" s="223">
        <v>2.0736441353327719</v>
      </c>
      <c r="M914" s="223">
        <v>2.9268868558020253</v>
      </c>
      <c r="N914" s="223">
        <v>2.1460817008368194</v>
      </c>
      <c r="O914" s="223">
        <v>2.375219288121976</v>
      </c>
      <c r="P914" s="223">
        <v>2.3227879943435785</v>
      </c>
      <c r="Q914" s="223">
        <v>5.1933290543414214</v>
      </c>
      <c r="R914" s="223">
        <v>1.0990495894180603</v>
      </c>
      <c r="S914" s="223">
        <v>1.2247448713915889</v>
      </c>
      <c r="T914" s="223">
        <v>3.6621029091592017</v>
      </c>
      <c r="U914" s="223">
        <v>1.8885620632287059</v>
      </c>
      <c r="V914" s="223">
        <v>4.3065841065357908</v>
      </c>
      <c r="W914" s="223">
        <v>1.4263718542745696</v>
      </c>
      <c r="X914" s="223">
        <v>2.4698178070456938</v>
      </c>
      <c r="Y914" s="223">
        <v>4.5018514709691022</v>
      </c>
      <c r="Z914" s="223">
        <v>1.0327955589886446</v>
      </c>
      <c r="AA914" s="223">
        <v>2.3166067138525408</v>
      </c>
      <c r="AB914" s="223">
        <v>4.0373258476372698</v>
      </c>
      <c r="AC914" s="220"/>
      <c r="AD914" s="221"/>
      <c r="AE914" s="221"/>
      <c r="AF914" s="221"/>
      <c r="AG914" s="221"/>
      <c r="AH914" s="221"/>
      <c r="AI914" s="221"/>
      <c r="AJ914" s="221"/>
      <c r="AK914" s="221"/>
      <c r="AL914" s="221"/>
      <c r="AM914" s="221"/>
      <c r="AN914" s="221"/>
      <c r="AO914" s="221"/>
      <c r="AP914" s="221"/>
      <c r="AQ914" s="221"/>
      <c r="AR914" s="221"/>
      <c r="AS914" s="221"/>
      <c r="AT914" s="221"/>
      <c r="AU914" s="221"/>
      <c r="AV914" s="221"/>
      <c r="AW914" s="221"/>
      <c r="AX914" s="221"/>
      <c r="AY914" s="221"/>
      <c r="AZ914" s="221"/>
      <c r="BA914" s="221"/>
      <c r="BB914" s="221"/>
      <c r="BC914" s="221"/>
      <c r="BD914" s="221"/>
      <c r="BE914" s="221"/>
      <c r="BF914" s="221"/>
      <c r="BG914" s="221"/>
      <c r="BH914" s="221"/>
      <c r="BI914" s="221"/>
      <c r="BJ914" s="221"/>
      <c r="BK914" s="221"/>
      <c r="BL914" s="221"/>
      <c r="BM914" s="226"/>
    </row>
    <row r="915" spans="1:65">
      <c r="A915" s="30"/>
      <c r="B915" s="3" t="s">
        <v>86</v>
      </c>
      <c r="C915" s="29"/>
      <c r="D915" s="13">
        <v>2.0311321842637686E-2</v>
      </c>
      <c r="E915" s="13">
        <v>2.0714183934937024E-2</v>
      </c>
      <c r="F915" s="13">
        <v>3.2140940632426696E-3</v>
      </c>
      <c r="G915" s="13">
        <v>1.0735568696007093E-2</v>
      </c>
      <c r="H915" s="13">
        <v>6.813141732010755E-3</v>
      </c>
      <c r="I915" s="13">
        <v>9.7161065843929632E-3</v>
      </c>
      <c r="J915" s="13">
        <v>1.0618601830009946E-2</v>
      </c>
      <c r="K915" s="13">
        <v>3.2088936814765115E-2</v>
      </c>
      <c r="L915" s="13">
        <v>1.497215982189727E-2</v>
      </c>
      <c r="M915" s="13">
        <v>2.0636100040907344E-2</v>
      </c>
      <c r="N915" s="13">
        <v>1.4071129062420407E-2</v>
      </c>
      <c r="O915" s="13">
        <v>1.5040966468318583E-2</v>
      </c>
      <c r="P915" s="13">
        <v>1.6485111970198557E-2</v>
      </c>
      <c r="Q915" s="13">
        <v>3.4722503149151464E-2</v>
      </c>
      <c r="R915" s="13">
        <v>7.080820728783045E-3</v>
      </c>
      <c r="S915" s="13">
        <v>9.1059098244727806E-3</v>
      </c>
      <c r="T915" s="13">
        <v>2.1962487557789311E-2</v>
      </c>
      <c r="U915" s="13">
        <v>1.2289991734677045E-2</v>
      </c>
      <c r="V915" s="13">
        <v>2.6126900545212075E-2</v>
      </c>
      <c r="W915" s="13">
        <v>8.3446904958583996E-3</v>
      </c>
      <c r="X915" s="13">
        <v>1.5484751141352312E-2</v>
      </c>
      <c r="Y915" s="13">
        <v>2.6743672104766941E-2</v>
      </c>
      <c r="Z915" s="13">
        <v>6.7650364125893753E-3</v>
      </c>
      <c r="AA915" s="13">
        <v>1.4140020633891397E-2</v>
      </c>
      <c r="AB915" s="13">
        <v>2.8941403925715196E-2</v>
      </c>
      <c r="AC915" s="148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55"/>
    </row>
    <row r="916" spans="1:65">
      <c r="A916" s="30"/>
      <c r="B916" s="3" t="s">
        <v>267</v>
      </c>
      <c r="C916" s="29"/>
      <c r="D916" s="13">
        <v>2.2910966970891566E-2</v>
      </c>
      <c r="E916" s="13">
        <v>5.1983978747177195E-2</v>
      </c>
      <c r="F916" s="13">
        <v>5.3623434298471606E-2</v>
      </c>
      <c r="G916" s="13">
        <v>-7.1783985671867279E-2</v>
      </c>
      <c r="H916" s="13">
        <v>-4.714843358775167E-2</v>
      </c>
      <c r="I916" s="13">
        <v>5.8966647001830186E-3</v>
      </c>
      <c r="J916" s="13">
        <v>-0.15622687626719911</v>
      </c>
      <c r="K916" s="13">
        <v>1.0778995891314036E-2</v>
      </c>
      <c r="L916" s="13">
        <v>-9.1741624582956538E-2</v>
      </c>
      <c r="M916" s="13">
        <v>-6.9882217232365762E-2</v>
      </c>
      <c r="N916" s="13">
        <v>1.7718332627736366E-4</v>
      </c>
      <c r="O916" s="13">
        <v>3.5589423234234197E-2</v>
      </c>
      <c r="P916" s="13">
        <v>-7.5988642675753337E-2</v>
      </c>
      <c r="Q916" s="13">
        <v>-1.9168392178995242E-2</v>
      </c>
      <c r="R916" s="13">
        <v>1.7872373576580447E-2</v>
      </c>
      <c r="S916" s="13">
        <v>-0.11797291340366534</v>
      </c>
      <c r="T916" s="13">
        <v>9.3474485171004984E-2</v>
      </c>
      <c r="U916" s="13">
        <v>7.7186788622309876E-3</v>
      </c>
      <c r="V916" s="13">
        <v>8.0947693486709937E-2</v>
      </c>
      <c r="W916" s="13">
        <v>0.1209394792346159</v>
      </c>
      <c r="X916" s="13">
        <v>4.5972641725764873E-2</v>
      </c>
      <c r="Y916" s="13">
        <v>0.10390007120483036</v>
      </c>
      <c r="Z916" s="13">
        <v>1.1608566570537882E-3</v>
      </c>
      <c r="AA916" s="13">
        <v>7.4389871281532738E-2</v>
      </c>
      <c r="AB916" s="13">
        <v>-8.5183802377779338E-2</v>
      </c>
      <c r="AC916" s="148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55"/>
    </row>
    <row r="917" spans="1:65">
      <c r="A917" s="30"/>
      <c r="B917" s="46" t="s">
        <v>268</v>
      </c>
      <c r="C917" s="47"/>
      <c r="D917" s="45">
        <v>0.19</v>
      </c>
      <c r="E917" s="45">
        <v>0.54</v>
      </c>
      <c r="F917" s="45">
        <v>0.56000000000000005</v>
      </c>
      <c r="G917" s="45">
        <v>0.98</v>
      </c>
      <c r="H917" s="45">
        <v>0.67</v>
      </c>
      <c r="I917" s="45">
        <v>0.02</v>
      </c>
      <c r="J917" s="45">
        <v>2.0099999999999998</v>
      </c>
      <c r="K917" s="45">
        <v>0.04</v>
      </c>
      <c r="L917" s="45">
        <v>1.22</v>
      </c>
      <c r="M917" s="45">
        <v>0.95</v>
      </c>
      <c r="N917" s="45">
        <v>0.09</v>
      </c>
      <c r="O917" s="45">
        <v>0.34</v>
      </c>
      <c r="P917" s="45">
        <v>1.03</v>
      </c>
      <c r="Q917" s="45">
        <v>0.33</v>
      </c>
      <c r="R917" s="45">
        <v>0.12</v>
      </c>
      <c r="S917" s="45">
        <v>1.54</v>
      </c>
      <c r="T917" s="45">
        <v>1.05</v>
      </c>
      <c r="U917" s="45">
        <v>0</v>
      </c>
      <c r="V917" s="45">
        <v>0.9</v>
      </c>
      <c r="W917" s="45">
        <v>1.39</v>
      </c>
      <c r="X917" s="45">
        <v>0.47</v>
      </c>
      <c r="Y917" s="45">
        <v>1.18</v>
      </c>
      <c r="Z917" s="45">
        <v>0.08</v>
      </c>
      <c r="AA917" s="45">
        <v>0.82</v>
      </c>
      <c r="AB917" s="45">
        <v>1.1399999999999999</v>
      </c>
      <c r="AC917" s="148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55"/>
    </row>
    <row r="918" spans="1:65">
      <c r="B918" s="31"/>
      <c r="C918" s="20"/>
      <c r="D918" s="20"/>
      <c r="E918" s="20"/>
      <c r="F918" s="20"/>
      <c r="G918" s="20"/>
      <c r="H918" s="20"/>
      <c r="I918" s="20"/>
      <c r="J918" s="20"/>
      <c r="K918" s="20"/>
      <c r="L918" s="20"/>
      <c r="M918" s="20"/>
      <c r="N918" s="20"/>
      <c r="O918" s="20"/>
      <c r="P918" s="20"/>
      <c r="Q918" s="20"/>
      <c r="R918" s="20"/>
      <c r="S918" s="20"/>
      <c r="T918" s="20"/>
      <c r="U918" s="20"/>
      <c r="V918" s="20"/>
      <c r="W918" s="20"/>
      <c r="X918" s="20"/>
      <c r="Y918" s="20"/>
      <c r="Z918" s="20"/>
      <c r="AA918" s="20"/>
      <c r="AB918" s="20"/>
      <c r="BM918" s="55"/>
    </row>
    <row r="919" spans="1:65" ht="15">
      <c r="B919" s="8" t="s">
        <v>562</v>
      </c>
      <c r="BM919" s="28" t="s">
        <v>66</v>
      </c>
    </row>
    <row r="920" spans="1:65" ht="15">
      <c r="A920" s="25" t="s">
        <v>21</v>
      </c>
      <c r="B920" s="18" t="s">
        <v>109</v>
      </c>
      <c r="C920" s="15" t="s">
        <v>110</v>
      </c>
      <c r="D920" s="16" t="s">
        <v>226</v>
      </c>
      <c r="E920" s="17" t="s">
        <v>226</v>
      </c>
      <c r="F920" s="17" t="s">
        <v>226</v>
      </c>
      <c r="G920" s="17" t="s">
        <v>226</v>
      </c>
      <c r="H920" s="17" t="s">
        <v>226</v>
      </c>
      <c r="I920" s="17" t="s">
        <v>226</v>
      </c>
      <c r="J920" s="17" t="s">
        <v>226</v>
      </c>
      <c r="K920" s="17" t="s">
        <v>226</v>
      </c>
      <c r="L920" s="17" t="s">
        <v>226</v>
      </c>
      <c r="M920" s="17" t="s">
        <v>226</v>
      </c>
      <c r="N920" s="17" t="s">
        <v>226</v>
      </c>
      <c r="O920" s="17" t="s">
        <v>226</v>
      </c>
      <c r="P920" s="17" t="s">
        <v>226</v>
      </c>
      <c r="Q920" s="17" t="s">
        <v>226</v>
      </c>
      <c r="R920" s="17" t="s">
        <v>226</v>
      </c>
      <c r="S920" s="17" t="s">
        <v>226</v>
      </c>
      <c r="T920" s="17" t="s">
        <v>226</v>
      </c>
      <c r="U920" s="17" t="s">
        <v>226</v>
      </c>
      <c r="V920" s="148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28">
        <v>1</v>
      </c>
    </row>
    <row r="921" spans="1:65">
      <c r="A921" s="30"/>
      <c r="B921" s="19" t="s">
        <v>227</v>
      </c>
      <c r="C921" s="9" t="s">
        <v>227</v>
      </c>
      <c r="D921" s="146" t="s">
        <v>229</v>
      </c>
      <c r="E921" s="147" t="s">
        <v>231</v>
      </c>
      <c r="F921" s="147" t="s">
        <v>232</v>
      </c>
      <c r="G921" s="147" t="s">
        <v>233</v>
      </c>
      <c r="H921" s="147" t="s">
        <v>236</v>
      </c>
      <c r="I921" s="147" t="s">
        <v>238</v>
      </c>
      <c r="J921" s="147" t="s">
        <v>239</v>
      </c>
      <c r="K921" s="147" t="s">
        <v>240</v>
      </c>
      <c r="L921" s="147" t="s">
        <v>243</v>
      </c>
      <c r="M921" s="147" t="s">
        <v>244</v>
      </c>
      <c r="N921" s="147" t="s">
        <v>247</v>
      </c>
      <c r="O921" s="147" t="s">
        <v>248</v>
      </c>
      <c r="P921" s="147" t="s">
        <v>250</v>
      </c>
      <c r="Q921" s="147" t="s">
        <v>251</v>
      </c>
      <c r="R921" s="147" t="s">
        <v>253</v>
      </c>
      <c r="S921" s="147" t="s">
        <v>254</v>
      </c>
      <c r="T921" s="147" t="s">
        <v>255</v>
      </c>
      <c r="U921" s="147" t="s">
        <v>257</v>
      </c>
      <c r="V921" s="148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28" t="s">
        <v>3</v>
      </c>
    </row>
    <row r="922" spans="1:65">
      <c r="A922" s="30"/>
      <c r="B922" s="19"/>
      <c r="C922" s="9"/>
      <c r="D922" s="10" t="s">
        <v>273</v>
      </c>
      <c r="E922" s="11" t="s">
        <v>271</v>
      </c>
      <c r="F922" s="11" t="s">
        <v>273</v>
      </c>
      <c r="G922" s="11" t="s">
        <v>271</v>
      </c>
      <c r="H922" s="11" t="s">
        <v>271</v>
      </c>
      <c r="I922" s="11" t="s">
        <v>271</v>
      </c>
      <c r="J922" s="11" t="s">
        <v>273</v>
      </c>
      <c r="K922" s="11" t="s">
        <v>273</v>
      </c>
      <c r="L922" s="11" t="s">
        <v>273</v>
      </c>
      <c r="M922" s="11" t="s">
        <v>271</v>
      </c>
      <c r="N922" s="11" t="s">
        <v>271</v>
      </c>
      <c r="O922" s="11" t="s">
        <v>304</v>
      </c>
      <c r="P922" s="11" t="s">
        <v>271</v>
      </c>
      <c r="Q922" s="11" t="s">
        <v>273</v>
      </c>
      <c r="R922" s="11" t="s">
        <v>271</v>
      </c>
      <c r="S922" s="11" t="s">
        <v>273</v>
      </c>
      <c r="T922" s="11" t="s">
        <v>271</v>
      </c>
      <c r="U922" s="11" t="s">
        <v>271</v>
      </c>
      <c r="V922" s="148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28">
        <v>3</v>
      </c>
    </row>
    <row r="923" spans="1:65">
      <c r="A923" s="30"/>
      <c r="B923" s="19"/>
      <c r="C923" s="9"/>
      <c r="D923" s="26" t="s">
        <v>305</v>
      </c>
      <c r="E923" s="26" t="s">
        <v>306</v>
      </c>
      <c r="F923" s="26" t="s">
        <v>307</v>
      </c>
      <c r="G923" s="26" t="s">
        <v>305</v>
      </c>
      <c r="H923" s="26" t="s">
        <v>306</v>
      </c>
      <c r="I923" s="26" t="s">
        <v>308</v>
      </c>
      <c r="J923" s="26" t="s">
        <v>305</v>
      </c>
      <c r="K923" s="26" t="s">
        <v>306</v>
      </c>
      <c r="L923" s="26" t="s">
        <v>307</v>
      </c>
      <c r="M923" s="26" t="s">
        <v>306</v>
      </c>
      <c r="N923" s="26" t="s">
        <v>305</v>
      </c>
      <c r="O923" s="26" t="s">
        <v>306</v>
      </c>
      <c r="P923" s="26" t="s">
        <v>306</v>
      </c>
      <c r="Q923" s="26" t="s">
        <v>306</v>
      </c>
      <c r="R923" s="26" t="s">
        <v>306</v>
      </c>
      <c r="S923" s="26" t="s">
        <v>306</v>
      </c>
      <c r="T923" s="26" t="s">
        <v>306</v>
      </c>
      <c r="U923" s="26" t="s">
        <v>306</v>
      </c>
      <c r="V923" s="148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28">
        <v>3</v>
      </c>
    </row>
    <row r="924" spans="1:65">
      <c r="A924" s="30"/>
      <c r="B924" s="18">
        <v>1</v>
      </c>
      <c r="C924" s="14">
        <v>1</v>
      </c>
      <c r="D924" s="229" t="s">
        <v>290</v>
      </c>
      <c r="E924" s="228" t="s">
        <v>105</v>
      </c>
      <c r="F924" s="229" t="s">
        <v>290</v>
      </c>
      <c r="G924" s="228" t="s">
        <v>105</v>
      </c>
      <c r="H924" s="229">
        <v>0.01</v>
      </c>
      <c r="I924" s="228" t="s">
        <v>105</v>
      </c>
      <c r="J924" s="229" t="s">
        <v>290</v>
      </c>
      <c r="K924" s="229">
        <v>0.11</v>
      </c>
      <c r="L924" s="229">
        <v>0.08</v>
      </c>
      <c r="M924" s="228" t="s">
        <v>105</v>
      </c>
      <c r="N924" s="228" t="s">
        <v>105</v>
      </c>
      <c r="O924" s="229" t="s">
        <v>103</v>
      </c>
      <c r="P924" s="228" t="s">
        <v>105</v>
      </c>
      <c r="Q924" s="234">
        <v>0.03</v>
      </c>
      <c r="R924" s="228" t="s">
        <v>105</v>
      </c>
      <c r="S924" s="229" t="s">
        <v>290</v>
      </c>
      <c r="T924" s="228" t="s">
        <v>105</v>
      </c>
      <c r="U924" s="234">
        <v>0.01</v>
      </c>
      <c r="V924" s="204"/>
      <c r="W924" s="205"/>
      <c r="X924" s="205"/>
      <c r="Y924" s="205"/>
      <c r="Z924" s="205"/>
      <c r="AA924" s="205"/>
      <c r="AB924" s="205"/>
      <c r="AC924" s="205"/>
      <c r="AD924" s="205"/>
      <c r="AE924" s="205"/>
      <c r="AF924" s="205"/>
      <c r="AG924" s="205"/>
      <c r="AH924" s="205"/>
      <c r="AI924" s="205"/>
      <c r="AJ924" s="205"/>
      <c r="AK924" s="205"/>
      <c r="AL924" s="205"/>
      <c r="AM924" s="205"/>
      <c r="AN924" s="205"/>
      <c r="AO924" s="205"/>
      <c r="AP924" s="205"/>
      <c r="AQ924" s="205"/>
      <c r="AR924" s="205"/>
      <c r="AS924" s="205"/>
      <c r="AT924" s="205"/>
      <c r="AU924" s="205"/>
      <c r="AV924" s="205"/>
      <c r="AW924" s="205"/>
      <c r="AX924" s="205"/>
      <c r="AY924" s="205"/>
      <c r="AZ924" s="205"/>
      <c r="BA924" s="205"/>
      <c r="BB924" s="205"/>
      <c r="BC924" s="205"/>
      <c r="BD924" s="205"/>
      <c r="BE924" s="205"/>
      <c r="BF924" s="205"/>
      <c r="BG924" s="205"/>
      <c r="BH924" s="205"/>
      <c r="BI924" s="205"/>
      <c r="BJ924" s="205"/>
      <c r="BK924" s="205"/>
      <c r="BL924" s="205"/>
      <c r="BM924" s="230">
        <v>1</v>
      </c>
    </row>
    <row r="925" spans="1:65">
      <c r="A925" s="30"/>
      <c r="B925" s="19">
        <v>1</v>
      </c>
      <c r="C925" s="9">
        <v>2</v>
      </c>
      <c r="D925" s="231" t="s">
        <v>290</v>
      </c>
      <c r="E925" s="24" t="s">
        <v>105</v>
      </c>
      <c r="F925" s="231" t="s">
        <v>290</v>
      </c>
      <c r="G925" s="24" t="s">
        <v>105</v>
      </c>
      <c r="H925" s="231" t="s">
        <v>105</v>
      </c>
      <c r="I925" s="24" t="s">
        <v>105</v>
      </c>
      <c r="J925" s="231" t="s">
        <v>290</v>
      </c>
      <c r="K925" s="231">
        <v>0.13</v>
      </c>
      <c r="L925" s="231">
        <v>0.09</v>
      </c>
      <c r="M925" s="24" t="s">
        <v>105</v>
      </c>
      <c r="N925" s="24" t="s">
        <v>105</v>
      </c>
      <c r="O925" s="231" t="s">
        <v>103</v>
      </c>
      <c r="P925" s="24" t="s">
        <v>105</v>
      </c>
      <c r="Q925" s="24" t="s">
        <v>105</v>
      </c>
      <c r="R925" s="24" t="s">
        <v>105</v>
      </c>
      <c r="S925" s="231" t="s">
        <v>290</v>
      </c>
      <c r="T925" s="24" t="s">
        <v>105</v>
      </c>
      <c r="U925" s="24" t="s">
        <v>105</v>
      </c>
      <c r="V925" s="204"/>
      <c r="W925" s="205"/>
      <c r="X925" s="205"/>
      <c r="Y925" s="205"/>
      <c r="Z925" s="205"/>
      <c r="AA925" s="205"/>
      <c r="AB925" s="205"/>
      <c r="AC925" s="205"/>
      <c r="AD925" s="205"/>
      <c r="AE925" s="205"/>
      <c r="AF925" s="205"/>
      <c r="AG925" s="205"/>
      <c r="AH925" s="205"/>
      <c r="AI925" s="205"/>
      <c r="AJ925" s="205"/>
      <c r="AK925" s="205"/>
      <c r="AL925" s="205"/>
      <c r="AM925" s="205"/>
      <c r="AN925" s="205"/>
      <c r="AO925" s="205"/>
      <c r="AP925" s="205"/>
      <c r="AQ925" s="205"/>
      <c r="AR925" s="205"/>
      <c r="AS925" s="205"/>
      <c r="AT925" s="205"/>
      <c r="AU925" s="205"/>
      <c r="AV925" s="205"/>
      <c r="AW925" s="205"/>
      <c r="AX925" s="205"/>
      <c r="AY925" s="205"/>
      <c r="AZ925" s="205"/>
      <c r="BA925" s="205"/>
      <c r="BB925" s="205"/>
      <c r="BC925" s="205"/>
      <c r="BD925" s="205"/>
      <c r="BE925" s="205"/>
      <c r="BF925" s="205"/>
      <c r="BG925" s="205"/>
      <c r="BH925" s="205"/>
      <c r="BI925" s="205"/>
      <c r="BJ925" s="205"/>
      <c r="BK925" s="205"/>
      <c r="BL925" s="205"/>
      <c r="BM925" s="230">
        <v>16</v>
      </c>
    </row>
    <row r="926" spans="1:65">
      <c r="A926" s="30"/>
      <c r="B926" s="19">
        <v>1</v>
      </c>
      <c r="C926" s="9">
        <v>3</v>
      </c>
      <c r="D926" s="231" t="s">
        <v>290</v>
      </c>
      <c r="E926" s="24" t="s">
        <v>105</v>
      </c>
      <c r="F926" s="231" t="s">
        <v>290</v>
      </c>
      <c r="G926" s="24" t="s">
        <v>105</v>
      </c>
      <c r="H926" s="231" t="s">
        <v>105</v>
      </c>
      <c r="I926" s="24" t="s">
        <v>105</v>
      </c>
      <c r="J926" s="231" t="s">
        <v>290</v>
      </c>
      <c r="K926" s="231">
        <v>0.17</v>
      </c>
      <c r="L926" s="231">
        <v>0.06</v>
      </c>
      <c r="M926" s="24" t="s">
        <v>105</v>
      </c>
      <c r="N926" s="24" t="s">
        <v>105</v>
      </c>
      <c r="O926" s="231" t="s">
        <v>103</v>
      </c>
      <c r="P926" s="24" t="s">
        <v>105</v>
      </c>
      <c r="Q926" s="24" t="s">
        <v>105</v>
      </c>
      <c r="R926" s="24" t="s">
        <v>105</v>
      </c>
      <c r="S926" s="231" t="s">
        <v>290</v>
      </c>
      <c r="T926" s="24" t="s">
        <v>105</v>
      </c>
      <c r="U926" s="24" t="s">
        <v>105</v>
      </c>
      <c r="V926" s="204"/>
      <c r="W926" s="205"/>
      <c r="X926" s="205"/>
      <c r="Y926" s="205"/>
      <c r="Z926" s="205"/>
      <c r="AA926" s="205"/>
      <c r="AB926" s="205"/>
      <c r="AC926" s="205"/>
      <c r="AD926" s="205"/>
      <c r="AE926" s="205"/>
      <c r="AF926" s="205"/>
      <c r="AG926" s="205"/>
      <c r="AH926" s="205"/>
      <c r="AI926" s="205"/>
      <c r="AJ926" s="205"/>
      <c r="AK926" s="205"/>
      <c r="AL926" s="205"/>
      <c r="AM926" s="205"/>
      <c r="AN926" s="205"/>
      <c r="AO926" s="205"/>
      <c r="AP926" s="205"/>
      <c r="AQ926" s="205"/>
      <c r="AR926" s="205"/>
      <c r="AS926" s="205"/>
      <c r="AT926" s="205"/>
      <c r="AU926" s="205"/>
      <c r="AV926" s="205"/>
      <c r="AW926" s="205"/>
      <c r="AX926" s="205"/>
      <c r="AY926" s="205"/>
      <c r="AZ926" s="205"/>
      <c r="BA926" s="205"/>
      <c r="BB926" s="205"/>
      <c r="BC926" s="205"/>
      <c r="BD926" s="205"/>
      <c r="BE926" s="205"/>
      <c r="BF926" s="205"/>
      <c r="BG926" s="205"/>
      <c r="BH926" s="205"/>
      <c r="BI926" s="205"/>
      <c r="BJ926" s="205"/>
      <c r="BK926" s="205"/>
      <c r="BL926" s="205"/>
      <c r="BM926" s="230">
        <v>16</v>
      </c>
    </row>
    <row r="927" spans="1:65">
      <c r="A927" s="30"/>
      <c r="B927" s="19">
        <v>1</v>
      </c>
      <c r="C927" s="9">
        <v>4</v>
      </c>
      <c r="D927" s="231" t="s">
        <v>290</v>
      </c>
      <c r="E927" s="24" t="s">
        <v>105</v>
      </c>
      <c r="F927" s="231" t="s">
        <v>290</v>
      </c>
      <c r="G927" s="24" t="s">
        <v>105</v>
      </c>
      <c r="H927" s="231">
        <v>0.01</v>
      </c>
      <c r="I927" s="24" t="s">
        <v>105</v>
      </c>
      <c r="J927" s="231" t="s">
        <v>290</v>
      </c>
      <c r="K927" s="231">
        <v>0.12</v>
      </c>
      <c r="L927" s="231">
        <v>0.09</v>
      </c>
      <c r="M927" s="24" t="s">
        <v>105</v>
      </c>
      <c r="N927" s="24" t="s">
        <v>105</v>
      </c>
      <c r="O927" s="231" t="s">
        <v>103</v>
      </c>
      <c r="P927" s="24" t="s">
        <v>105</v>
      </c>
      <c r="Q927" s="24" t="s">
        <v>105</v>
      </c>
      <c r="R927" s="24" t="s">
        <v>105</v>
      </c>
      <c r="S927" s="231" t="s">
        <v>290</v>
      </c>
      <c r="T927" s="24" t="s">
        <v>105</v>
      </c>
      <c r="U927" s="24" t="s">
        <v>105</v>
      </c>
      <c r="V927" s="204"/>
      <c r="W927" s="205"/>
      <c r="X927" s="205"/>
      <c r="Y927" s="205"/>
      <c r="Z927" s="205"/>
      <c r="AA927" s="205"/>
      <c r="AB927" s="205"/>
      <c r="AC927" s="205"/>
      <c r="AD927" s="205"/>
      <c r="AE927" s="205"/>
      <c r="AF927" s="205"/>
      <c r="AG927" s="205"/>
      <c r="AH927" s="205"/>
      <c r="AI927" s="205"/>
      <c r="AJ927" s="205"/>
      <c r="AK927" s="205"/>
      <c r="AL927" s="205"/>
      <c r="AM927" s="205"/>
      <c r="AN927" s="205"/>
      <c r="AO927" s="205"/>
      <c r="AP927" s="205"/>
      <c r="AQ927" s="205"/>
      <c r="AR927" s="205"/>
      <c r="AS927" s="205"/>
      <c r="AT927" s="205"/>
      <c r="AU927" s="205"/>
      <c r="AV927" s="205"/>
      <c r="AW927" s="205"/>
      <c r="AX927" s="205"/>
      <c r="AY927" s="205"/>
      <c r="AZ927" s="205"/>
      <c r="BA927" s="205"/>
      <c r="BB927" s="205"/>
      <c r="BC927" s="205"/>
      <c r="BD927" s="205"/>
      <c r="BE927" s="205"/>
      <c r="BF927" s="205"/>
      <c r="BG927" s="205"/>
      <c r="BH927" s="205"/>
      <c r="BI927" s="205"/>
      <c r="BJ927" s="205"/>
      <c r="BK927" s="205"/>
      <c r="BL927" s="205"/>
      <c r="BM927" s="230" t="s">
        <v>105</v>
      </c>
    </row>
    <row r="928" spans="1:65">
      <c r="A928" s="30"/>
      <c r="B928" s="19">
        <v>1</v>
      </c>
      <c r="C928" s="9">
        <v>5</v>
      </c>
      <c r="D928" s="231" t="s">
        <v>290</v>
      </c>
      <c r="E928" s="24" t="s">
        <v>105</v>
      </c>
      <c r="F928" s="231" t="s">
        <v>290</v>
      </c>
      <c r="G928" s="24" t="s">
        <v>105</v>
      </c>
      <c r="H928" s="231" t="s">
        <v>105</v>
      </c>
      <c r="I928" s="24" t="s">
        <v>105</v>
      </c>
      <c r="J928" s="231" t="s">
        <v>290</v>
      </c>
      <c r="K928" s="231">
        <v>0.15</v>
      </c>
      <c r="L928" s="231">
        <v>0.09</v>
      </c>
      <c r="M928" s="24" t="s">
        <v>105</v>
      </c>
      <c r="N928" s="24" t="s">
        <v>105</v>
      </c>
      <c r="O928" s="231" t="s">
        <v>103</v>
      </c>
      <c r="P928" s="24" t="s">
        <v>105</v>
      </c>
      <c r="Q928" s="24" t="s">
        <v>105</v>
      </c>
      <c r="R928" s="24" t="s">
        <v>105</v>
      </c>
      <c r="S928" s="231" t="s">
        <v>290</v>
      </c>
      <c r="T928" s="24" t="s">
        <v>105</v>
      </c>
      <c r="U928" s="24" t="s">
        <v>105</v>
      </c>
      <c r="V928" s="204"/>
      <c r="W928" s="205"/>
      <c r="X928" s="205"/>
      <c r="Y928" s="205"/>
      <c r="Z928" s="205"/>
      <c r="AA928" s="205"/>
      <c r="AB928" s="205"/>
      <c r="AC928" s="205"/>
      <c r="AD928" s="205"/>
      <c r="AE928" s="205"/>
      <c r="AF928" s="205"/>
      <c r="AG928" s="205"/>
      <c r="AH928" s="205"/>
      <c r="AI928" s="205"/>
      <c r="AJ928" s="205"/>
      <c r="AK928" s="205"/>
      <c r="AL928" s="205"/>
      <c r="AM928" s="205"/>
      <c r="AN928" s="205"/>
      <c r="AO928" s="205"/>
      <c r="AP928" s="205"/>
      <c r="AQ928" s="205"/>
      <c r="AR928" s="205"/>
      <c r="AS928" s="205"/>
      <c r="AT928" s="205"/>
      <c r="AU928" s="205"/>
      <c r="AV928" s="205"/>
      <c r="AW928" s="205"/>
      <c r="AX928" s="205"/>
      <c r="AY928" s="205"/>
      <c r="AZ928" s="205"/>
      <c r="BA928" s="205"/>
      <c r="BB928" s="205"/>
      <c r="BC928" s="205"/>
      <c r="BD928" s="205"/>
      <c r="BE928" s="205"/>
      <c r="BF928" s="205"/>
      <c r="BG928" s="205"/>
      <c r="BH928" s="205"/>
      <c r="BI928" s="205"/>
      <c r="BJ928" s="205"/>
      <c r="BK928" s="205"/>
      <c r="BL928" s="205"/>
      <c r="BM928" s="230">
        <v>118</v>
      </c>
    </row>
    <row r="929" spans="1:65">
      <c r="A929" s="30"/>
      <c r="B929" s="19">
        <v>1</v>
      </c>
      <c r="C929" s="9">
        <v>6</v>
      </c>
      <c r="D929" s="231" t="s">
        <v>290</v>
      </c>
      <c r="E929" s="24" t="s">
        <v>105</v>
      </c>
      <c r="F929" s="231" t="s">
        <v>290</v>
      </c>
      <c r="G929" s="24" t="s">
        <v>105</v>
      </c>
      <c r="H929" s="231">
        <v>0.01</v>
      </c>
      <c r="I929" s="24" t="s">
        <v>105</v>
      </c>
      <c r="J929" s="231" t="s">
        <v>290</v>
      </c>
      <c r="K929" s="231">
        <v>0.1</v>
      </c>
      <c r="L929" s="231">
        <v>7.0000000000000007E-2</v>
      </c>
      <c r="M929" s="24" t="s">
        <v>105</v>
      </c>
      <c r="N929" s="24" t="s">
        <v>105</v>
      </c>
      <c r="O929" s="231" t="s">
        <v>103</v>
      </c>
      <c r="P929" s="24" t="s">
        <v>105</v>
      </c>
      <c r="Q929" s="24" t="s">
        <v>105</v>
      </c>
      <c r="R929" s="24" t="s">
        <v>105</v>
      </c>
      <c r="S929" s="231" t="s">
        <v>290</v>
      </c>
      <c r="T929" s="24" t="s">
        <v>105</v>
      </c>
      <c r="U929" s="24" t="s">
        <v>105</v>
      </c>
      <c r="V929" s="204"/>
      <c r="W929" s="205"/>
      <c r="X929" s="205"/>
      <c r="Y929" s="205"/>
      <c r="Z929" s="205"/>
      <c r="AA929" s="205"/>
      <c r="AB929" s="205"/>
      <c r="AC929" s="205"/>
      <c r="AD929" s="205"/>
      <c r="AE929" s="205"/>
      <c r="AF929" s="205"/>
      <c r="AG929" s="205"/>
      <c r="AH929" s="205"/>
      <c r="AI929" s="205"/>
      <c r="AJ929" s="205"/>
      <c r="AK929" s="205"/>
      <c r="AL929" s="205"/>
      <c r="AM929" s="205"/>
      <c r="AN929" s="205"/>
      <c r="AO929" s="205"/>
      <c r="AP929" s="205"/>
      <c r="AQ929" s="205"/>
      <c r="AR929" s="205"/>
      <c r="AS929" s="205"/>
      <c r="AT929" s="205"/>
      <c r="AU929" s="205"/>
      <c r="AV929" s="205"/>
      <c r="AW929" s="205"/>
      <c r="AX929" s="205"/>
      <c r="AY929" s="205"/>
      <c r="AZ929" s="205"/>
      <c r="BA929" s="205"/>
      <c r="BB929" s="205"/>
      <c r="BC929" s="205"/>
      <c r="BD929" s="205"/>
      <c r="BE929" s="205"/>
      <c r="BF929" s="205"/>
      <c r="BG929" s="205"/>
      <c r="BH929" s="205"/>
      <c r="BI929" s="205"/>
      <c r="BJ929" s="205"/>
      <c r="BK929" s="205"/>
      <c r="BL929" s="205"/>
      <c r="BM929" s="56"/>
    </row>
    <row r="930" spans="1:65">
      <c r="A930" s="30"/>
      <c r="B930" s="20" t="s">
        <v>264</v>
      </c>
      <c r="C930" s="12"/>
      <c r="D930" s="233" t="s">
        <v>641</v>
      </c>
      <c r="E930" s="233" t="s">
        <v>641</v>
      </c>
      <c r="F930" s="233" t="s">
        <v>641</v>
      </c>
      <c r="G930" s="233" t="s">
        <v>641</v>
      </c>
      <c r="H930" s="233">
        <v>0.01</v>
      </c>
      <c r="I930" s="233" t="s">
        <v>641</v>
      </c>
      <c r="J930" s="233" t="s">
        <v>641</v>
      </c>
      <c r="K930" s="233">
        <v>0.13</v>
      </c>
      <c r="L930" s="233">
        <v>7.9999999999999988E-2</v>
      </c>
      <c r="M930" s="233" t="s">
        <v>641</v>
      </c>
      <c r="N930" s="233" t="s">
        <v>641</v>
      </c>
      <c r="O930" s="233" t="s">
        <v>641</v>
      </c>
      <c r="P930" s="233" t="s">
        <v>641</v>
      </c>
      <c r="Q930" s="233">
        <v>0.03</v>
      </c>
      <c r="R930" s="233" t="s">
        <v>641</v>
      </c>
      <c r="S930" s="233" t="s">
        <v>641</v>
      </c>
      <c r="T930" s="233" t="s">
        <v>641</v>
      </c>
      <c r="U930" s="233">
        <v>0.01</v>
      </c>
      <c r="V930" s="204"/>
      <c r="W930" s="205"/>
      <c r="X930" s="205"/>
      <c r="Y930" s="205"/>
      <c r="Z930" s="205"/>
      <c r="AA930" s="205"/>
      <c r="AB930" s="205"/>
      <c r="AC930" s="205"/>
      <c r="AD930" s="205"/>
      <c r="AE930" s="205"/>
      <c r="AF930" s="205"/>
      <c r="AG930" s="205"/>
      <c r="AH930" s="205"/>
      <c r="AI930" s="205"/>
      <c r="AJ930" s="205"/>
      <c r="AK930" s="205"/>
      <c r="AL930" s="205"/>
      <c r="AM930" s="205"/>
      <c r="AN930" s="205"/>
      <c r="AO930" s="205"/>
      <c r="AP930" s="205"/>
      <c r="AQ930" s="205"/>
      <c r="AR930" s="205"/>
      <c r="AS930" s="205"/>
      <c r="AT930" s="205"/>
      <c r="AU930" s="205"/>
      <c r="AV930" s="205"/>
      <c r="AW930" s="205"/>
      <c r="AX930" s="205"/>
      <c r="AY930" s="205"/>
      <c r="AZ930" s="205"/>
      <c r="BA930" s="205"/>
      <c r="BB930" s="205"/>
      <c r="BC930" s="205"/>
      <c r="BD930" s="205"/>
      <c r="BE930" s="205"/>
      <c r="BF930" s="205"/>
      <c r="BG930" s="205"/>
      <c r="BH930" s="205"/>
      <c r="BI930" s="205"/>
      <c r="BJ930" s="205"/>
      <c r="BK930" s="205"/>
      <c r="BL930" s="205"/>
      <c r="BM930" s="56"/>
    </row>
    <row r="931" spans="1:65">
      <c r="A931" s="30"/>
      <c r="B931" s="3" t="s">
        <v>265</v>
      </c>
      <c r="C931" s="29"/>
      <c r="D931" s="24" t="s">
        <v>641</v>
      </c>
      <c r="E931" s="24" t="s">
        <v>641</v>
      </c>
      <c r="F931" s="24" t="s">
        <v>641</v>
      </c>
      <c r="G931" s="24" t="s">
        <v>641</v>
      </c>
      <c r="H931" s="24">
        <v>0.01</v>
      </c>
      <c r="I931" s="24" t="s">
        <v>641</v>
      </c>
      <c r="J931" s="24" t="s">
        <v>641</v>
      </c>
      <c r="K931" s="24">
        <v>0.125</v>
      </c>
      <c r="L931" s="24">
        <v>8.4999999999999992E-2</v>
      </c>
      <c r="M931" s="24" t="s">
        <v>641</v>
      </c>
      <c r="N931" s="24" t="s">
        <v>641</v>
      </c>
      <c r="O931" s="24" t="s">
        <v>641</v>
      </c>
      <c r="P931" s="24" t="s">
        <v>641</v>
      </c>
      <c r="Q931" s="24">
        <v>0.03</v>
      </c>
      <c r="R931" s="24" t="s">
        <v>641</v>
      </c>
      <c r="S931" s="24" t="s">
        <v>641</v>
      </c>
      <c r="T931" s="24" t="s">
        <v>641</v>
      </c>
      <c r="U931" s="24">
        <v>0.01</v>
      </c>
      <c r="V931" s="204"/>
      <c r="W931" s="205"/>
      <c r="X931" s="205"/>
      <c r="Y931" s="205"/>
      <c r="Z931" s="205"/>
      <c r="AA931" s="205"/>
      <c r="AB931" s="205"/>
      <c r="AC931" s="205"/>
      <c r="AD931" s="205"/>
      <c r="AE931" s="205"/>
      <c r="AF931" s="205"/>
      <c r="AG931" s="205"/>
      <c r="AH931" s="205"/>
      <c r="AI931" s="205"/>
      <c r="AJ931" s="205"/>
      <c r="AK931" s="205"/>
      <c r="AL931" s="205"/>
      <c r="AM931" s="205"/>
      <c r="AN931" s="205"/>
      <c r="AO931" s="205"/>
      <c r="AP931" s="205"/>
      <c r="AQ931" s="205"/>
      <c r="AR931" s="205"/>
      <c r="AS931" s="205"/>
      <c r="AT931" s="205"/>
      <c r="AU931" s="205"/>
      <c r="AV931" s="205"/>
      <c r="AW931" s="205"/>
      <c r="AX931" s="205"/>
      <c r="AY931" s="205"/>
      <c r="AZ931" s="205"/>
      <c r="BA931" s="205"/>
      <c r="BB931" s="205"/>
      <c r="BC931" s="205"/>
      <c r="BD931" s="205"/>
      <c r="BE931" s="205"/>
      <c r="BF931" s="205"/>
      <c r="BG931" s="205"/>
      <c r="BH931" s="205"/>
      <c r="BI931" s="205"/>
      <c r="BJ931" s="205"/>
      <c r="BK931" s="205"/>
      <c r="BL931" s="205"/>
      <c r="BM931" s="56"/>
    </row>
    <row r="932" spans="1:65">
      <c r="A932" s="30"/>
      <c r="B932" s="3" t="s">
        <v>266</v>
      </c>
      <c r="C932" s="29"/>
      <c r="D932" s="24" t="s">
        <v>641</v>
      </c>
      <c r="E932" s="24" t="s">
        <v>641</v>
      </c>
      <c r="F932" s="24" t="s">
        <v>641</v>
      </c>
      <c r="G932" s="24" t="s">
        <v>641</v>
      </c>
      <c r="H932" s="24">
        <v>0</v>
      </c>
      <c r="I932" s="24" t="s">
        <v>641</v>
      </c>
      <c r="J932" s="24" t="s">
        <v>641</v>
      </c>
      <c r="K932" s="24">
        <v>2.6076809620810597E-2</v>
      </c>
      <c r="L932" s="24">
        <v>1.2649110640673589E-2</v>
      </c>
      <c r="M932" s="24" t="s">
        <v>641</v>
      </c>
      <c r="N932" s="24" t="s">
        <v>641</v>
      </c>
      <c r="O932" s="24" t="s">
        <v>641</v>
      </c>
      <c r="P932" s="24" t="s">
        <v>641</v>
      </c>
      <c r="Q932" s="24" t="s">
        <v>641</v>
      </c>
      <c r="R932" s="24" t="s">
        <v>641</v>
      </c>
      <c r="S932" s="24" t="s">
        <v>641</v>
      </c>
      <c r="T932" s="24" t="s">
        <v>641</v>
      </c>
      <c r="U932" s="24" t="s">
        <v>641</v>
      </c>
      <c r="V932" s="204"/>
      <c r="W932" s="205"/>
      <c r="X932" s="205"/>
      <c r="Y932" s="205"/>
      <c r="Z932" s="205"/>
      <c r="AA932" s="205"/>
      <c r="AB932" s="205"/>
      <c r="AC932" s="205"/>
      <c r="AD932" s="205"/>
      <c r="AE932" s="205"/>
      <c r="AF932" s="205"/>
      <c r="AG932" s="205"/>
      <c r="AH932" s="205"/>
      <c r="AI932" s="205"/>
      <c r="AJ932" s="205"/>
      <c r="AK932" s="205"/>
      <c r="AL932" s="205"/>
      <c r="AM932" s="205"/>
      <c r="AN932" s="205"/>
      <c r="AO932" s="205"/>
      <c r="AP932" s="205"/>
      <c r="AQ932" s="205"/>
      <c r="AR932" s="205"/>
      <c r="AS932" s="205"/>
      <c r="AT932" s="205"/>
      <c r="AU932" s="205"/>
      <c r="AV932" s="205"/>
      <c r="AW932" s="205"/>
      <c r="AX932" s="205"/>
      <c r="AY932" s="205"/>
      <c r="AZ932" s="205"/>
      <c r="BA932" s="205"/>
      <c r="BB932" s="205"/>
      <c r="BC932" s="205"/>
      <c r="BD932" s="205"/>
      <c r="BE932" s="205"/>
      <c r="BF932" s="205"/>
      <c r="BG932" s="205"/>
      <c r="BH932" s="205"/>
      <c r="BI932" s="205"/>
      <c r="BJ932" s="205"/>
      <c r="BK932" s="205"/>
      <c r="BL932" s="205"/>
      <c r="BM932" s="56"/>
    </row>
    <row r="933" spans="1:65">
      <c r="A933" s="30"/>
      <c r="B933" s="3" t="s">
        <v>86</v>
      </c>
      <c r="C933" s="29"/>
      <c r="D933" s="13" t="s">
        <v>641</v>
      </c>
      <c r="E933" s="13" t="s">
        <v>641</v>
      </c>
      <c r="F933" s="13" t="s">
        <v>641</v>
      </c>
      <c r="G933" s="13" t="s">
        <v>641</v>
      </c>
      <c r="H933" s="13">
        <v>0</v>
      </c>
      <c r="I933" s="13" t="s">
        <v>641</v>
      </c>
      <c r="J933" s="13" t="s">
        <v>641</v>
      </c>
      <c r="K933" s="13">
        <v>0.20059084323700457</v>
      </c>
      <c r="L933" s="13">
        <v>0.15811388300841989</v>
      </c>
      <c r="M933" s="13" t="s">
        <v>641</v>
      </c>
      <c r="N933" s="13" t="s">
        <v>641</v>
      </c>
      <c r="O933" s="13" t="s">
        <v>641</v>
      </c>
      <c r="P933" s="13" t="s">
        <v>641</v>
      </c>
      <c r="Q933" s="13" t="s">
        <v>641</v>
      </c>
      <c r="R933" s="13" t="s">
        <v>641</v>
      </c>
      <c r="S933" s="13" t="s">
        <v>641</v>
      </c>
      <c r="T933" s="13" t="s">
        <v>641</v>
      </c>
      <c r="U933" s="13" t="s">
        <v>641</v>
      </c>
      <c r="V933" s="148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55"/>
    </row>
    <row r="934" spans="1:65">
      <c r="A934" s="30"/>
      <c r="B934" s="3" t="s">
        <v>267</v>
      </c>
      <c r="C934" s="29"/>
      <c r="D934" s="13" t="s">
        <v>641</v>
      </c>
      <c r="E934" s="13" t="s">
        <v>641</v>
      </c>
      <c r="F934" s="13" t="s">
        <v>641</v>
      </c>
      <c r="G934" s="13" t="s">
        <v>641</v>
      </c>
      <c r="H934" s="13" t="s">
        <v>641</v>
      </c>
      <c r="I934" s="13" t="s">
        <v>641</v>
      </c>
      <c r="J934" s="13" t="s">
        <v>641</v>
      </c>
      <c r="K934" s="13" t="s">
        <v>641</v>
      </c>
      <c r="L934" s="13" t="s">
        <v>641</v>
      </c>
      <c r="M934" s="13" t="s">
        <v>641</v>
      </c>
      <c r="N934" s="13" t="s">
        <v>641</v>
      </c>
      <c r="O934" s="13" t="s">
        <v>641</v>
      </c>
      <c r="P934" s="13" t="s">
        <v>641</v>
      </c>
      <c r="Q934" s="13" t="s">
        <v>641</v>
      </c>
      <c r="R934" s="13" t="s">
        <v>641</v>
      </c>
      <c r="S934" s="13" t="s">
        <v>641</v>
      </c>
      <c r="T934" s="13" t="s">
        <v>641</v>
      </c>
      <c r="U934" s="13" t="s">
        <v>641</v>
      </c>
      <c r="V934" s="148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55"/>
    </row>
    <row r="935" spans="1:65">
      <c r="A935" s="30"/>
      <c r="B935" s="46" t="s">
        <v>268</v>
      </c>
      <c r="C935" s="47"/>
      <c r="D935" s="45">
        <v>7.42</v>
      </c>
      <c r="E935" s="45">
        <v>0.67</v>
      </c>
      <c r="F935" s="45">
        <v>7.42</v>
      </c>
      <c r="G935" s="45">
        <v>0.67</v>
      </c>
      <c r="H935" s="45">
        <v>0.34</v>
      </c>
      <c r="I935" s="45">
        <v>0.67</v>
      </c>
      <c r="J935" s="45">
        <v>7.42</v>
      </c>
      <c r="K935" s="45">
        <v>49.9</v>
      </c>
      <c r="L935" s="45">
        <v>29.67</v>
      </c>
      <c r="M935" s="45">
        <v>0.67</v>
      </c>
      <c r="N935" s="45">
        <v>0.67</v>
      </c>
      <c r="O935" s="45">
        <v>1008.77</v>
      </c>
      <c r="P935" s="45">
        <v>0.67</v>
      </c>
      <c r="Q935" s="45">
        <v>1.01</v>
      </c>
      <c r="R935" s="45">
        <v>0.67</v>
      </c>
      <c r="S935" s="45">
        <v>7.42</v>
      </c>
      <c r="T935" s="45">
        <v>0.67</v>
      </c>
      <c r="U935" s="45">
        <v>0.34</v>
      </c>
      <c r="V935" s="148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55"/>
    </row>
    <row r="936" spans="1:65">
      <c r="B936" s="31"/>
      <c r="C936" s="20"/>
      <c r="D936" s="20"/>
      <c r="E936" s="20"/>
      <c r="F936" s="20"/>
      <c r="G936" s="20"/>
      <c r="H936" s="20"/>
      <c r="I936" s="20"/>
      <c r="J936" s="20"/>
      <c r="K936" s="20"/>
      <c r="L936" s="20"/>
      <c r="M936" s="20"/>
      <c r="N936" s="20"/>
      <c r="O936" s="20"/>
      <c r="P936" s="20"/>
      <c r="Q936" s="20"/>
      <c r="R936" s="20"/>
      <c r="S936" s="20"/>
      <c r="T936" s="20"/>
      <c r="U936" s="20"/>
      <c r="BM936" s="55"/>
    </row>
    <row r="937" spans="1:65" ht="15">
      <c r="B937" s="8" t="s">
        <v>563</v>
      </c>
      <c r="BM937" s="28" t="s">
        <v>66</v>
      </c>
    </row>
    <row r="938" spans="1:65" ht="15">
      <c r="A938" s="25" t="s">
        <v>24</v>
      </c>
      <c r="B938" s="18" t="s">
        <v>109</v>
      </c>
      <c r="C938" s="15" t="s">
        <v>110</v>
      </c>
      <c r="D938" s="16" t="s">
        <v>226</v>
      </c>
      <c r="E938" s="17" t="s">
        <v>226</v>
      </c>
      <c r="F938" s="17" t="s">
        <v>226</v>
      </c>
      <c r="G938" s="17" t="s">
        <v>226</v>
      </c>
      <c r="H938" s="17" t="s">
        <v>226</v>
      </c>
      <c r="I938" s="17" t="s">
        <v>226</v>
      </c>
      <c r="J938" s="17" t="s">
        <v>226</v>
      </c>
      <c r="K938" s="148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28">
        <v>1</v>
      </c>
    </row>
    <row r="939" spans="1:65">
      <c r="A939" s="30"/>
      <c r="B939" s="19" t="s">
        <v>227</v>
      </c>
      <c r="C939" s="9" t="s">
        <v>227</v>
      </c>
      <c r="D939" s="146" t="s">
        <v>232</v>
      </c>
      <c r="E939" s="147" t="s">
        <v>235</v>
      </c>
      <c r="F939" s="147" t="s">
        <v>236</v>
      </c>
      <c r="G939" s="147" t="s">
        <v>243</v>
      </c>
      <c r="H939" s="147" t="s">
        <v>247</v>
      </c>
      <c r="I939" s="147" t="s">
        <v>254</v>
      </c>
      <c r="J939" s="147" t="s">
        <v>256</v>
      </c>
      <c r="K939" s="148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28" t="s">
        <v>3</v>
      </c>
    </row>
    <row r="940" spans="1:65">
      <c r="A940" s="30"/>
      <c r="B940" s="19"/>
      <c r="C940" s="9"/>
      <c r="D940" s="10" t="s">
        <v>273</v>
      </c>
      <c r="E940" s="11" t="s">
        <v>271</v>
      </c>
      <c r="F940" s="11" t="s">
        <v>271</v>
      </c>
      <c r="G940" s="11" t="s">
        <v>273</v>
      </c>
      <c r="H940" s="11" t="s">
        <v>271</v>
      </c>
      <c r="I940" s="11" t="s">
        <v>273</v>
      </c>
      <c r="J940" s="11" t="s">
        <v>271</v>
      </c>
      <c r="K940" s="148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28">
        <v>2</v>
      </c>
    </row>
    <row r="941" spans="1:65">
      <c r="A941" s="30"/>
      <c r="B941" s="19"/>
      <c r="C941" s="9"/>
      <c r="D941" s="26" t="s">
        <v>307</v>
      </c>
      <c r="E941" s="26" t="s">
        <v>308</v>
      </c>
      <c r="F941" s="26" t="s">
        <v>306</v>
      </c>
      <c r="G941" s="26" t="s">
        <v>307</v>
      </c>
      <c r="H941" s="26" t="s">
        <v>305</v>
      </c>
      <c r="I941" s="26" t="s">
        <v>306</v>
      </c>
      <c r="J941" s="26" t="s">
        <v>263</v>
      </c>
      <c r="K941" s="148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28">
        <v>3</v>
      </c>
    </row>
    <row r="942" spans="1:65">
      <c r="A942" s="30"/>
      <c r="B942" s="18">
        <v>1</v>
      </c>
      <c r="C942" s="14">
        <v>1</v>
      </c>
      <c r="D942" s="22">
        <v>0.43</v>
      </c>
      <c r="E942" s="150">
        <v>0.37744628060497093</v>
      </c>
      <c r="F942" s="22">
        <v>0.34</v>
      </c>
      <c r="G942" s="22">
        <v>0.4</v>
      </c>
      <c r="H942" s="22">
        <v>0.35499999999999998</v>
      </c>
      <c r="I942" s="143">
        <v>0.4</v>
      </c>
      <c r="J942" s="22">
        <v>0.43</v>
      </c>
      <c r="K942" s="148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28">
        <v>1</v>
      </c>
    </row>
    <row r="943" spans="1:65">
      <c r="A943" s="30"/>
      <c r="B943" s="19">
        <v>1</v>
      </c>
      <c r="C943" s="9">
        <v>2</v>
      </c>
      <c r="D943" s="11">
        <v>0.41</v>
      </c>
      <c r="E943" s="11">
        <v>0.3900656526975812</v>
      </c>
      <c r="F943" s="11">
        <v>0.35</v>
      </c>
      <c r="G943" s="11">
        <v>0.4</v>
      </c>
      <c r="H943" s="11">
        <v>0.35399999999999998</v>
      </c>
      <c r="I943" s="144">
        <v>0.3</v>
      </c>
      <c r="J943" s="11">
        <v>0.42</v>
      </c>
      <c r="K943" s="148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28">
        <v>17</v>
      </c>
    </row>
    <row r="944" spans="1:65">
      <c r="A944" s="30"/>
      <c r="B944" s="19">
        <v>1</v>
      </c>
      <c r="C944" s="9">
        <v>3</v>
      </c>
      <c r="D944" s="11">
        <v>0.43</v>
      </c>
      <c r="E944" s="11">
        <v>0.39404707735541422</v>
      </c>
      <c r="F944" s="11">
        <v>0.34</v>
      </c>
      <c r="G944" s="11">
        <v>0.4</v>
      </c>
      <c r="H944" s="11">
        <v>0.36299999999999999</v>
      </c>
      <c r="I944" s="144">
        <v>0.4</v>
      </c>
      <c r="J944" s="11">
        <v>0.43</v>
      </c>
      <c r="K944" s="148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28">
        <v>16</v>
      </c>
    </row>
    <row r="945" spans="1:65">
      <c r="A945" s="30"/>
      <c r="B945" s="19">
        <v>1</v>
      </c>
      <c r="C945" s="9">
        <v>4</v>
      </c>
      <c r="D945" s="11">
        <v>0.42</v>
      </c>
      <c r="E945" s="11">
        <v>0.39182481599159835</v>
      </c>
      <c r="F945" s="11">
        <v>0.34</v>
      </c>
      <c r="G945" s="11">
        <v>0.4</v>
      </c>
      <c r="H945" s="11">
        <v>0.35699999999999998</v>
      </c>
      <c r="I945" s="144">
        <v>0.3</v>
      </c>
      <c r="J945" s="11">
        <v>0.435</v>
      </c>
      <c r="K945" s="148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28">
        <v>0.38990213413018959</v>
      </c>
    </row>
    <row r="946" spans="1:65">
      <c r="A946" s="30"/>
      <c r="B946" s="19">
        <v>1</v>
      </c>
      <c r="C946" s="9">
        <v>5</v>
      </c>
      <c r="D946" s="11">
        <v>0.42</v>
      </c>
      <c r="E946" s="11">
        <v>0.39528912837256192</v>
      </c>
      <c r="F946" s="11">
        <v>0.35</v>
      </c>
      <c r="G946" s="11">
        <v>0.4</v>
      </c>
      <c r="H946" s="11">
        <v>0.35</v>
      </c>
      <c r="I946" s="144">
        <v>0.3</v>
      </c>
      <c r="J946" s="11">
        <v>0.435</v>
      </c>
      <c r="K946" s="148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28">
        <v>119</v>
      </c>
    </row>
    <row r="947" spans="1:65">
      <c r="A947" s="30"/>
      <c r="B947" s="19">
        <v>1</v>
      </c>
      <c r="C947" s="9">
        <v>6</v>
      </c>
      <c r="D947" s="11">
        <v>0.41</v>
      </c>
      <c r="E947" s="11">
        <v>0.39750401615519826</v>
      </c>
      <c r="F947" s="11">
        <v>0.34</v>
      </c>
      <c r="G947" s="11">
        <v>0.39</v>
      </c>
      <c r="H947" s="11">
        <v>0.36</v>
      </c>
      <c r="I947" s="144">
        <v>0.4</v>
      </c>
      <c r="J947" s="11">
        <v>0.41499999999999998</v>
      </c>
      <c r="K947" s="148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55"/>
    </row>
    <row r="948" spans="1:65">
      <c r="A948" s="30"/>
      <c r="B948" s="20" t="s">
        <v>264</v>
      </c>
      <c r="C948" s="12"/>
      <c r="D948" s="23">
        <v>0.42</v>
      </c>
      <c r="E948" s="23">
        <v>0.39102949519622082</v>
      </c>
      <c r="F948" s="23">
        <v>0.34333333333333332</v>
      </c>
      <c r="G948" s="23">
        <v>0.39833333333333337</v>
      </c>
      <c r="H948" s="23">
        <v>0.35649999999999998</v>
      </c>
      <c r="I948" s="23">
        <v>0.35000000000000003</v>
      </c>
      <c r="J948" s="23">
        <v>0.42749999999999999</v>
      </c>
      <c r="K948" s="148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55"/>
    </row>
    <row r="949" spans="1:65">
      <c r="A949" s="30"/>
      <c r="B949" s="3" t="s">
        <v>265</v>
      </c>
      <c r="C949" s="29"/>
      <c r="D949" s="11">
        <v>0.42</v>
      </c>
      <c r="E949" s="11">
        <v>0.39293594667350629</v>
      </c>
      <c r="F949" s="11">
        <v>0.34</v>
      </c>
      <c r="G949" s="11">
        <v>0.4</v>
      </c>
      <c r="H949" s="11">
        <v>0.35599999999999998</v>
      </c>
      <c r="I949" s="11">
        <v>0.35</v>
      </c>
      <c r="J949" s="11">
        <v>0.43</v>
      </c>
      <c r="K949" s="148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55"/>
    </row>
    <row r="950" spans="1:65">
      <c r="A950" s="30"/>
      <c r="B950" s="3" t="s">
        <v>266</v>
      </c>
      <c r="C950" s="29"/>
      <c r="D950" s="24">
        <v>8.9442719099991665E-3</v>
      </c>
      <c r="E950" s="24">
        <v>7.1447175548707857E-3</v>
      </c>
      <c r="F950" s="24">
        <v>5.1639777949431982E-3</v>
      </c>
      <c r="G950" s="24">
        <v>4.0824829046386332E-3</v>
      </c>
      <c r="H950" s="24">
        <v>4.5934736311423448E-3</v>
      </c>
      <c r="I950" s="24">
        <v>5.4772255750516634E-2</v>
      </c>
      <c r="J950" s="24">
        <v>8.2158383625774989E-3</v>
      </c>
      <c r="K950" s="204"/>
      <c r="L950" s="205"/>
      <c r="M950" s="205"/>
      <c r="N950" s="205"/>
      <c r="O950" s="205"/>
      <c r="P950" s="205"/>
      <c r="Q950" s="205"/>
      <c r="R950" s="205"/>
      <c r="S950" s="205"/>
      <c r="T950" s="205"/>
      <c r="U950" s="205"/>
      <c r="V950" s="205"/>
      <c r="W950" s="205"/>
      <c r="X950" s="205"/>
      <c r="Y950" s="205"/>
      <c r="Z950" s="205"/>
      <c r="AA950" s="205"/>
      <c r="AB950" s="205"/>
      <c r="AC950" s="205"/>
      <c r="AD950" s="205"/>
      <c r="AE950" s="205"/>
      <c r="AF950" s="205"/>
      <c r="AG950" s="205"/>
      <c r="AH950" s="205"/>
      <c r="AI950" s="205"/>
      <c r="AJ950" s="205"/>
      <c r="AK950" s="205"/>
      <c r="AL950" s="205"/>
      <c r="AM950" s="205"/>
      <c r="AN950" s="205"/>
      <c r="AO950" s="205"/>
      <c r="AP950" s="205"/>
      <c r="AQ950" s="205"/>
      <c r="AR950" s="205"/>
      <c r="AS950" s="205"/>
      <c r="AT950" s="205"/>
      <c r="AU950" s="205"/>
      <c r="AV950" s="205"/>
      <c r="AW950" s="205"/>
      <c r="AX950" s="205"/>
      <c r="AY950" s="205"/>
      <c r="AZ950" s="205"/>
      <c r="BA950" s="205"/>
      <c r="BB950" s="205"/>
      <c r="BC950" s="205"/>
      <c r="BD950" s="205"/>
      <c r="BE950" s="205"/>
      <c r="BF950" s="205"/>
      <c r="BG950" s="205"/>
      <c r="BH950" s="205"/>
      <c r="BI950" s="205"/>
      <c r="BJ950" s="205"/>
      <c r="BK950" s="205"/>
      <c r="BL950" s="205"/>
      <c r="BM950" s="56"/>
    </row>
    <row r="951" spans="1:65">
      <c r="A951" s="30"/>
      <c r="B951" s="3" t="s">
        <v>86</v>
      </c>
      <c r="C951" s="29"/>
      <c r="D951" s="13">
        <v>2.1295885499998016E-2</v>
      </c>
      <c r="E951" s="13">
        <v>1.8271556602873464E-2</v>
      </c>
      <c r="F951" s="13">
        <v>1.5040712024106404E-2</v>
      </c>
      <c r="G951" s="13">
        <v>1.0248911057670208E-2</v>
      </c>
      <c r="H951" s="13">
        <v>1.2884919021437152E-2</v>
      </c>
      <c r="I951" s="13">
        <v>0.15649215928719037</v>
      </c>
      <c r="J951" s="13">
        <v>1.9218335351058477E-2</v>
      </c>
      <c r="K951" s="148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55"/>
    </row>
    <row r="952" spans="1:65">
      <c r="A952" s="30"/>
      <c r="B952" s="3" t="s">
        <v>267</v>
      </c>
      <c r="C952" s="29"/>
      <c r="D952" s="13">
        <v>7.7193385814504412E-2</v>
      </c>
      <c r="E952" s="13">
        <v>2.8913949613180723E-3</v>
      </c>
      <c r="F952" s="13">
        <v>-0.11943715286592094</v>
      </c>
      <c r="G952" s="13">
        <v>2.1623885752645178E-2</v>
      </c>
      <c r="H952" s="13">
        <v>-8.5667995136021857E-2</v>
      </c>
      <c r="I952" s="13">
        <v>-0.10233884515457947</v>
      </c>
      <c r="J952" s="13">
        <v>9.6428981989763463E-2</v>
      </c>
      <c r="K952" s="148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55"/>
    </row>
    <row r="953" spans="1:65">
      <c r="A953" s="30"/>
      <c r="B953" s="46" t="s">
        <v>268</v>
      </c>
      <c r="C953" s="47"/>
      <c r="D953" s="45">
        <v>0.59</v>
      </c>
      <c r="E953" s="45">
        <v>0.08</v>
      </c>
      <c r="F953" s="45">
        <v>1.19</v>
      </c>
      <c r="G953" s="45">
        <v>0.08</v>
      </c>
      <c r="H953" s="45">
        <v>0.89</v>
      </c>
      <c r="I953" s="45" t="s">
        <v>269</v>
      </c>
      <c r="J953" s="45">
        <v>0.76</v>
      </c>
      <c r="K953" s="148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55"/>
    </row>
    <row r="954" spans="1:65">
      <c r="B954" s="31" t="s">
        <v>314</v>
      </c>
      <c r="C954" s="20"/>
      <c r="D954" s="20"/>
      <c r="E954" s="20"/>
      <c r="F954" s="20"/>
      <c r="G954" s="20"/>
      <c r="H954" s="20"/>
      <c r="I954" s="20"/>
      <c r="J954" s="20"/>
      <c r="BM954" s="55"/>
    </row>
    <row r="955" spans="1:65">
      <c r="BM955" s="55"/>
    </row>
    <row r="956" spans="1:65" ht="15">
      <c r="B956" s="8" t="s">
        <v>564</v>
      </c>
      <c r="BM956" s="28" t="s">
        <v>66</v>
      </c>
    </row>
    <row r="957" spans="1:65" ht="15">
      <c r="A957" s="25" t="s">
        <v>27</v>
      </c>
      <c r="B957" s="18" t="s">
        <v>109</v>
      </c>
      <c r="C957" s="15" t="s">
        <v>110</v>
      </c>
      <c r="D957" s="16" t="s">
        <v>226</v>
      </c>
      <c r="E957" s="17" t="s">
        <v>226</v>
      </c>
      <c r="F957" s="17" t="s">
        <v>226</v>
      </c>
      <c r="G957" s="17" t="s">
        <v>226</v>
      </c>
      <c r="H957" s="17" t="s">
        <v>226</v>
      </c>
      <c r="I957" s="17" t="s">
        <v>226</v>
      </c>
      <c r="J957" s="17" t="s">
        <v>226</v>
      </c>
      <c r="K957" s="17" t="s">
        <v>226</v>
      </c>
      <c r="L957" s="17" t="s">
        <v>226</v>
      </c>
      <c r="M957" s="17" t="s">
        <v>226</v>
      </c>
      <c r="N957" s="17" t="s">
        <v>226</v>
      </c>
      <c r="O957" s="17" t="s">
        <v>226</v>
      </c>
      <c r="P957" s="17" t="s">
        <v>226</v>
      </c>
      <c r="Q957" s="17" t="s">
        <v>226</v>
      </c>
      <c r="R957" s="17" t="s">
        <v>226</v>
      </c>
      <c r="S957" s="17" t="s">
        <v>226</v>
      </c>
      <c r="T957" s="17" t="s">
        <v>226</v>
      </c>
      <c r="U957" s="17" t="s">
        <v>226</v>
      </c>
      <c r="V957" s="17" t="s">
        <v>226</v>
      </c>
      <c r="W957" s="17" t="s">
        <v>226</v>
      </c>
      <c r="X957" s="17" t="s">
        <v>226</v>
      </c>
      <c r="Y957" s="17" t="s">
        <v>226</v>
      </c>
      <c r="Z957" s="148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28">
        <v>1</v>
      </c>
    </row>
    <row r="958" spans="1:65">
      <c r="A958" s="30"/>
      <c r="B958" s="19" t="s">
        <v>227</v>
      </c>
      <c r="C958" s="9" t="s">
        <v>227</v>
      </c>
      <c r="D958" s="146" t="s">
        <v>229</v>
      </c>
      <c r="E958" s="147" t="s">
        <v>231</v>
      </c>
      <c r="F958" s="147" t="s">
        <v>232</v>
      </c>
      <c r="G958" s="147" t="s">
        <v>233</v>
      </c>
      <c r="H958" s="147" t="s">
        <v>234</v>
      </c>
      <c r="I958" s="147" t="s">
        <v>235</v>
      </c>
      <c r="J958" s="147" t="s">
        <v>236</v>
      </c>
      <c r="K958" s="147" t="s">
        <v>238</v>
      </c>
      <c r="L958" s="147" t="s">
        <v>239</v>
      </c>
      <c r="M958" s="147" t="s">
        <v>240</v>
      </c>
      <c r="N958" s="147" t="s">
        <v>243</v>
      </c>
      <c r="O958" s="147" t="s">
        <v>244</v>
      </c>
      <c r="P958" s="147" t="s">
        <v>246</v>
      </c>
      <c r="Q958" s="147" t="s">
        <v>247</v>
      </c>
      <c r="R958" s="147" t="s">
        <v>248</v>
      </c>
      <c r="S958" s="147" t="s">
        <v>250</v>
      </c>
      <c r="T958" s="147" t="s">
        <v>251</v>
      </c>
      <c r="U958" s="147" t="s">
        <v>253</v>
      </c>
      <c r="V958" s="147" t="s">
        <v>254</v>
      </c>
      <c r="W958" s="147" t="s">
        <v>255</v>
      </c>
      <c r="X958" s="147" t="s">
        <v>256</v>
      </c>
      <c r="Y958" s="147" t="s">
        <v>257</v>
      </c>
      <c r="Z958" s="148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28" t="s">
        <v>3</v>
      </c>
    </row>
    <row r="959" spans="1:65">
      <c r="A959" s="30"/>
      <c r="B959" s="19"/>
      <c r="C959" s="9"/>
      <c r="D959" s="10" t="s">
        <v>273</v>
      </c>
      <c r="E959" s="11" t="s">
        <v>271</v>
      </c>
      <c r="F959" s="11" t="s">
        <v>273</v>
      </c>
      <c r="G959" s="11" t="s">
        <v>271</v>
      </c>
      <c r="H959" s="11" t="s">
        <v>271</v>
      </c>
      <c r="I959" s="11" t="s">
        <v>271</v>
      </c>
      <c r="J959" s="11" t="s">
        <v>271</v>
      </c>
      <c r="K959" s="11" t="s">
        <v>271</v>
      </c>
      <c r="L959" s="11" t="s">
        <v>273</v>
      </c>
      <c r="M959" s="11" t="s">
        <v>273</v>
      </c>
      <c r="N959" s="11" t="s">
        <v>273</v>
      </c>
      <c r="O959" s="11" t="s">
        <v>271</v>
      </c>
      <c r="P959" s="11" t="s">
        <v>271</v>
      </c>
      <c r="Q959" s="11" t="s">
        <v>271</v>
      </c>
      <c r="R959" s="11" t="s">
        <v>304</v>
      </c>
      <c r="S959" s="11" t="s">
        <v>271</v>
      </c>
      <c r="T959" s="11" t="s">
        <v>273</v>
      </c>
      <c r="U959" s="11" t="s">
        <v>271</v>
      </c>
      <c r="V959" s="11" t="s">
        <v>273</v>
      </c>
      <c r="W959" s="11" t="s">
        <v>271</v>
      </c>
      <c r="X959" s="11" t="s">
        <v>271</v>
      </c>
      <c r="Y959" s="11" t="s">
        <v>271</v>
      </c>
      <c r="Z959" s="148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28">
        <v>2</v>
      </c>
    </row>
    <row r="960" spans="1:65">
      <c r="A960" s="30"/>
      <c r="B960" s="19"/>
      <c r="C960" s="9"/>
      <c r="D960" s="26" t="s">
        <v>305</v>
      </c>
      <c r="E960" s="26" t="s">
        <v>306</v>
      </c>
      <c r="F960" s="26" t="s">
        <v>307</v>
      </c>
      <c r="G960" s="26" t="s">
        <v>305</v>
      </c>
      <c r="H960" s="26" t="s">
        <v>261</v>
      </c>
      <c r="I960" s="26" t="s">
        <v>308</v>
      </c>
      <c r="J960" s="26" t="s">
        <v>306</v>
      </c>
      <c r="K960" s="26" t="s">
        <v>308</v>
      </c>
      <c r="L960" s="26" t="s">
        <v>305</v>
      </c>
      <c r="M960" s="26" t="s">
        <v>306</v>
      </c>
      <c r="N960" s="26" t="s">
        <v>307</v>
      </c>
      <c r="O960" s="26" t="s">
        <v>306</v>
      </c>
      <c r="P960" s="26" t="s">
        <v>306</v>
      </c>
      <c r="Q960" s="26" t="s">
        <v>305</v>
      </c>
      <c r="R960" s="26" t="s">
        <v>306</v>
      </c>
      <c r="S960" s="26" t="s">
        <v>306</v>
      </c>
      <c r="T960" s="26" t="s">
        <v>306</v>
      </c>
      <c r="U960" s="26" t="s">
        <v>306</v>
      </c>
      <c r="V960" s="26" t="s">
        <v>306</v>
      </c>
      <c r="W960" s="26" t="s">
        <v>306</v>
      </c>
      <c r="X960" s="26" t="s">
        <v>263</v>
      </c>
      <c r="Y960" s="26" t="s">
        <v>306</v>
      </c>
      <c r="Z960" s="148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28">
        <v>3</v>
      </c>
    </row>
    <row r="961" spans="1:65">
      <c r="A961" s="30"/>
      <c r="B961" s="18">
        <v>1</v>
      </c>
      <c r="C961" s="14">
        <v>1</v>
      </c>
      <c r="D961" s="22">
        <v>1.02</v>
      </c>
      <c r="E961" s="22">
        <v>1.0900000000000001</v>
      </c>
      <c r="F961" s="22">
        <v>0.89</v>
      </c>
      <c r="G961" s="143">
        <v>1</v>
      </c>
      <c r="H961" s="22">
        <v>0.98</v>
      </c>
      <c r="I961" s="22">
        <v>0.98008225920472791</v>
      </c>
      <c r="J961" s="22">
        <v>0.84</v>
      </c>
      <c r="K961" s="22">
        <v>0.98</v>
      </c>
      <c r="L961" s="22">
        <v>0.81</v>
      </c>
      <c r="M961" s="143">
        <v>1.08</v>
      </c>
      <c r="N961" s="22">
        <v>0.86</v>
      </c>
      <c r="O961" s="22">
        <v>0.9</v>
      </c>
      <c r="P961" s="22">
        <v>0.93</v>
      </c>
      <c r="Q961" s="143">
        <v>1</v>
      </c>
      <c r="R961" s="143">
        <v>6</v>
      </c>
      <c r="S961" s="22">
        <v>0.89</v>
      </c>
      <c r="T961" s="22">
        <v>0.92</v>
      </c>
      <c r="U961" s="22">
        <v>0.97000000000000008</v>
      </c>
      <c r="V961" s="150">
        <v>0.76</v>
      </c>
      <c r="W961" s="22">
        <v>1.01</v>
      </c>
      <c r="X961" s="22">
        <v>0.8</v>
      </c>
      <c r="Y961" s="22">
        <v>1.06</v>
      </c>
      <c r="Z961" s="148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3"/>
      <c r="BB961" s="3"/>
      <c r="BC961" s="3"/>
      <c r="BD961" s="3"/>
      <c r="BE961" s="3"/>
      <c r="BF961" s="3"/>
      <c r="BG961" s="3"/>
      <c r="BH961" s="3"/>
      <c r="BI961" s="3"/>
      <c r="BJ961" s="3"/>
      <c r="BK961" s="3"/>
      <c r="BL961" s="3"/>
      <c r="BM961" s="28">
        <v>1</v>
      </c>
    </row>
    <row r="962" spans="1:65">
      <c r="A962" s="30"/>
      <c r="B962" s="19">
        <v>1</v>
      </c>
      <c r="C962" s="9">
        <v>2</v>
      </c>
      <c r="D962" s="11">
        <v>0.84</v>
      </c>
      <c r="E962" s="11">
        <v>1.03</v>
      </c>
      <c r="F962" s="11">
        <v>0.9</v>
      </c>
      <c r="G962" s="144">
        <v>1</v>
      </c>
      <c r="H962" s="11">
        <v>0.89</v>
      </c>
      <c r="I962" s="11">
        <v>0.93395245629611801</v>
      </c>
      <c r="J962" s="11">
        <v>0.92</v>
      </c>
      <c r="K962" s="11">
        <v>1.02</v>
      </c>
      <c r="L962" s="11">
        <v>0.83</v>
      </c>
      <c r="M962" s="144">
        <v>1.0900000000000001</v>
      </c>
      <c r="N962" s="11">
        <v>0.83</v>
      </c>
      <c r="O962" s="11">
        <v>0.98</v>
      </c>
      <c r="P962" s="149">
        <v>1.1000000000000001</v>
      </c>
      <c r="Q962" s="144">
        <v>1.1000000000000001</v>
      </c>
      <c r="R962" s="144">
        <v>6</v>
      </c>
      <c r="S962" s="11">
        <v>0.89</v>
      </c>
      <c r="T962" s="11">
        <v>0.89</v>
      </c>
      <c r="U962" s="11">
        <v>0.9</v>
      </c>
      <c r="V962" s="11">
        <v>0.85</v>
      </c>
      <c r="W962" s="11">
        <v>0.93</v>
      </c>
      <c r="X962" s="11">
        <v>0.8</v>
      </c>
      <c r="Y962" s="11">
        <v>1</v>
      </c>
      <c r="Z962" s="148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3"/>
      <c r="BB962" s="3"/>
      <c r="BC962" s="3"/>
      <c r="BD962" s="3"/>
      <c r="BE962" s="3"/>
      <c r="BF962" s="3"/>
      <c r="BG962" s="3"/>
      <c r="BH962" s="3"/>
      <c r="BI962" s="3"/>
      <c r="BJ962" s="3"/>
      <c r="BK962" s="3"/>
      <c r="BL962" s="3"/>
      <c r="BM962" s="28">
        <v>18</v>
      </c>
    </row>
    <row r="963" spans="1:65">
      <c r="A963" s="30"/>
      <c r="B963" s="19">
        <v>1</v>
      </c>
      <c r="C963" s="9">
        <v>3</v>
      </c>
      <c r="D963" s="11">
        <v>0.83</v>
      </c>
      <c r="E963" s="11">
        <v>1.06</v>
      </c>
      <c r="F963" s="11">
        <v>0.95</v>
      </c>
      <c r="G963" s="144">
        <v>1</v>
      </c>
      <c r="H963" s="11">
        <v>0.9900000000000001</v>
      </c>
      <c r="I963" s="11">
        <v>0.9412450342169697</v>
      </c>
      <c r="J963" s="11">
        <v>0.87</v>
      </c>
      <c r="K963" s="149">
        <v>0.9</v>
      </c>
      <c r="L963" s="11">
        <v>0.86</v>
      </c>
      <c r="M963" s="144">
        <v>1.0900000000000001</v>
      </c>
      <c r="N963" s="11">
        <v>0.81</v>
      </c>
      <c r="O963" s="11">
        <v>0.88</v>
      </c>
      <c r="P963" s="11">
        <v>0.92</v>
      </c>
      <c r="Q963" s="144">
        <v>1</v>
      </c>
      <c r="R963" s="144">
        <v>6</v>
      </c>
      <c r="S963" s="11">
        <v>0.92</v>
      </c>
      <c r="T963" s="11">
        <v>0.93</v>
      </c>
      <c r="U963" s="11">
        <v>0.98</v>
      </c>
      <c r="V963" s="11">
        <v>0.84</v>
      </c>
      <c r="W963" s="11">
        <v>1.01</v>
      </c>
      <c r="X963" s="11">
        <v>0.8</v>
      </c>
      <c r="Y963" s="11">
        <v>1</v>
      </c>
      <c r="Z963" s="148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3"/>
      <c r="BB963" s="3"/>
      <c r="BC963" s="3"/>
      <c r="BD963" s="3"/>
      <c r="BE963" s="3"/>
      <c r="BF963" s="3"/>
      <c r="BG963" s="3"/>
      <c r="BH963" s="3"/>
      <c r="BI963" s="3"/>
      <c r="BJ963" s="3"/>
      <c r="BK963" s="3"/>
      <c r="BL963" s="3"/>
      <c r="BM963" s="28">
        <v>16</v>
      </c>
    </row>
    <row r="964" spans="1:65">
      <c r="A964" s="30"/>
      <c r="B964" s="19">
        <v>1</v>
      </c>
      <c r="C964" s="9">
        <v>4</v>
      </c>
      <c r="D964" s="11">
        <v>1.02</v>
      </c>
      <c r="E964" s="149">
        <v>0.84</v>
      </c>
      <c r="F964" s="11">
        <v>0.94</v>
      </c>
      <c r="G964" s="144">
        <v>1.1000000000000001</v>
      </c>
      <c r="H964" s="11">
        <v>0.94</v>
      </c>
      <c r="I964" s="11">
        <v>0.87168373364878948</v>
      </c>
      <c r="J964" s="11">
        <v>0.91</v>
      </c>
      <c r="K964" s="11">
        <v>0.98</v>
      </c>
      <c r="L964" s="11">
        <v>0.83</v>
      </c>
      <c r="M964" s="144">
        <v>1.05</v>
      </c>
      <c r="N964" s="11">
        <v>0.83</v>
      </c>
      <c r="O964" s="11">
        <v>0.93</v>
      </c>
      <c r="P964" s="11">
        <v>0.93</v>
      </c>
      <c r="Q964" s="144">
        <v>1</v>
      </c>
      <c r="R964" s="144">
        <v>6</v>
      </c>
      <c r="S964" s="11">
        <v>0.91</v>
      </c>
      <c r="T964" s="11">
        <v>0.92</v>
      </c>
      <c r="U964" s="11">
        <v>0.9</v>
      </c>
      <c r="V964" s="11">
        <v>0.84</v>
      </c>
      <c r="W964" s="11">
        <v>0.94</v>
      </c>
      <c r="X964" s="11">
        <v>0.8</v>
      </c>
      <c r="Y964" s="11">
        <v>0.94</v>
      </c>
      <c r="Z964" s="148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3"/>
      <c r="BB964" s="3"/>
      <c r="BC964" s="3"/>
      <c r="BD964" s="3"/>
      <c r="BE964" s="3"/>
      <c r="BF964" s="3"/>
      <c r="BG964" s="3"/>
      <c r="BH964" s="3"/>
      <c r="BI964" s="3"/>
      <c r="BJ964" s="3"/>
      <c r="BK964" s="3"/>
      <c r="BL964" s="3"/>
      <c r="BM964" s="28">
        <v>0.91792365177967794</v>
      </c>
    </row>
    <row r="965" spans="1:65">
      <c r="A965" s="30"/>
      <c r="B965" s="19">
        <v>1</v>
      </c>
      <c r="C965" s="9">
        <v>5</v>
      </c>
      <c r="D965" s="11">
        <v>0.83</v>
      </c>
      <c r="E965" s="11">
        <v>1.07</v>
      </c>
      <c r="F965" s="11">
        <v>0.87</v>
      </c>
      <c r="G965" s="144">
        <v>1</v>
      </c>
      <c r="H965" s="11">
        <v>0.9</v>
      </c>
      <c r="I965" s="11">
        <v>0.95243214435226997</v>
      </c>
      <c r="J965" s="11">
        <v>0.86</v>
      </c>
      <c r="K965" s="11">
        <v>0.96</v>
      </c>
      <c r="L965" s="11">
        <v>0.86</v>
      </c>
      <c r="M965" s="144">
        <v>1.06</v>
      </c>
      <c r="N965" s="11">
        <v>0.81</v>
      </c>
      <c r="O965" s="11">
        <v>0.97000000000000008</v>
      </c>
      <c r="P965" s="11">
        <v>0.93</v>
      </c>
      <c r="Q965" s="144">
        <v>1</v>
      </c>
      <c r="R965" s="144">
        <v>6</v>
      </c>
      <c r="S965" s="11">
        <v>0.82</v>
      </c>
      <c r="T965" s="11">
        <v>0.94</v>
      </c>
      <c r="U965" s="11">
        <v>0.89</v>
      </c>
      <c r="V965" s="11">
        <v>0.9</v>
      </c>
      <c r="W965" s="11">
        <v>0.9900000000000001</v>
      </c>
      <c r="X965" s="11">
        <v>0.8</v>
      </c>
      <c r="Y965" s="11">
        <v>0.88</v>
      </c>
      <c r="Z965" s="148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3"/>
      <c r="BB965" s="3"/>
      <c r="BC965" s="3"/>
      <c r="BD965" s="3"/>
      <c r="BE965" s="3"/>
      <c r="BF965" s="3"/>
      <c r="BG965" s="3"/>
      <c r="BH965" s="3"/>
      <c r="BI965" s="3"/>
      <c r="BJ965" s="3"/>
      <c r="BK965" s="3"/>
      <c r="BL965" s="3"/>
      <c r="BM965" s="28">
        <v>120</v>
      </c>
    </row>
    <row r="966" spans="1:65">
      <c r="A966" s="30"/>
      <c r="B966" s="19">
        <v>1</v>
      </c>
      <c r="C966" s="9">
        <v>6</v>
      </c>
      <c r="D966" s="11">
        <v>0.91</v>
      </c>
      <c r="E966" s="11">
        <v>1.1299999999999999</v>
      </c>
      <c r="F966" s="11">
        <v>0.86</v>
      </c>
      <c r="G966" s="144">
        <v>1</v>
      </c>
      <c r="H966" s="11">
        <v>0.94</v>
      </c>
      <c r="I966" s="11">
        <v>0.90835876448633845</v>
      </c>
      <c r="J966" s="11">
        <v>0.88</v>
      </c>
      <c r="K966" s="11">
        <v>0.98</v>
      </c>
      <c r="L966" s="11">
        <v>0.89</v>
      </c>
      <c r="M966" s="144">
        <v>1.1499999999999999</v>
      </c>
      <c r="N966" s="11">
        <v>0.82</v>
      </c>
      <c r="O966" s="11">
        <v>0.96</v>
      </c>
      <c r="P966" s="11">
        <v>1.01</v>
      </c>
      <c r="Q966" s="144">
        <v>1</v>
      </c>
      <c r="R966" s="144">
        <v>6</v>
      </c>
      <c r="S966" s="11">
        <v>0.97000000000000008</v>
      </c>
      <c r="T966" s="11">
        <v>0.86</v>
      </c>
      <c r="U966" s="11">
        <v>0.9</v>
      </c>
      <c r="V966" s="11">
        <v>0.84</v>
      </c>
      <c r="W966" s="11">
        <v>1.01</v>
      </c>
      <c r="X966" s="149">
        <v>0.6</v>
      </c>
      <c r="Y966" s="11">
        <v>0.9900000000000001</v>
      </c>
      <c r="Z966" s="148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3"/>
      <c r="BB966" s="3"/>
      <c r="BC966" s="3"/>
      <c r="BD966" s="3"/>
      <c r="BE966" s="3"/>
      <c r="BF966" s="3"/>
      <c r="BG966" s="3"/>
      <c r="BH966" s="3"/>
      <c r="BI966" s="3"/>
      <c r="BJ966" s="3"/>
      <c r="BK966" s="3"/>
      <c r="BL966" s="3"/>
      <c r="BM966" s="55"/>
    </row>
    <row r="967" spans="1:65">
      <c r="A967" s="30"/>
      <c r="B967" s="20" t="s">
        <v>264</v>
      </c>
      <c r="C967" s="12"/>
      <c r="D967" s="23">
        <v>0.90833333333333333</v>
      </c>
      <c r="E967" s="23">
        <v>1.0366666666666668</v>
      </c>
      <c r="F967" s="23">
        <v>0.90166666666666673</v>
      </c>
      <c r="G967" s="23">
        <v>1.0166666666666666</v>
      </c>
      <c r="H967" s="23">
        <v>0.94000000000000006</v>
      </c>
      <c r="I967" s="23">
        <v>0.93129239870086877</v>
      </c>
      <c r="J967" s="23">
        <v>0.88</v>
      </c>
      <c r="K967" s="23">
        <v>0.97000000000000008</v>
      </c>
      <c r="L967" s="23">
        <v>0.84666666666666668</v>
      </c>
      <c r="M967" s="23">
        <v>1.0866666666666667</v>
      </c>
      <c r="N967" s="23">
        <v>0.82666666666666677</v>
      </c>
      <c r="O967" s="23">
        <v>0.93666666666666665</v>
      </c>
      <c r="P967" s="23">
        <v>0.97000000000000008</v>
      </c>
      <c r="Q967" s="23">
        <v>1.0166666666666666</v>
      </c>
      <c r="R967" s="23">
        <v>6</v>
      </c>
      <c r="S967" s="23">
        <v>0.9</v>
      </c>
      <c r="T967" s="23">
        <v>0.91</v>
      </c>
      <c r="U967" s="23">
        <v>0.92333333333333334</v>
      </c>
      <c r="V967" s="23">
        <v>0.83833333333333326</v>
      </c>
      <c r="W967" s="23">
        <v>0.98166666666666658</v>
      </c>
      <c r="X967" s="23">
        <v>0.76666666666666661</v>
      </c>
      <c r="Y967" s="23">
        <v>0.97833333333333339</v>
      </c>
      <c r="Z967" s="148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3"/>
      <c r="BB967" s="3"/>
      <c r="BC967" s="3"/>
      <c r="BD967" s="3"/>
      <c r="BE967" s="3"/>
      <c r="BF967" s="3"/>
      <c r="BG967" s="3"/>
      <c r="BH967" s="3"/>
      <c r="BI967" s="3"/>
      <c r="BJ967" s="3"/>
      <c r="BK967" s="3"/>
      <c r="BL967" s="3"/>
      <c r="BM967" s="55"/>
    </row>
    <row r="968" spans="1:65">
      <c r="A968" s="30"/>
      <c r="B968" s="3" t="s">
        <v>265</v>
      </c>
      <c r="C968" s="29"/>
      <c r="D968" s="11">
        <v>0.875</v>
      </c>
      <c r="E968" s="11">
        <v>1.0649999999999999</v>
      </c>
      <c r="F968" s="11">
        <v>0.89500000000000002</v>
      </c>
      <c r="G968" s="11">
        <v>1</v>
      </c>
      <c r="H968" s="11">
        <v>0.94</v>
      </c>
      <c r="I968" s="11">
        <v>0.93759874525654385</v>
      </c>
      <c r="J968" s="11">
        <v>0.875</v>
      </c>
      <c r="K968" s="11">
        <v>0.98</v>
      </c>
      <c r="L968" s="11">
        <v>0.84499999999999997</v>
      </c>
      <c r="M968" s="11">
        <v>1.085</v>
      </c>
      <c r="N968" s="11">
        <v>0.82499999999999996</v>
      </c>
      <c r="O968" s="11">
        <v>0.94500000000000006</v>
      </c>
      <c r="P968" s="11">
        <v>0.93</v>
      </c>
      <c r="Q968" s="11">
        <v>1</v>
      </c>
      <c r="R968" s="11">
        <v>6</v>
      </c>
      <c r="S968" s="11">
        <v>0.9</v>
      </c>
      <c r="T968" s="11">
        <v>0.92</v>
      </c>
      <c r="U968" s="11">
        <v>0.9</v>
      </c>
      <c r="V968" s="11">
        <v>0.84</v>
      </c>
      <c r="W968" s="11">
        <v>1</v>
      </c>
      <c r="X968" s="11">
        <v>0.8</v>
      </c>
      <c r="Y968" s="11">
        <v>0.99500000000000011</v>
      </c>
      <c r="Z968" s="148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3"/>
      <c r="BB968" s="3"/>
      <c r="BC968" s="3"/>
      <c r="BD968" s="3"/>
      <c r="BE968" s="3"/>
      <c r="BF968" s="3"/>
      <c r="BG968" s="3"/>
      <c r="BH968" s="3"/>
      <c r="BI968" s="3"/>
      <c r="BJ968" s="3"/>
      <c r="BK968" s="3"/>
      <c r="BL968" s="3"/>
      <c r="BM968" s="55"/>
    </row>
    <row r="969" spans="1:65">
      <c r="A969" s="30"/>
      <c r="B969" s="3" t="s">
        <v>266</v>
      </c>
      <c r="C969" s="29"/>
      <c r="D969" s="24">
        <v>9.1524131608372403E-2</v>
      </c>
      <c r="E969" s="24">
        <v>0.10191499726078919</v>
      </c>
      <c r="F969" s="24">
        <v>3.6560452221856686E-2</v>
      </c>
      <c r="G969" s="24">
        <v>4.0824829046386339E-2</v>
      </c>
      <c r="H969" s="24">
        <v>4.0496913462633191E-2</v>
      </c>
      <c r="I969" s="24">
        <v>3.7450272954666755E-2</v>
      </c>
      <c r="J969" s="24">
        <v>3.0331501776206232E-2</v>
      </c>
      <c r="K969" s="24">
        <v>3.9496835316262989E-2</v>
      </c>
      <c r="L969" s="24">
        <v>2.8751811537130429E-2</v>
      </c>
      <c r="M969" s="24">
        <v>3.5023801430836478E-2</v>
      </c>
      <c r="N969" s="24">
        <v>1.8618986725025235E-2</v>
      </c>
      <c r="O969" s="24">
        <v>4.0331955899344463E-2</v>
      </c>
      <c r="P969" s="24">
        <v>7.1833139984271904E-2</v>
      </c>
      <c r="Q969" s="24">
        <v>4.0824829046386339E-2</v>
      </c>
      <c r="R969" s="24">
        <v>0</v>
      </c>
      <c r="S969" s="24">
        <v>4.8989794855663606E-2</v>
      </c>
      <c r="T969" s="24">
        <v>2.9664793948382655E-2</v>
      </c>
      <c r="U969" s="24">
        <v>4.033195589934447E-2</v>
      </c>
      <c r="V969" s="24">
        <v>4.4907311951024938E-2</v>
      </c>
      <c r="W969" s="24">
        <v>3.7103458958251685E-2</v>
      </c>
      <c r="X969" s="24">
        <v>8.1649658092772623E-2</v>
      </c>
      <c r="Y969" s="24">
        <v>6.145459028149703E-2</v>
      </c>
      <c r="Z969" s="204"/>
      <c r="AA969" s="205"/>
      <c r="AB969" s="205"/>
      <c r="AC969" s="205"/>
      <c r="AD969" s="205"/>
      <c r="AE969" s="205"/>
      <c r="AF969" s="205"/>
      <c r="AG969" s="205"/>
      <c r="AH969" s="205"/>
      <c r="AI969" s="205"/>
      <c r="AJ969" s="205"/>
      <c r="AK969" s="205"/>
      <c r="AL969" s="205"/>
      <c r="AM969" s="205"/>
      <c r="AN969" s="205"/>
      <c r="AO969" s="205"/>
      <c r="AP969" s="205"/>
      <c r="AQ969" s="205"/>
      <c r="AR969" s="205"/>
      <c r="AS969" s="205"/>
      <c r="AT969" s="205"/>
      <c r="AU969" s="205"/>
      <c r="AV969" s="205"/>
      <c r="AW969" s="205"/>
      <c r="AX969" s="205"/>
      <c r="AY969" s="205"/>
      <c r="AZ969" s="205"/>
      <c r="BA969" s="205"/>
      <c r="BB969" s="205"/>
      <c r="BC969" s="205"/>
      <c r="BD969" s="205"/>
      <c r="BE969" s="205"/>
      <c r="BF969" s="205"/>
      <c r="BG969" s="205"/>
      <c r="BH969" s="205"/>
      <c r="BI969" s="205"/>
      <c r="BJ969" s="205"/>
      <c r="BK969" s="205"/>
      <c r="BL969" s="205"/>
      <c r="BM969" s="56"/>
    </row>
    <row r="970" spans="1:65">
      <c r="A970" s="30"/>
      <c r="B970" s="3" t="s">
        <v>86</v>
      </c>
      <c r="C970" s="29"/>
      <c r="D970" s="13">
        <v>0.10076051186242833</v>
      </c>
      <c r="E970" s="13">
        <v>9.8310286746741971E-2</v>
      </c>
      <c r="F970" s="13">
        <v>4.054763647525695E-2</v>
      </c>
      <c r="G970" s="13">
        <v>4.0155569553822629E-2</v>
      </c>
      <c r="H970" s="13">
        <v>4.3081822832588497E-2</v>
      </c>
      <c r="I970" s="13">
        <v>4.0213227346114939E-2</v>
      </c>
      <c r="J970" s="13">
        <v>3.4467615654779807E-2</v>
      </c>
      <c r="K970" s="13">
        <v>4.0718386923982462E-2</v>
      </c>
      <c r="L970" s="13">
        <v>3.3958832524169799E-2</v>
      </c>
      <c r="M970" s="13">
        <v>3.22304921142667E-2</v>
      </c>
      <c r="N970" s="13">
        <v>2.2522967812530523E-2</v>
      </c>
      <c r="O970" s="13">
        <v>4.3059027650545693E-2</v>
      </c>
      <c r="P970" s="13">
        <v>7.4054783488940096E-2</v>
      </c>
      <c r="Q970" s="13">
        <v>4.0155569553822629E-2</v>
      </c>
      <c r="R970" s="13">
        <v>0</v>
      </c>
      <c r="S970" s="13">
        <v>5.4433105395181786E-2</v>
      </c>
      <c r="T970" s="13">
        <v>3.2598674668552367E-2</v>
      </c>
      <c r="U970" s="13">
        <v>4.3680818663549968E-2</v>
      </c>
      <c r="V970" s="13">
        <v>5.3567370120506885E-2</v>
      </c>
      <c r="W970" s="13">
        <v>3.7796392826741958E-2</v>
      </c>
      <c r="X970" s="13">
        <v>0.10649955403405126</v>
      </c>
      <c r="Y970" s="13">
        <v>6.2815594836283156E-2</v>
      </c>
      <c r="Z970" s="148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55"/>
    </row>
    <row r="971" spans="1:65">
      <c r="A971" s="30"/>
      <c r="B971" s="3" t="s">
        <v>267</v>
      </c>
      <c r="C971" s="29"/>
      <c r="D971" s="13">
        <v>-1.0447838910949581E-2</v>
      </c>
      <c r="E971" s="13">
        <v>0.12936044806860458</v>
      </c>
      <c r="F971" s="13">
        <v>-1.7710607065731465E-2</v>
      </c>
      <c r="G971" s="13">
        <v>0.10757214360425826</v>
      </c>
      <c r="H971" s="13">
        <v>2.4050309824265037E-2</v>
      </c>
      <c r="I971" s="13">
        <v>1.4564116411284855E-2</v>
      </c>
      <c r="J971" s="13">
        <v>-4.1314603568773145E-2</v>
      </c>
      <c r="K971" s="13">
        <v>5.6732766520784184E-2</v>
      </c>
      <c r="L971" s="13">
        <v>-7.7628444342683234E-2</v>
      </c>
      <c r="M971" s="13">
        <v>0.18383120922946961</v>
      </c>
      <c r="N971" s="13">
        <v>-9.941674880702922E-2</v>
      </c>
      <c r="O971" s="13">
        <v>2.0418925746874095E-2</v>
      </c>
      <c r="P971" s="13">
        <v>5.6732766520784184E-2</v>
      </c>
      <c r="Q971" s="13">
        <v>0.10757214360425826</v>
      </c>
      <c r="R971" s="13">
        <v>5.5364913393038195</v>
      </c>
      <c r="S971" s="13">
        <v>-1.9526299104427047E-2</v>
      </c>
      <c r="T971" s="13">
        <v>-8.6321468722539985E-3</v>
      </c>
      <c r="U971" s="13">
        <v>5.8933894373101037E-3</v>
      </c>
      <c r="V971" s="13">
        <v>-8.6706904536160812E-2</v>
      </c>
      <c r="W971" s="13">
        <v>6.9442610791652593E-2</v>
      </c>
      <c r="X971" s="13">
        <v>-0.16478166220006751</v>
      </c>
      <c r="Y971" s="13">
        <v>6.581122671426165E-2</v>
      </c>
      <c r="Z971" s="148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  <c r="BJ971" s="3"/>
      <c r="BK971" s="3"/>
      <c r="BL971" s="3"/>
      <c r="BM971" s="55"/>
    </row>
    <row r="972" spans="1:65">
      <c r="A972" s="30"/>
      <c r="B972" s="46" t="s">
        <v>268</v>
      </c>
      <c r="C972" s="47"/>
      <c r="D972" s="45">
        <v>0.22</v>
      </c>
      <c r="E972" s="45">
        <v>1.64</v>
      </c>
      <c r="F972" s="45">
        <v>0.31</v>
      </c>
      <c r="G972" s="45" t="s">
        <v>269</v>
      </c>
      <c r="H972" s="45">
        <v>0.24</v>
      </c>
      <c r="I972" s="45">
        <v>0.12</v>
      </c>
      <c r="J972" s="45">
        <v>0.63</v>
      </c>
      <c r="K972" s="45">
        <v>0.67</v>
      </c>
      <c r="L972" s="45">
        <v>1.1100000000000001</v>
      </c>
      <c r="M972" s="45">
        <v>2.36</v>
      </c>
      <c r="N972" s="45">
        <v>1.4</v>
      </c>
      <c r="O972" s="45">
        <v>0.19</v>
      </c>
      <c r="P972" s="45">
        <v>0.67</v>
      </c>
      <c r="Q972" s="45" t="s">
        <v>269</v>
      </c>
      <c r="R972" s="45" t="s">
        <v>269</v>
      </c>
      <c r="S972" s="45">
        <v>0.34</v>
      </c>
      <c r="T972" s="45">
        <v>0.19</v>
      </c>
      <c r="U972" s="45">
        <v>0</v>
      </c>
      <c r="V972" s="45">
        <v>1.23</v>
      </c>
      <c r="W972" s="45">
        <v>0.84</v>
      </c>
      <c r="X972" s="45">
        <v>2.2599999999999998</v>
      </c>
      <c r="Y972" s="45">
        <v>0.79</v>
      </c>
      <c r="Z972" s="148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  <c r="AW972" s="3"/>
      <c r="AX972" s="3"/>
      <c r="AY972" s="3"/>
      <c r="AZ972" s="3"/>
      <c r="BA972" s="3"/>
      <c r="BB972" s="3"/>
      <c r="BC972" s="3"/>
      <c r="BD972" s="3"/>
      <c r="BE972" s="3"/>
      <c r="BF972" s="3"/>
      <c r="BG972" s="3"/>
      <c r="BH972" s="3"/>
      <c r="BI972" s="3"/>
      <c r="BJ972" s="3"/>
      <c r="BK972" s="3"/>
      <c r="BL972" s="3"/>
      <c r="BM972" s="55"/>
    </row>
    <row r="973" spans="1:65">
      <c r="B973" s="151" t="s">
        <v>321</v>
      </c>
      <c r="C973" s="20"/>
      <c r="D973" s="20"/>
      <c r="E973" s="20"/>
      <c r="F973" s="20"/>
      <c r="G973" s="20"/>
      <c r="H973" s="20"/>
      <c r="I973" s="20"/>
      <c r="J973" s="20"/>
      <c r="K973" s="20"/>
      <c r="L973" s="20"/>
      <c r="M973" s="20"/>
      <c r="N973" s="20"/>
      <c r="O973" s="20"/>
      <c r="P973" s="20"/>
      <c r="Q973" s="20"/>
      <c r="R973" s="20"/>
      <c r="S973" s="20"/>
      <c r="T973" s="20"/>
      <c r="U973" s="20"/>
      <c r="V973" s="20"/>
      <c r="W973" s="20"/>
      <c r="X973" s="20"/>
      <c r="Y973" s="20"/>
      <c r="BM973" s="55"/>
    </row>
    <row r="974" spans="1:65">
      <c r="BM974" s="55"/>
    </row>
    <row r="975" spans="1:65" ht="15">
      <c r="B975" s="8" t="s">
        <v>565</v>
      </c>
      <c r="BM975" s="28" t="s">
        <v>66</v>
      </c>
    </row>
    <row r="976" spans="1:65" ht="15">
      <c r="A976" s="25" t="s">
        <v>30</v>
      </c>
      <c r="B976" s="18" t="s">
        <v>109</v>
      </c>
      <c r="C976" s="15" t="s">
        <v>110</v>
      </c>
      <c r="D976" s="16" t="s">
        <v>226</v>
      </c>
      <c r="E976" s="17" t="s">
        <v>226</v>
      </c>
      <c r="F976" s="17" t="s">
        <v>226</v>
      </c>
      <c r="G976" s="17" t="s">
        <v>226</v>
      </c>
      <c r="H976" s="17" t="s">
        <v>226</v>
      </c>
      <c r="I976" s="17" t="s">
        <v>226</v>
      </c>
      <c r="J976" s="17" t="s">
        <v>226</v>
      </c>
      <c r="K976" s="17" t="s">
        <v>226</v>
      </c>
      <c r="L976" s="17" t="s">
        <v>226</v>
      </c>
      <c r="M976" s="17" t="s">
        <v>226</v>
      </c>
      <c r="N976" s="17" t="s">
        <v>226</v>
      </c>
      <c r="O976" s="17" t="s">
        <v>226</v>
      </c>
      <c r="P976" s="17" t="s">
        <v>226</v>
      </c>
      <c r="Q976" s="17" t="s">
        <v>226</v>
      </c>
      <c r="R976" s="17" t="s">
        <v>226</v>
      </c>
      <c r="S976" s="17" t="s">
        <v>226</v>
      </c>
      <c r="T976" s="17" t="s">
        <v>226</v>
      </c>
      <c r="U976" s="17" t="s">
        <v>226</v>
      </c>
      <c r="V976" s="17" t="s">
        <v>226</v>
      </c>
      <c r="W976" s="17" t="s">
        <v>226</v>
      </c>
      <c r="X976" s="17" t="s">
        <v>226</v>
      </c>
      <c r="Y976" s="17" t="s">
        <v>226</v>
      </c>
      <c r="Z976" s="17" t="s">
        <v>226</v>
      </c>
      <c r="AA976" s="148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  <c r="BB976" s="3"/>
      <c r="BC976" s="3"/>
      <c r="BD976" s="3"/>
      <c r="BE976" s="3"/>
      <c r="BF976" s="3"/>
      <c r="BG976" s="3"/>
      <c r="BH976" s="3"/>
      <c r="BI976" s="3"/>
      <c r="BJ976" s="3"/>
      <c r="BK976" s="3"/>
      <c r="BL976" s="3"/>
      <c r="BM976" s="28">
        <v>1</v>
      </c>
    </row>
    <row r="977" spans="1:65">
      <c r="A977" s="30"/>
      <c r="B977" s="19" t="s">
        <v>227</v>
      </c>
      <c r="C977" s="9" t="s">
        <v>227</v>
      </c>
      <c r="D977" s="146" t="s">
        <v>229</v>
      </c>
      <c r="E977" s="147" t="s">
        <v>231</v>
      </c>
      <c r="F977" s="147" t="s">
        <v>232</v>
      </c>
      <c r="G977" s="147" t="s">
        <v>233</v>
      </c>
      <c r="H977" s="147" t="s">
        <v>234</v>
      </c>
      <c r="I977" s="147" t="s">
        <v>235</v>
      </c>
      <c r="J977" s="147" t="s">
        <v>236</v>
      </c>
      <c r="K977" s="147" t="s">
        <v>237</v>
      </c>
      <c r="L977" s="147" t="s">
        <v>238</v>
      </c>
      <c r="M977" s="147" t="s">
        <v>239</v>
      </c>
      <c r="N977" s="147" t="s">
        <v>240</v>
      </c>
      <c r="O977" s="147" t="s">
        <v>243</v>
      </c>
      <c r="P977" s="147" t="s">
        <v>244</v>
      </c>
      <c r="Q977" s="147" t="s">
        <v>246</v>
      </c>
      <c r="R977" s="147" t="s">
        <v>247</v>
      </c>
      <c r="S977" s="147" t="s">
        <v>249</v>
      </c>
      <c r="T977" s="147" t="s">
        <v>250</v>
      </c>
      <c r="U977" s="147" t="s">
        <v>251</v>
      </c>
      <c r="V977" s="147" t="s">
        <v>253</v>
      </c>
      <c r="W977" s="147" t="s">
        <v>254</v>
      </c>
      <c r="X977" s="147" t="s">
        <v>255</v>
      </c>
      <c r="Y977" s="147" t="s">
        <v>256</v>
      </c>
      <c r="Z977" s="147" t="s">
        <v>257</v>
      </c>
      <c r="AA977" s="148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3"/>
      <c r="BB977" s="3"/>
      <c r="BC977" s="3"/>
      <c r="BD977" s="3"/>
      <c r="BE977" s="3"/>
      <c r="BF977" s="3"/>
      <c r="BG977" s="3"/>
      <c r="BH977" s="3"/>
      <c r="BI977" s="3"/>
      <c r="BJ977" s="3"/>
      <c r="BK977" s="3"/>
      <c r="BL977" s="3"/>
      <c r="BM977" s="28" t="s">
        <v>3</v>
      </c>
    </row>
    <row r="978" spans="1:65">
      <c r="A978" s="30"/>
      <c r="B978" s="19"/>
      <c r="C978" s="9"/>
      <c r="D978" s="10" t="s">
        <v>273</v>
      </c>
      <c r="E978" s="11" t="s">
        <v>271</v>
      </c>
      <c r="F978" s="11" t="s">
        <v>273</v>
      </c>
      <c r="G978" s="11" t="s">
        <v>271</v>
      </c>
      <c r="H978" s="11" t="s">
        <v>271</v>
      </c>
      <c r="I978" s="11" t="s">
        <v>271</v>
      </c>
      <c r="J978" s="11" t="s">
        <v>271</v>
      </c>
      <c r="K978" s="11" t="s">
        <v>304</v>
      </c>
      <c r="L978" s="11" t="s">
        <v>271</v>
      </c>
      <c r="M978" s="11" t="s">
        <v>273</v>
      </c>
      <c r="N978" s="11" t="s">
        <v>273</v>
      </c>
      <c r="O978" s="11" t="s">
        <v>273</v>
      </c>
      <c r="P978" s="11" t="s">
        <v>271</v>
      </c>
      <c r="Q978" s="11" t="s">
        <v>271</v>
      </c>
      <c r="R978" s="11" t="s">
        <v>271</v>
      </c>
      <c r="S978" s="11" t="s">
        <v>271</v>
      </c>
      <c r="T978" s="11" t="s">
        <v>271</v>
      </c>
      <c r="U978" s="11" t="s">
        <v>273</v>
      </c>
      <c r="V978" s="11" t="s">
        <v>271</v>
      </c>
      <c r="W978" s="11" t="s">
        <v>273</v>
      </c>
      <c r="X978" s="11" t="s">
        <v>271</v>
      </c>
      <c r="Y978" s="11" t="s">
        <v>271</v>
      </c>
      <c r="Z978" s="11" t="s">
        <v>271</v>
      </c>
      <c r="AA978" s="148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  <c r="AY978" s="3"/>
      <c r="AZ978" s="3"/>
      <c r="BA978" s="3"/>
      <c r="BB978" s="3"/>
      <c r="BC978" s="3"/>
      <c r="BD978" s="3"/>
      <c r="BE978" s="3"/>
      <c r="BF978" s="3"/>
      <c r="BG978" s="3"/>
      <c r="BH978" s="3"/>
      <c r="BI978" s="3"/>
      <c r="BJ978" s="3"/>
      <c r="BK978" s="3"/>
      <c r="BL978" s="3"/>
      <c r="BM978" s="28">
        <v>2</v>
      </c>
    </row>
    <row r="979" spans="1:65">
      <c r="A979" s="30"/>
      <c r="B979" s="19"/>
      <c r="C979" s="9"/>
      <c r="D979" s="26" t="s">
        <v>305</v>
      </c>
      <c r="E979" s="26" t="s">
        <v>306</v>
      </c>
      <c r="F979" s="26" t="s">
        <v>307</v>
      </c>
      <c r="G979" s="26" t="s">
        <v>305</v>
      </c>
      <c r="H979" s="26" t="s">
        <v>261</v>
      </c>
      <c r="I979" s="26" t="s">
        <v>308</v>
      </c>
      <c r="J979" s="26" t="s">
        <v>306</v>
      </c>
      <c r="K979" s="26" t="s">
        <v>308</v>
      </c>
      <c r="L979" s="26" t="s">
        <v>308</v>
      </c>
      <c r="M979" s="26" t="s">
        <v>305</v>
      </c>
      <c r="N979" s="26" t="s">
        <v>306</v>
      </c>
      <c r="O979" s="26" t="s">
        <v>307</v>
      </c>
      <c r="P979" s="26" t="s">
        <v>306</v>
      </c>
      <c r="Q979" s="26" t="s">
        <v>306</v>
      </c>
      <c r="R979" s="26" t="s">
        <v>305</v>
      </c>
      <c r="S979" s="26" t="s">
        <v>306</v>
      </c>
      <c r="T979" s="26" t="s">
        <v>115</v>
      </c>
      <c r="U979" s="26" t="s">
        <v>306</v>
      </c>
      <c r="V979" s="26" t="s">
        <v>306</v>
      </c>
      <c r="W979" s="26" t="s">
        <v>306</v>
      </c>
      <c r="X979" s="26" t="s">
        <v>306</v>
      </c>
      <c r="Y979" s="26" t="s">
        <v>263</v>
      </c>
      <c r="Z979" s="26" t="s">
        <v>306</v>
      </c>
      <c r="AA979" s="148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W979" s="3"/>
      <c r="AX979" s="3"/>
      <c r="AY979" s="3"/>
      <c r="AZ979" s="3"/>
      <c r="BA979" s="3"/>
      <c r="BB979" s="3"/>
      <c r="BC979" s="3"/>
      <c r="BD979" s="3"/>
      <c r="BE979" s="3"/>
      <c r="BF979" s="3"/>
      <c r="BG979" s="3"/>
      <c r="BH979" s="3"/>
      <c r="BI979" s="3"/>
      <c r="BJ979" s="3"/>
      <c r="BK979" s="3"/>
      <c r="BL979" s="3"/>
      <c r="BM979" s="28">
        <v>3</v>
      </c>
    </row>
    <row r="980" spans="1:65">
      <c r="A980" s="30"/>
      <c r="B980" s="18">
        <v>1</v>
      </c>
      <c r="C980" s="14">
        <v>1</v>
      </c>
      <c r="D980" s="22">
        <v>1.7</v>
      </c>
      <c r="E980" s="22">
        <v>1.8</v>
      </c>
      <c r="F980" s="22">
        <v>1.8</v>
      </c>
      <c r="G980" s="22">
        <v>1.61</v>
      </c>
      <c r="H980" s="22">
        <v>1.5</v>
      </c>
      <c r="I980" s="22">
        <v>1.8173713741664097</v>
      </c>
      <c r="J980" s="150">
        <v>1.75</v>
      </c>
      <c r="K980" s="143">
        <v>7.31</v>
      </c>
      <c r="L980" s="22">
        <v>1.5</v>
      </c>
      <c r="M980" s="150">
        <v>2.5</v>
      </c>
      <c r="N980" s="150">
        <v>2.5</v>
      </c>
      <c r="O980" s="22">
        <v>1.7</v>
      </c>
      <c r="P980" s="22">
        <v>1.4</v>
      </c>
      <c r="Q980" s="22">
        <v>1.8</v>
      </c>
      <c r="R980" s="22">
        <v>1.65</v>
      </c>
      <c r="S980" s="22">
        <v>1.6123253131906601</v>
      </c>
      <c r="T980" s="22">
        <v>1.7</v>
      </c>
      <c r="U980" s="22">
        <v>1.9</v>
      </c>
      <c r="V980" s="22">
        <v>1.8</v>
      </c>
      <c r="W980" s="22">
        <v>1.6</v>
      </c>
      <c r="X980" s="22">
        <v>1.6</v>
      </c>
      <c r="Y980" s="143">
        <v>2.4</v>
      </c>
      <c r="Z980" s="22">
        <v>1.6</v>
      </c>
      <c r="AA980" s="148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  <c r="AW980" s="3"/>
      <c r="AX980" s="3"/>
      <c r="AY980" s="3"/>
      <c r="AZ980" s="3"/>
      <c r="BA980" s="3"/>
      <c r="BB980" s="3"/>
      <c r="BC980" s="3"/>
      <c r="BD980" s="3"/>
      <c r="BE980" s="3"/>
      <c r="BF980" s="3"/>
      <c r="BG980" s="3"/>
      <c r="BH980" s="3"/>
      <c r="BI980" s="3"/>
      <c r="BJ980" s="3"/>
      <c r="BK980" s="3"/>
      <c r="BL980" s="3"/>
      <c r="BM980" s="28">
        <v>1</v>
      </c>
    </row>
    <row r="981" spans="1:65">
      <c r="A981" s="30"/>
      <c r="B981" s="19">
        <v>1</v>
      </c>
      <c r="C981" s="9">
        <v>2</v>
      </c>
      <c r="D981" s="11">
        <v>1.72</v>
      </c>
      <c r="E981" s="11">
        <v>1.6</v>
      </c>
      <c r="F981" s="11">
        <v>1.7</v>
      </c>
      <c r="G981" s="11">
        <v>1.71</v>
      </c>
      <c r="H981" s="11">
        <v>1.4</v>
      </c>
      <c r="I981" s="11">
        <v>1.8024763375312904</v>
      </c>
      <c r="J981" s="11">
        <v>1.62</v>
      </c>
      <c r="K981" s="149">
        <v>7.12</v>
      </c>
      <c r="L981" s="11">
        <v>1.5</v>
      </c>
      <c r="M981" s="144">
        <v>2.17</v>
      </c>
      <c r="N981" s="11">
        <v>1.9</v>
      </c>
      <c r="O981" s="11">
        <v>1.6</v>
      </c>
      <c r="P981" s="11">
        <v>1.4</v>
      </c>
      <c r="Q981" s="11">
        <v>1.6</v>
      </c>
      <c r="R981" s="11">
        <v>1.71</v>
      </c>
      <c r="S981" s="11">
        <v>1.631078912741742</v>
      </c>
      <c r="T981" s="11">
        <v>1.7</v>
      </c>
      <c r="U981" s="11">
        <v>1.8</v>
      </c>
      <c r="V981" s="11">
        <v>1.8</v>
      </c>
      <c r="W981" s="11">
        <v>1.6</v>
      </c>
      <c r="X981" s="11">
        <v>1.6</v>
      </c>
      <c r="Y981" s="144">
        <v>2.4</v>
      </c>
      <c r="Z981" s="11">
        <v>1.6</v>
      </c>
      <c r="AA981" s="148"/>
      <c r="AB981" s="3"/>
      <c r="AC981" s="3"/>
      <c r="AD981" s="3"/>
      <c r="AE981" s="3"/>
      <c r="AF981" s="3"/>
      <c r="AG981" s="3"/>
      <c r="AH981" s="3"/>
      <c r="AI981" s="3"/>
      <c r="AJ981" s="3"/>
      <c r="AK981" s="3"/>
      <c r="AL981" s="3"/>
      <c r="AM981" s="3"/>
      <c r="AN981" s="3"/>
      <c r="AO981" s="3"/>
      <c r="AP981" s="3"/>
      <c r="AQ981" s="3"/>
      <c r="AR981" s="3"/>
      <c r="AS981" s="3"/>
      <c r="AT981" s="3"/>
      <c r="AU981" s="3"/>
      <c r="AV981" s="3"/>
      <c r="AW981" s="3"/>
      <c r="AX981" s="3"/>
      <c r="AY981" s="3"/>
      <c r="AZ981" s="3"/>
      <c r="BA981" s="3"/>
      <c r="BB981" s="3"/>
      <c r="BC981" s="3"/>
      <c r="BD981" s="3"/>
      <c r="BE981" s="3"/>
      <c r="BF981" s="3"/>
      <c r="BG981" s="3"/>
      <c r="BH981" s="3"/>
      <c r="BI981" s="3"/>
      <c r="BJ981" s="3"/>
      <c r="BK981" s="3"/>
      <c r="BL981" s="3"/>
      <c r="BM981" s="28">
        <v>19</v>
      </c>
    </row>
    <row r="982" spans="1:65">
      <c r="A982" s="30"/>
      <c r="B982" s="19">
        <v>1</v>
      </c>
      <c r="C982" s="9">
        <v>3</v>
      </c>
      <c r="D982" s="11">
        <v>1.73</v>
      </c>
      <c r="E982" s="11">
        <v>1.9</v>
      </c>
      <c r="F982" s="11">
        <v>1.8</v>
      </c>
      <c r="G982" s="11">
        <v>1.67</v>
      </c>
      <c r="H982" s="11">
        <v>1.4</v>
      </c>
      <c r="I982" s="11">
        <v>1.764942671594913</v>
      </c>
      <c r="J982" s="11">
        <v>1.56</v>
      </c>
      <c r="K982" s="144">
        <v>7.73</v>
      </c>
      <c r="L982" s="11">
        <v>1.5</v>
      </c>
      <c r="M982" s="144">
        <v>2.1800000000000002</v>
      </c>
      <c r="N982" s="11">
        <v>1.8</v>
      </c>
      <c r="O982" s="11">
        <v>1.6</v>
      </c>
      <c r="P982" s="11">
        <v>1.4</v>
      </c>
      <c r="Q982" s="11">
        <v>1.8</v>
      </c>
      <c r="R982" s="11">
        <v>1.73</v>
      </c>
      <c r="S982" s="11">
        <v>1.6236198558704791</v>
      </c>
      <c r="T982" s="11">
        <v>1.6</v>
      </c>
      <c r="U982" s="11">
        <v>1.9</v>
      </c>
      <c r="V982" s="11">
        <v>1.8</v>
      </c>
      <c r="W982" s="11">
        <v>1.6</v>
      </c>
      <c r="X982" s="11">
        <v>1.6</v>
      </c>
      <c r="Y982" s="144">
        <v>2.5</v>
      </c>
      <c r="Z982" s="11">
        <v>1.6</v>
      </c>
      <c r="AA982" s="148"/>
      <c r="AB982" s="3"/>
      <c r="AC982" s="3"/>
      <c r="AD982" s="3"/>
      <c r="AE982" s="3"/>
      <c r="AF982" s="3"/>
      <c r="AG982" s="3"/>
      <c r="AH982" s="3"/>
      <c r="AI982" s="3"/>
      <c r="AJ982" s="3"/>
      <c r="AK982" s="3"/>
      <c r="AL982" s="3"/>
      <c r="AM982" s="3"/>
      <c r="AN982" s="3"/>
      <c r="AO982" s="3"/>
      <c r="AP982" s="3"/>
      <c r="AQ982" s="3"/>
      <c r="AR982" s="3"/>
      <c r="AS982" s="3"/>
      <c r="AT982" s="3"/>
      <c r="AU982" s="3"/>
      <c r="AV982" s="3"/>
      <c r="AW982" s="3"/>
      <c r="AX982" s="3"/>
      <c r="AY982" s="3"/>
      <c r="AZ982" s="3"/>
      <c r="BA982" s="3"/>
      <c r="BB982" s="3"/>
      <c r="BC982" s="3"/>
      <c r="BD982" s="3"/>
      <c r="BE982" s="3"/>
      <c r="BF982" s="3"/>
      <c r="BG982" s="3"/>
      <c r="BH982" s="3"/>
      <c r="BI982" s="3"/>
      <c r="BJ982" s="3"/>
      <c r="BK982" s="3"/>
      <c r="BL982" s="3"/>
      <c r="BM982" s="28">
        <v>16</v>
      </c>
    </row>
    <row r="983" spans="1:65">
      <c r="A983" s="30"/>
      <c r="B983" s="19">
        <v>1</v>
      </c>
      <c r="C983" s="9">
        <v>4</v>
      </c>
      <c r="D983" s="11">
        <v>1.73</v>
      </c>
      <c r="E983" s="11">
        <v>1.5</v>
      </c>
      <c r="F983" s="11">
        <v>1.7</v>
      </c>
      <c r="G983" s="11">
        <v>1.61</v>
      </c>
      <c r="H983" s="11">
        <v>1.5</v>
      </c>
      <c r="I983" s="11">
        <v>1.7478236247234735</v>
      </c>
      <c r="J983" s="11">
        <v>1.55</v>
      </c>
      <c r="K983" s="144">
        <v>7.73</v>
      </c>
      <c r="L983" s="11">
        <v>1.5</v>
      </c>
      <c r="M983" s="144">
        <v>2.2000000000000002</v>
      </c>
      <c r="N983" s="11">
        <v>1.8</v>
      </c>
      <c r="O983" s="11">
        <v>1.6</v>
      </c>
      <c r="P983" s="11">
        <v>1.5</v>
      </c>
      <c r="Q983" s="11">
        <v>1.8</v>
      </c>
      <c r="R983" s="11">
        <v>1.69</v>
      </c>
      <c r="S983" s="11">
        <v>1.63171424117593</v>
      </c>
      <c r="T983" s="11">
        <v>1.7</v>
      </c>
      <c r="U983" s="11">
        <v>1.8</v>
      </c>
      <c r="V983" s="11">
        <v>1.8</v>
      </c>
      <c r="W983" s="11">
        <v>1.6</v>
      </c>
      <c r="X983" s="11">
        <v>1.5</v>
      </c>
      <c r="Y983" s="144">
        <v>2.5</v>
      </c>
      <c r="Z983" s="11">
        <v>1.6</v>
      </c>
      <c r="AA983" s="148"/>
      <c r="AB983" s="3"/>
      <c r="AC983" s="3"/>
      <c r="AD983" s="3"/>
      <c r="AE983" s="3"/>
      <c r="AF983" s="3"/>
      <c r="AG983" s="3"/>
      <c r="AH983" s="3"/>
      <c r="AI983" s="3"/>
      <c r="AJ983" s="3"/>
      <c r="AK983" s="3"/>
      <c r="AL983" s="3"/>
      <c r="AM983" s="3"/>
      <c r="AN983" s="3"/>
      <c r="AO983" s="3"/>
      <c r="AP983" s="3"/>
      <c r="AQ983" s="3"/>
      <c r="AR983" s="3"/>
      <c r="AS983" s="3"/>
      <c r="AT983" s="3"/>
      <c r="AU983" s="3"/>
      <c r="AV983" s="3"/>
      <c r="AW983" s="3"/>
      <c r="AX983" s="3"/>
      <c r="AY983" s="3"/>
      <c r="AZ983" s="3"/>
      <c r="BA983" s="3"/>
      <c r="BB983" s="3"/>
      <c r="BC983" s="3"/>
      <c r="BD983" s="3"/>
      <c r="BE983" s="3"/>
      <c r="BF983" s="3"/>
      <c r="BG983" s="3"/>
      <c r="BH983" s="3"/>
      <c r="BI983" s="3"/>
      <c r="BJ983" s="3"/>
      <c r="BK983" s="3"/>
      <c r="BL983" s="3"/>
      <c r="BM983" s="28">
        <v>1.6560627332897571</v>
      </c>
    </row>
    <row r="984" spans="1:65">
      <c r="A984" s="30"/>
      <c r="B984" s="19">
        <v>1</v>
      </c>
      <c r="C984" s="9">
        <v>5</v>
      </c>
      <c r="D984" s="11">
        <v>1.77</v>
      </c>
      <c r="E984" s="11">
        <v>1.8</v>
      </c>
      <c r="F984" s="11">
        <v>1.7</v>
      </c>
      <c r="G984" s="11">
        <v>1.64</v>
      </c>
      <c r="H984" s="11">
        <v>1.5</v>
      </c>
      <c r="I984" s="11">
        <v>1.7554062073921872</v>
      </c>
      <c r="J984" s="11">
        <v>1.57</v>
      </c>
      <c r="K984" s="144">
        <v>7.75</v>
      </c>
      <c r="L984" s="11">
        <v>1.6</v>
      </c>
      <c r="M984" s="144">
        <v>2.02</v>
      </c>
      <c r="N984" s="11">
        <v>1.7</v>
      </c>
      <c r="O984" s="11">
        <v>1.6</v>
      </c>
      <c r="P984" s="11">
        <v>1.5</v>
      </c>
      <c r="Q984" s="11">
        <v>1.7</v>
      </c>
      <c r="R984" s="11">
        <v>1.69</v>
      </c>
      <c r="S984" s="11">
        <v>1.6017612970522142</v>
      </c>
      <c r="T984" s="11">
        <v>1.7</v>
      </c>
      <c r="U984" s="11">
        <v>1.7</v>
      </c>
      <c r="V984" s="11">
        <v>1.8</v>
      </c>
      <c r="W984" s="11">
        <v>1.7</v>
      </c>
      <c r="X984" s="11">
        <v>1.6</v>
      </c>
      <c r="Y984" s="144">
        <v>2.35</v>
      </c>
      <c r="Z984" s="11">
        <v>1.6</v>
      </c>
      <c r="AA984" s="148"/>
      <c r="AB984" s="3"/>
      <c r="AC984" s="3"/>
      <c r="AD984" s="3"/>
      <c r="AE984" s="3"/>
      <c r="AF984" s="3"/>
      <c r="AG984" s="3"/>
      <c r="AH984" s="3"/>
      <c r="AI984" s="3"/>
      <c r="AJ984" s="3"/>
      <c r="AK984" s="3"/>
      <c r="AL984" s="3"/>
      <c r="AM984" s="3"/>
      <c r="AN984" s="3"/>
      <c r="AO984" s="3"/>
      <c r="AP984" s="3"/>
      <c r="AQ984" s="3"/>
      <c r="AR984" s="3"/>
      <c r="AS984" s="3"/>
      <c r="AT984" s="3"/>
      <c r="AU984" s="3"/>
      <c r="AV984" s="3"/>
      <c r="AW984" s="3"/>
      <c r="AX984" s="3"/>
      <c r="AY984" s="3"/>
      <c r="AZ984" s="3"/>
      <c r="BA984" s="3"/>
      <c r="BB984" s="3"/>
      <c r="BC984" s="3"/>
      <c r="BD984" s="3"/>
      <c r="BE984" s="3"/>
      <c r="BF984" s="3"/>
      <c r="BG984" s="3"/>
      <c r="BH984" s="3"/>
      <c r="BI984" s="3"/>
      <c r="BJ984" s="3"/>
      <c r="BK984" s="3"/>
      <c r="BL984" s="3"/>
      <c r="BM984" s="28">
        <v>121</v>
      </c>
    </row>
    <row r="985" spans="1:65">
      <c r="A985" s="30"/>
      <c r="B985" s="19">
        <v>1</v>
      </c>
      <c r="C985" s="9">
        <v>6</v>
      </c>
      <c r="D985" s="11">
        <v>1.78</v>
      </c>
      <c r="E985" s="11">
        <v>1.8</v>
      </c>
      <c r="F985" s="11">
        <v>1.7</v>
      </c>
      <c r="G985" s="11">
        <v>1.62</v>
      </c>
      <c r="H985" s="11">
        <v>1.5</v>
      </c>
      <c r="I985" s="11">
        <v>1.8023178120403469</v>
      </c>
      <c r="J985" s="11">
        <v>1.56</v>
      </c>
      <c r="K985" s="144">
        <v>7.8199999999999994</v>
      </c>
      <c r="L985" s="11">
        <v>1.5</v>
      </c>
      <c r="M985" s="144">
        <v>2.1</v>
      </c>
      <c r="N985" s="11">
        <v>1.7</v>
      </c>
      <c r="O985" s="11">
        <v>1.5</v>
      </c>
      <c r="P985" s="11">
        <v>1.6</v>
      </c>
      <c r="Q985" s="11">
        <v>1.6</v>
      </c>
      <c r="R985" s="11">
        <v>1.66</v>
      </c>
      <c r="S985" s="11">
        <v>1.6046903472912271</v>
      </c>
      <c r="T985" s="11">
        <v>1.6</v>
      </c>
      <c r="U985" s="11">
        <v>1.8</v>
      </c>
      <c r="V985" s="11">
        <v>1.7</v>
      </c>
      <c r="W985" s="11">
        <v>1.7</v>
      </c>
      <c r="X985" s="11">
        <v>1.6</v>
      </c>
      <c r="Y985" s="144">
        <v>2.5</v>
      </c>
      <c r="Z985" s="11">
        <v>1.5</v>
      </c>
      <c r="AA985" s="148"/>
      <c r="AB985" s="3"/>
      <c r="AC985" s="3"/>
      <c r="AD985" s="3"/>
      <c r="AE985" s="3"/>
      <c r="AF985" s="3"/>
      <c r="AG985" s="3"/>
      <c r="AH985" s="3"/>
      <c r="AI985" s="3"/>
      <c r="AJ985" s="3"/>
      <c r="AK985" s="3"/>
      <c r="AL985" s="3"/>
      <c r="AM985" s="3"/>
      <c r="AN985" s="3"/>
      <c r="AO985" s="3"/>
      <c r="AP985" s="3"/>
      <c r="AQ985" s="3"/>
      <c r="AR985" s="3"/>
      <c r="AS985" s="3"/>
      <c r="AT985" s="3"/>
      <c r="AU985" s="3"/>
      <c r="AV985" s="3"/>
      <c r="AW985" s="3"/>
      <c r="AX985" s="3"/>
      <c r="AY985" s="3"/>
      <c r="AZ985" s="3"/>
      <c r="BA985" s="3"/>
      <c r="BB985" s="3"/>
      <c r="BC985" s="3"/>
      <c r="BD985" s="3"/>
      <c r="BE985" s="3"/>
      <c r="BF985" s="3"/>
      <c r="BG985" s="3"/>
      <c r="BH985" s="3"/>
      <c r="BI985" s="3"/>
      <c r="BJ985" s="3"/>
      <c r="BK985" s="3"/>
      <c r="BL985" s="3"/>
      <c r="BM985" s="55"/>
    </row>
    <row r="986" spans="1:65">
      <c r="A986" s="30"/>
      <c r="B986" s="20" t="s">
        <v>264</v>
      </c>
      <c r="C986" s="12"/>
      <c r="D986" s="23">
        <v>1.7383333333333333</v>
      </c>
      <c r="E986" s="23">
        <v>1.7333333333333336</v>
      </c>
      <c r="F986" s="23">
        <v>1.7333333333333332</v>
      </c>
      <c r="G986" s="23">
        <v>1.6433333333333333</v>
      </c>
      <c r="H986" s="23">
        <v>1.4666666666666668</v>
      </c>
      <c r="I986" s="23">
        <v>1.7817230045747701</v>
      </c>
      <c r="J986" s="23">
        <v>1.6016666666666666</v>
      </c>
      <c r="K986" s="23">
        <v>7.5766666666666671</v>
      </c>
      <c r="L986" s="23">
        <v>1.5166666666666666</v>
      </c>
      <c r="M986" s="23">
        <v>2.1949999999999998</v>
      </c>
      <c r="N986" s="23">
        <v>1.8999999999999997</v>
      </c>
      <c r="O986" s="23">
        <v>1.5999999999999999</v>
      </c>
      <c r="P986" s="23">
        <v>1.4666666666666666</v>
      </c>
      <c r="Q986" s="23">
        <v>1.7166666666666666</v>
      </c>
      <c r="R986" s="23">
        <v>1.6883333333333332</v>
      </c>
      <c r="S986" s="23">
        <v>1.6175316612203752</v>
      </c>
      <c r="T986" s="23">
        <v>1.6666666666666667</v>
      </c>
      <c r="U986" s="23">
        <v>1.8166666666666667</v>
      </c>
      <c r="V986" s="23">
        <v>1.7833333333333332</v>
      </c>
      <c r="W986" s="23">
        <v>1.6333333333333331</v>
      </c>
      <c r="X986" s="23">
        <v>1.5833333333333333</v>
      </c>
      <c r="Y986" s="23">
        <v>2.4416666666666669</v>
      </c>
      <c r="Z986" s="23">
        <v>1.5833333333333333</v>
      </c>
      <c r="AA986" s="148"/>
      <c r="AB986" s="3"/>
      <c r="AC986" s="3"/>
      <c r="AD986" s="3"/>
      <c r="AE986" s="3"/>
      <c r="AF986" s="3"/>
      <c r="AG986" s="3"/>
      <c r="AH986" s="3"/>
      <c r="AI986" s="3"/>
      <c r="AJ986" s="3"/>
      <c r="AK986" s="3"/>
      <c r="AL986" s="3"/>
      <c r="AM986" s="3"/>
      <c r="AN986" s="3"/>
      <c r="AO986" s="3"/>
      <c r="AP986" s="3"/>
      <c r="AQ986" s="3"/>
      <c r="AR986" s="3"/>
      <c r="AS986" s="3"/>
      <c r="AT986" s="3"/>
      <c r="AU986" s="3"/>
      <c r="AV986" s="3"/>
      <c r="AW986" s="3"/>
      <c r="AX986" s="3"/>
      <c r="AY986" s="3"/>
      <c r="AZ986" s="3"/>
      <c r="BA986" s="3"/>
      <c r="BB986" s="3"/>
      <c r="BC986" s="3"/>
      <c r="BD986" s="3"/>
      <c r="BE986" s="3"/>
      <c r="BF986" s="3"/>
      <c r="BG986" s="3"/>
      <c r="BH986" s="3"/>
      <c r="BI986" s="3"/>
      <c r="BJ986" s="3"/>
      <c r="BK986" s="3"/>
      <c r="BL986" s="3"/>
      <c r="BM986" s="55"/>
    </row>
    <row r="987" spans="1:65">
      <c r="A987" s="30"/>
      <c r="B987" s="3" t="s">
        <v>265</v>
      </c>
      <c r="C987" s="29"/>
      <c r="D987" s="11">
        <v>1.73</v>
      </c>
      <c r="E987" s="11">
        <v>1.8</v>
      </c>
      <c r="F987" s="11">
        <v>1.7</v>
      </c>
      <c r="G987" s="11">
        <v>1.63</v>
      </c>
      <c r="H987" s="11">
        <v>1.5</v>
      </c>
      <c r="I987" s="11">
        <v>1.78363024181763</v>
      </c>
      <c r="J987" s="11">
        <v>1.5649999999999999</v>
      </c>
      <c r="K987" s="11">
        <v>7.73</v>
      </c>
      <c r="L987" s="11">
        <v>1.5</v>
      </c>
      <c r="M987" s="11">
        <v>2.1749999999999998</v>
      </c>
      <c r="N987" s="11">
        <v>1.8</v>
      </c>
      <c r="O987" s="11">
        <v>1.6</v>
      </c>
      <c r="P987" s="11">
        <v>1.45</v>
      </c>
      <c r="Q987" s="11">
        <v>1.75</v>
      </c>
      <c r="R987" s="11">
        <v>1.69</v>
      </c>
      <c r="S987" s="11">
        <v>1.6179725845305697</v>
      </c>
      <c r="T987" s="11">
        <v>1.7</v>
      </c>
      <c r="U987" s="11">
        <v>1.8</v>
      </c>
      <c r="V987" s="11">
        <v>1.8</v>
      </c>
      <c r="W987" s="11">
        <v>1.6</v>
      </c>
      <c r="X987" s="11">
        <v>1.6</v>
      </c>
      <c r="Y987" s="11">
        <v>2.4500000000000002</v>
      </c>
      <c r="Z987" s="11">
        <v>1.6</v>
      </c>
      <c r="AA987" s="148"/>
      <c r="AB987" s="3"/>
      <c r="AC987" s="3"/>
      <c r="AD987" s="3"/>
      <c r="AE987" s="3"/>
      <c r="AF987" s="3"/>
      <c r="AG987" s="3"/>
      <c r="AH987" s="3"/>
      <c r="AI987" s="3"/>
      <c r="AJ987" s="3"/>
      <c r="AK987" s="3"/>
      <c r="AL987" s="3"/>
      <c r="AM987" s="3"/>
      <c r="AN987" s="3"/>
      <c r="AO987" s="3"/>
      <c r="AP987" s="3"/>
      <c r="AQ987" s="3"/>
      <c r="AR987" s="3"/>
      <c r="AS987" s="3"/>
      <c r="AT987" s="3"/>
      <c r="AU987" s="3"/>
      <c r="AV987" s="3"/>
      <c r="AW987" s="3"/>
      <c r="AX987" s="3"/>
      <c r="AY987" s="3"/>
      <c r="AZ987" s="3"/>
      <c r="BA987" s="3"/>
      <c r="BB987" s="3"/>
      <c r="BC987" s="3"/>
      <c r="BD987" s="3"/>
      <c r="BE987" s="3"/>
      <c r="BF987" s="3"/>
      <c r="BG987" s="3"/>
      <c r="BH987" s="3"/>
      <c r="BI987" s="3"/>
      <c r="BJ987" s="3"/>
      <c r="BK987" s="3"/>
      <c r="BL987" s="3"/>
      <c r="BM987" s="55"/>
    </row>
    <row r="988" spans="1:65">
      <c r="A988" s="30"/>
      <c r="B988" s="3" t="s">
        <v>266</v>
      </c>
      <c r="C988" s="29"/>
      <c r="D988" s="24">
        <v>3.0605010483034774E-2</v>
      </c>
      <c r="E988" s="24">
        <v>0.15055453054181619</v>
      </c>
      <c r="F988" s="24">
        <v>5.1639777949432267E-2</v>
      </c>
      <c r="G988" s="24">
        <v>3.9832984656772354E-2</v>
      </c>
      <c r="H988" s="24">
        <v>5.1639777949432267E-2</v>
      </c>
      <c r="I988" s="24">
        <v>2.915124189826938E-2</v>
      </c>
      <c r="J988" s="24">
        <v>7.6789756261279166E-2</v>
      </c>
      <c r="K988" s="24">
        <v>0.28842098860288701</v>
      </c>
      <c r="L988" s="24">
        <v>4.0824829046386339E-2</v>
      </c>
      <c r="M988" s="24">
        <v>0.16343194302216441</v>
      </c>
      <c r="N988" s="24">
        <v>0.30331501776206349</v>
      </c>
      <c r="O988" s="24">
        <v>6.3245553203367569E-2</v>
      </c>
      <c r="P988" s="24">
        <v>8.1649658092772678E-2</v>
      </c>
      <c r="Q988" s="24">
        <v>9.8319208025017479E-2</v>
      </c>
      <c r="R988" s="24">
        <v>2.99443929086343E-2</v>
      </c>
      <c r="S988" s="24">
        <v>1.3133541040452903E-2</v>
      </c>
      <c r="T988" s="24">
        <v>5.1639777949432156E-2</v>
      </c>
      <c r="U988" s="24">
        <v>7.527726527090807E-2</v>
      </c>
      <c r="V988" s="24">
        <v>4.0824829046386339E-2</v>
      </c>
      <c r="W988" s="24">
        <v>5.1639777949432156E-2</v>
      </c>
      <c r="X988" s="24">
        <v>4.0824829046386332E-2</v>
      </c>
      <c r="Y988" s="24">
        <v>6.6458006791256283E-2</v>
      </c>
      <c r="Z988" s="24">
        <v>4.0824829046386339E-2</v>
      </c>
      <c r="AA988" s="204"/>
      <c r="AB988" s="205"/>
      <c r="AC988" s="205"/>
      <c r="AD988" s="205"/>
      <c r="AE988" s="205"/>
      <c r="AF988" s="205"/>
      <c r="AG988" s="205"/>
      <c r="AH988" s="205"/>
      <c r="AI988" s="205"/>
      <c r="AJ988" s="205"/>
      <c r="AK988" s="205"/>
      <c r="AL988" s="205"/>
      <c r="AM988" s="205"/>
      <c r="AN988" s="205"/>
      <c r="AO988" s="205"/>
      <c r="AP988" s="205"/>
      <c r="AQ988" s="205"/>
      <c r="AR988" s="205"/>
      <c r="AS988" s="205"/>
      <c r="AT988" s="205"/>
      <c r="AU988" s="205"/>
      <c r="AV988" s="205"/>
      <c r="AW988" s="205"/>
      <c r="AX988" s="205"/>
      <c r="AY988" s="205"/>
      <c r="AZ988" s="205"/>
      <c r="BA988" s="205"/>
      <c r="BB988" s="205"/>
      <c r="BC988" s="205"/>
      <c r="BD988" s="205"/>
      <c r="BE988" s="205"/>
      <c r="BF988" s="205"/>
      <c r="BG988" s="205"/>
      <c r="BH988" s="205"/>
      <c r="BI988" s="205"/>
      <c r="BJ988" s="205"/>
      <c r="BK988" s="205"/>
      <c r="BL988" s="205"/>
      <c r="BM988" s="56"/>
    </row>
    <row r="989" spans="1:65">
      <c r="A989" s="30"/>
      <c r="B989" s="3" t="s">
        <v>86</v>
      </c>
      <c r="C989" s="29"/>
      <c r="D989" s="13">
        <v>1.760595042168827E-2</v>
      </c>
      <c r="E989" s="13">
        <v>8.6858383004893944E-2</v>
      </c>
      <c r="F989" s="13">
        <v>2.9792179586210926E-2</v>
      </c>
      <c r="G989" s="13">
        <v>2.423913873637263E-2</v>
      </c>
      <c r="H989" s="13">
        <v>3.520893951097654E-2</v>
      </c>
      <c r="I989" s="13">
        <v>1.6361264811320476E-2</v>
      </c>
      <c r="J989" s="13">
        <v>4.7943656354596777E-2</v>
      </c>
      <c r="K989" s="13">
        <v>3.806700245528645E-2</v>
      </c>
      <c r="L989" s="13">
        <v>2.6917469700914069E-2</v>
      </c>
      <c r="M989" s="13">
        <v>7.4456466069323199E-2</v>
      </c>
      <c r="N989" s="13">
        <v>0.15963948303266501</v>
      </c>
      <c r="O989" s="13">
        <v>3.9528470752104736E-2</v>
      </c>
      <c r="P989" s="13">
        <v>5.5670221426890466E-2</v>
      </c>
      <c r="Q989" s="13">
        <v>5.7273325063116984E-2</v>
      </c>
      <c r="R989" s="13">
        <v>1.7736066875795244E-2</v>
      </c>
      <c r="S989" s="13">
        <v>8.119495497568234E-3</v>
      </c>
      <c r="T989" s="13">
        <v>3.0983866769659293E-2</v>
      </c>
      <c r="U989" s="13">
        <v>4.1437026754628292E-2</v>
      </c>
      <c r="V989" s="13">
        <v>2.2892427502646546E-2</v>
      </c>
      <c r="W989" s="13">
        <v>3.1616190581284995E-2</v>
      </c>
      <c r="X989" s="13">
        <v>2.578410255561242E-2</v>
      </c>
      <c r="Y989" s="13">
        <v>2.7218296296760251E-2</v>
      </c>
      <c r="Z989" s="13">
        <v>2.5784102555612427E-2</v>
      </c>
      <c r="AA989" s="148"/>
      <c r="AB989" s="3"/>
      <c r="AC989" s="3"/>
      <c r="AD989" s="3"/>
      <c r="AE989" s="3"/>
      <c r="AF989" s="3"/>
      <c r="AG989" s="3"/>
      <c r="AH989" s="3"/>
      <c r="AI989" s="3"/>
      <c r="AJ989" s="3"/>
      <c r="AK989" s="3"/>
      <c r="AL989" s="3"/>
      <c r="AM989" s="3"/>
      <c r="AN989" s="3"/>
      <c r="AO989" s="3"/>
      <c r="AP989" s="3"/>
      <c r="AQ989" s="3"/>
      <c r="AR989" s="3"/>
      <c r="AS989" s="3"/>
      <c r="AT989" s="3"/>
      <c r="AU989" s="3"/>
      <c r="AV989" s="3"/>
      <c r="AW989" s="3"/>
      <c r="AX989" s="3"/>
      <c r="AY989" s="3"/>
      <c r="AZ989" s="3"/>
      <c r="BA989" s="3"/>
      <c r="BB989" s="3"/>
      <c r="BC989" s="3"/>
      <c r="BD989" s="3"/>
      <c r="BE989" s="3"/>
      <c r="BF989" s="3"/>
      <c r="BG989" s="3"/>
      <c r="BH989" s="3"/>
      <c r="BI989" s="3"/>
      <c r="BJ989" s="3"/>
      <c r="BK989" s="3"/>
      <c r="BL989" s="3"/>
      <c r="BM989" s="55"/>
    </row>
    <row r="990" spans="1:65">
      <c r="A990" s="30"/>
      <c r="B990" s="3" t="s">
        <v>267</v>
      </c>
      <c r="C990" s="29"/>
      <c r="D990" s="13">
        <v>4.9678432096679215E-2</v>
      </c>
      <c r="E990" s="13">
        <v>4.6659222800140565E-2</v>
      </c>
      <c r="F990" s="13">
        <v>4.6659222800140343E-2</v>
      </c>
      <c r="G990" s="13">
        <v>-7.6865445375592367E-3</v>
      </c>
      <c r="H990" s="13">
        <v>-0.11436527301526578</v>
      </c>
      <c r="I990" s="13">
        <v>7.587893185386152E-2</v>
      </c>
      <c r="J990" s="13">
        <v>-3.2846622008716464E-2</v>
      </c>
      <c r="K990" s="13">
        <v>3.5751084873552292</v>
      </c>
      <c r="L990" s="13">
        <v>-8.4173180049877172E-2</v>
      </c>
      <c r="M990" s="13">
        <v>0.32543288118056224</v>
      </c>
      <c r="N990" s="13">
        <v>0.14729953268476903</v>
      </c>
      <c r="O990" s="13">
        <v>-3.3853025107562829E-2</v>
      </c>
      <c r="P990" s="13">
        <v>-0.11436527301526589</v>
      </c>
      <c r="Q990" s="13">
        <v>3.6595191811677363E-2</v>
      </c>
      <c r="R990" s="13">
        <v>1.9486339131290498E-2</v>
      </c>
      <c r="S990" s="13">
        <v>-2.326667419949735E-2</v>
      </c>
      <c r="T990" s="13">
        <v>6.4030988462888683E-3</v>
      </c>
      <c r="U990" s="13">
        <v>9.6979377742454798E-2</v>
      </c>
      <c r="V990" s="13">
        <v>7.685131576552906E-2</v>
      </c>
      <c r="W990" s="13">
        <v>-1.3724963130637091E-2</v>
      </c>
      <c r="X990" s="13">
        <v>-4.3917056096025586E-2</v>
      </c>
      <c r="Y990" s="13">
        <v>0.47438053980981332</v>
      </c>
      <c r="Z990" s="13">
        <v>-4.3917056096025586E-2</v>
      </c>
      <c r="AA990" s="148"/>
      <c r="AB990" s="3"/>
      <c r="AC990" s="3"/>
      <c r="AD990" s="3"/>
      <c r="AE990" s="3"/>
      <c r="AF990" s="3"/>
      <c r="AG990" s="3"/>
      <c r="AH990" s="3"/>
      <c r="AI990" s="3"/>
      <c r="AJ990" s="3"/>
      <c r="AK990" s="3"/>
      <c r="AL990" s="3"/>
      <c r="AM990" s="3"/>
      <c r="AN990" s="3"/>
      <c r="AO990" s="3"/>
      <c r="AP990" s="3"/>
      <c r="AQ990" s="3"/>
      <c r="AR990" s="3"/>
      <c r="AS990" s="3"/>
      <c r="AT990" s="3"/>
      <c r="AU990" s="3"/>
      <c r="AV990" s="3"/>
      <c r="AW990" s="3"/>
      <c r="AX990" s="3"/>
      <c r="AY990" s="3"/>
      <c r="AZ990" s="3"/>
      <c r="BA990" s="3"/>
      <c r="BB990" s="3"/>
      <c r="BC990" s="3"/>
      <c r="BD990" s="3"/>
      <c r="BE990" s="3"/>
      <c r="BF990" s="3"/>
      <c r="BG990" s="3"/>
      <c r="BH990" s="3"/>
      <c r="BI990" s="3"/>
      <c r="BJ990" s="3"/>
      <c r="BK990" s="3"/>
      <c r="BL990" s="3"/>
      <c r="BM990" s="55"/>
    </row>
    <row r="991" spans="1:65">
      <c r="A991" s="30"/>
      <c r="B991" s="46" t="s">
        <v>268</v>
      </c>
      <c r="C991" s="47"/>
      <c r="D991" s="45">
        <v>0.36</v>
      </c>
      <c r="E991" s="45">
        <v>0.32</v>
      </c>
      <c r="F991" s="45">
        <v>0.32</v>
      </c>
      <c r="G991" s="45">
        <v>0.32</v>
      </c>
      <c r="H991" s="45">
        <v>1.6</v>
      </c>
      <c r="I991" s="45">
        <v>0.67</v>
      </c>
      <c r="J991" s="45">
        <v>0.63</v>
      </c>
      <c r="K991" s="45">
        <v>42.52</v>
      </c>
      <c r="L991" s="45">
        <v>1.24</v>
      </c>
      <c r="M991" s="45">
        <v>3.66</v>
      </c>
      <c r="N991" s="45">
        <v>1.53</v>
      </c>
      <c r="O991" s="45">
        <v>0.64</v>
      </c>
      <c r="P991" s="45">
        <v>1.6</v>
      </c>
      <c r="Q991" s="45">
        <v>0.2</v>
      </c>
      <c r="R991" s="45">
        <v>0</v>
      </c>
      <c r="S991" s="45">
        <v>0.51</v>
      </c>
      <c r="T991" s="45">
        <v>0.16</v>
      </c>
      <c r="U991" s="45">
        <v>0.93</v>
      </c>
      <c r="V991" s="45">
        <v>0.69</v>
      </c>
      <c r="W991" s="45">
        <v>0.4</v>
      </c>
      <c r="X991" s="45">
        <v>0.76</v>
      </c>
      <c r="Y991" s="45">
        <v>5.44</v>
      </c>
      <c r="Z991" s="45">
        <v>0.76</v>
      </c>
      <c r="AA991" s="148"/>
      <c r="AB991" s="3"/>
      <c r="AC991" s="3"/>
      <c r="AD991" s="3"/>
      <c r="AE991" s="3"/>
      <c r="AF991" s="3"/>
      <c r="AG991" s="3"/>
      <c r="AH991" s="3"/>
      <c r="AI991" s="3"/>
      <c r="AJ991" s="3"/>
      <c r="AK991" s="3"/>
      <c r="AL991" s="3"/>
      <c r="AM991" s="3"/>
      <c r="AN991" s="3"/>
      <c r="AO991" s="3"/>
      <c r="AP991" s="3"/>
      <c r="AQ991" s="3"/>
      <c r="AR991" s="3"/>
      <c r="AS991" s="3"/>
      <c r="AT991" s="3"/>
      <c r="AU991" s="3"/>
      <c r="AV991" s="3"/>
      <c r="AW991" s="3"/>
      <c r="AX991" s="3"/>
      <c r="AY991" s="3"/>
      <c r="AZ991" s="3"/>
      <c r="BA991" s="3"/>
      <c r="BB991" s="3"/>
      <c r="BC991" s="3"/>
      <c r="BD991" s="3"/>
      <c r="BE991" s="3"/>
      <c r="BF991" s="3"/>
      <c r="BG991" s="3"/>
      <c r="BH991" s="3"/>
      <c r="BI991" s="3"/>
      <c r="BJ991" s="3"/>
      <c r="BK991" s="3"/>
      <c r="BL991" s="3"/>
      <c r="BM991" s="55"/>
    </row>
    <row r="992" spans="1:65">
      <c r="B992" s="31"/>
      <c r="C992" s="20"/>
      <c r="D992" s="20"/>
      <c r="E992" s="20"/>
      <c r="F992" s="20"/>
      <c r="G992" s="20"/>
      <c r="H992" s="20"/>
      <c r="I992" s="20"/>
      <c r="J992" s="20"/>
      <c r="K992" s="20"/>
      <c r="L992" s="20"/>
      <c r="M992" s="20"/>
      <c r="N992" s="20"/>
      <c r="O992" s="20"/>
      <c r="P992" s="20"/>
      <c r="Q992" s="20"/>
      <c r="R992" s="20"/>
      <c r="S992" s="20"/>
      <c r="T992" s="20"/>
      <c r="U992" s="20"/>
      <c r="V992" s="20"/>
      <c r="W992" s="20"/>
      <c r="X992" s="20"/>
      <c r="Y992" s="20"/>
      <c r="Z992" s="20"/>
      <c r="BM992" s="55"/>
    </row>
    <row r="993" spans="1:65" ht="15">
      <c r="B993" s="8" t="s">
        <v>566</v>
      </c>
      <c r="BM993" s="28" t="s">
        <v>66</v>
      </c>
    </row>
    <row r="994" spans="1:65" ht="15">
      <c r="A994" s="25" t="s">
        <v>62</v>
      </c>
      <c r="B994" s="18" t="s">
        <v>109</v>
      </c>
      <c r="C994" s="15" t="s">
        <v>110</v>
      </c>
      <c r="D994" s="16" t="s">
        <v>226</v>
      </c>
      <c r="E994" s="17" t="s">
        <v>226</v>
      </c>
      <c r="F994" s="17" t="s">
        <v>226</v>
      </c>
      <c r="G994" s="17" t="s">
        <v>226</v>
      </c>
      <c r="H994" s="17" t="s">
        <v>226</v>
      </c>
      <c r="I994" s="17" t="s">
        <v>226</v>
      </c>
      <c r="J994" s="17" t="s">
        <v>226</v>
      </c>
      <c r="K994" s="17" t="s">
        <v>226</v>
      </c>
      <c r="L994" s="17" t="s">
        <v>226</v>
      </c>
      <c r="M994" s="17" t="s">
        <v>226</v>
      </c>
      <c r="N994" s="17" t="s">
        <v>226</v>
      </c>
      <c r="O994" s="17" t="s">
        <v>226</v>
      </c>
      <c r="P994" s="17" t="s">
        <v>226</v>
      </c>
      <c r="Q994" s="17" t="s">
        <v>226</v>
      </c>
      <c r="R994" s="17" t="s">
        <v>226</v>
      </c>
      <c r="S994" s="17" t="s">
        <v>226</v>
      </c>
      <c r="T994" s="17" t="s">
        <v>226</v>
      </c>
      <c r="U994" s="17" t="s">
        <v>226</v>
      </c>
      <c r="V994" s="17" t="s">
        <v>226</v>
      </c>
      <c r="W994" s="17" t="s">
        <v>226</v>
      </c>
      <c r="X994" s="17" t="s">
        <v>226</v>
      </c>
      <c r="Y994" s="17" t="s">
        <v>226</v>
      </c>
      <c r="Z994" s="17" t="s">
        <v>226</v>
      </c>
      <c r="AA994" s="17" t="s">
        <v>226</v>
      </c>
      <c r="AB994" s="148"/>
      <c r="AC994" s="3"/>
      <c r="AD994" s="3"/>
      <c r="AE994" s="3"/>
      <c r="AF994" s="3"/>
      <c r="AG994" s="3"/>
      <c r="AH994" s="3"/>
      <c r="AI994" s="3"/>
      <c r="AJ994" s="3"/>
      <c r="AK994" s="3"/>
      <c r="AL994" s="3"/>
      <c r="AM994" s="3"/>
      <c r="AN994" s="3"/>
      <c r="AO994" s="3"/>
      <c r="AP994" s="3"/>
      <c r="AQ994" s="3"/>
      <c r="AR994" s="3"/>
      <c r="AS994" s="3"/>
      <c r="AT994" s="3"/>
      <c r="AU994" s="3"/>
      <c r="AV994" s="3"/>
      <c r="AW994" s="3"/>
      <c r="AX994" s="3"/>
      <c r="AY994" s="3"/>
      <c r="AZ994" s="3"/>
      <c r="BA994" s="3"/>
      <c r="BB994" s="3"/>
      <c r="BC994" s="3"/>
      <c r="BD994" s="3"/>
      <c r="BE994" s="3"/>
      <c r="BF994" s="3"/>
      <c r="BG994" s="3"/>
      <c r="BH994" s="3"/>
      <c r="BI994" s="3"/>
      <c r="BJ994" s="3"/>
      <c r="BK994" s="3"/>
      <c r="BL994" s="3"/>
      <c r="BM994" s="28">
        <v>1</v>
      </c>
    </row>
    <row r="995" spans="1:65">
      <c r="A995" s="30"/>
      <c r="B995" s="19" t="s">
        <v>227</v>
      </c>
      <c r="C995" s="9" t="s">
        <v>227</v>
      </c>
      <c r="D995" s="146" t="s">
        <v>229</v>
      </c>
      <c r="E995" s="147" t="s">
        <v>231</v>
      </c>
      <c r="F995" s="147" t="s">
        <v>232</v>
      </c>
      <c r="G995" s="147" t="s">
        <v>233</v>
      </c>
      <c r="H995" s="147" t="s">
        <v>234</v>
      </c>
      <c r="I995" s="147" t="s">
        <v>235</v>
      </c>
      <c r="J995" s="147" t="s">
        <v>236</v>
      </c>
      <c r="K995" s="147" t="s">
        <v>237</v>
      </c>
      <c r="L995" s="147" t="s">
        <v>238</v>
      </c>
      <c r="M995" s="147" t="s">
        <v>239</v>
      </c>
      <c r="N995" s="147" t="s">
        <v>240</v>
      </c>
      <c r="O995" s="147" t="s">
        <v>243</v>
      </c>
      <c r="P995" s="147" t="s">
        <v>244</v>
      </c>
      <c r="Q995" s="147" t="s">
        <v>246</v>
      </c>
      <c r="R995" s="147" t="s">
        <v>247</v>
      </c>
      <c r="S995" s="147" t="s">
        <v>248</v>
      </c>
      <c r="T995" s="147" t="s">
        <v>250</v>
      </c>
      <c r="U995" s="147" t="s">
        <v>251</v>
      </c>
      <c r="V995" s="147" t="s">
        <v>252</v>
      </c>
      <c r="W995" s="147" t="s">
        <v>253</v>
      </c>
      <c r="X995" s="147" t="s">
        <v>254</v>
      </c>
      <c r="Y995" s="147" t="s">
        <v>255</v>
      </c>
      <c r="Z995" s="147" t="s">
        <v>256</v>
      </c>
      <c r="AA995" s="147" t="s">
        <v>257</v>
      </c>
      <c r="AB995" s="148"/>
      <c r="AC995" s="3"/>
      <c r="AD995" s="3"/>
      <c r="AE995" s="3"/>
      <c r="AF995" s="3"/>
      <c r="AG995" s="3"/>
      <c r="AH995" s="3"/>
      <c r="AI995" s="3"/>
      <c r="AJ995" s="3"/>
      <c r="AK995" s="3"/>
      <c r="AL995" s="3"/>
      <c r="AM995" s="3"/>
      <c r="AN995" s="3"/>
      <c r="AO995" s="3"/>
      <c r="AP995" s="3"/>
      <c r="AQ995" s="3"/>
      <c r="AR995" s="3"/>
      <c r="AS995" s="3"/>
      <c r="AT995" s="3"/>
      <c r="AU995" s="3"/>
      <c r="AV995" s="3"/>
      <c r="AW995" s="3"/>
      <c r="AX995" s="3"/>
      <c r="AY995" s="3"/>
      <c r="AZ995" s="3"/>
      <c r="BA995" s="3"/>
      <c r="BB995" s="3"/>
      <c r="BC995" s="3"/>
      <c r="BD995" s="3"/>
      <c r="BE995" s="3"/>
      <c r="BF995" s="3"/>
      <c r="BG995" s="3"/>
      <c r="BH995" s="3"/>
      <c r="BI995" s="3"/>
      <c r="BJ995" s="3"/>
      <c r="BK995" s="3"/>
      <c r="BL995" s="3"/>
      <c r="BM995" s="28" t="s">
        <v>1</v>
      </c>
    </row>
    <row r="996" spans="1:65">
      <c r="A996" s="30"/>
      <c r="B996" s="19"/>
      <c r="C996" s="9"/>
      <c r="D996" s="10" t="s">
        <v>273</v>
      </c>
      <c r="E996" s="11" t="s">
        <v>271</v>
      </c>
      <c r="F996" s="11" t="s">
        <v>273</v>
      </c>
      <c r="G996" s="11" t="s">
        <v>271</v>
      </c>
      <c r="H996" s="11" t="s">
        <v>271</v>
      </c>
      <c r="I996" s="11" t="s">
        <v>271</v>
      </c>
      <c r="J996" s="11" t="s">
        <v>304</v>
      </c>
      <c r="K996" s="11" t="s">
        <v>304</v>
      </c>
      <c r="L996" s="11" t="s">
        <v>273</v>
      </c>
      <c r="M996" s="11" t="s">
        <v>273</v>
      </c>
      <c r="N996" s="11" t="s">
        <v>273</v>
      </c>
      <c r="O996" s="11" t="s">
        <v>273</v>
      </c>
      <c r="P996" s="11" t="s">
        <v>271</v>
      </c>
      <c r="Q996" s="11" t="s">
        <v>271</v>
      </c>
      <c r="R996" s="11" t="s">
        <v>304</v>
      </c>
      <c r="S996" s="11" t="s">
        <v>304</v>
      </c>
      <c r="T996" s="11" t="s">
        <v>271</v>
      </c>
      <c r="U996" s="11" t="s">
        <v>273</v>
      </c>
      <c r="V996" s="11" t="s">
        <v>273</v>
      </c>
      <c r="W996" s="11" t="s">
        <v>271</v>
      </c>
      <c r="X996" s="11" t="s">
        <v>273</v>
      </c>
      <c r="Y996" s="11" t="s">
        <v>271</v>
      </c>
      <c r="Z996" s="11" t="s">
        <v>304</v>
      </c>
      <c r="AA996" s="11" t="s">
        <v>271</v>
      </c>
      <c r="AB996" s="148"/>
      <c r="AC996" s="3"/>
      <c r="AD996" s="3"/>
      <c r="AE996" s="3"/>
      <c r="AF996" s="3"/>
      <c r="AG996" s="3"/>
      <c r="AH996" s="3"/>
      <c r="AI996" s="3"/>
      <c r="AJ996" s="3"/>
      <c r="AK996" s="3"/>
      <c r="AL996" s="3"/>
      <c r="AM996" s="3"/>
      <c r="AN996" s="3"/>
      <c r="AO996" s="3"/>
      <c r="AP996" s="3"/>
      <c r="AQ996" s="3"/>
      <c r="AR996" s="3"/>
      <c r="AS996" s="3"/>
      <c r="AT996" s="3"/>
      <c r="AU996" s="3"/>
      <c r="AV996" s="3"/>
      <c r="AW996" s="3"/>
      <c r="AX996" s="3"/>
      <c r="AY996" s="3"/>
      <c r="AZ996" s="3"/>
      <c r="BA996" s="3"/>
      <c r="BB996" s="3"/>
      <c r="BC996" s="3"/>
      <c r="BD996" s="3"/>
      <c r="BE996" s="3"/>
      <c r="BF996" s="3"/>
      <c r="BG996" s="3"/>
      <c r="BH996" s="3"/>
      <c r="BI996" s="3"/>
      <c r="BJ996" s="3"/>
      <c r="BK996" s="3"/>
      <c r="BL996" s="3"/>
      <c r="BM996" s="28">
        <v>3</v>
      </c>
    </row>
    <row r="997" spans="1:65">
      <c r="A997" s="30"/>
      <c r="B997" s="19"/>
      <c r="C997" s="9"/>
      <c r="D997" s="26" t="s">
        <v>305</v>
      </c>
      <c r="E997" s="26" t="s">
        <v>306</v>
      </c>
      <c r="F997" s="26" t="s">
        <v>307</v>
      </c>
      <c r="G997" s="26" t="s">
        <v>305</v>
      </c>
      <c r="H997" s="26" t="s">
        <v>261</v>
      </c>
      <c r="I997" s="26" t="s">
        <v>308</v>
      </c>
      <c r="J997" s="26" t="s">
        <v>306</v>
      </c>
      <c r="K997" s="26" t="s">
        <v>308</v>
      </c>
      <c r="L997" s="26" t="s">
        <v>308</v>
      </c>
      <c r="M997" s="26" t="s">
        <v>305</v>
      </c>
      <c r="N997" s="26" t="s">
        <v>306</v>
      </c>
      <c r="O997" s="26" t="s">
        <v>307</v>
      </c>
      <c r="P997" s="26" t="s">
        <v>306</v>
      </c>
      <c r="Q997" s="26" t="s">
        <v>306</v>
      </c>
      <c r="R997" s="26" t="s">
        <v>305</v>
      </c>
      <c r="S997" s="26" t="s">
        <v>306</v>
      </c>
      <c r="T997" s="26" t="s">
        <v>306</v>
      </c>
      <c r="U997" s="26" t="s">
        <v>306</v>
      </c>
      <c r="V997" s="26" t="s">
        <v>306</v>
      </c>
      <c r="W997" s="26" t="s">
        <v>306</v>
      </c>
      <c r="X997" s="26" t="s">
        <v>306</v>
      </c>
      <c r="Y997" s="26" t="s">
        <v>306</v>
      </c>
      <c r="Z997" s="26" t="s">
        <v>263</v>
      </c>
      <c r="AA997" s="26" t="s">
        <v>306</v>
      </c>
      <c r="AB997" s="148"/>
      <c r="AC997" s="3"/>
      <c r="AD997" s="3"/>
      <c r="AE997" s="3"/>
      <c r="AF997" s="3"/>
      <c r="AG997" s="3"/>
      <c r="AH997" s="3"/>
      <c r="AI997" s="3"/>
      <c r="AJ997" s="3"/>
      <c r="AK997" s="3"/>
      <c r="AL997" s="3"/>
      <c r="AM997" s="3"/>
      <c r="AN997" s="3"/>
      <c r="AO997" s="3"/>
      <c r="AP997" s="3"/>
      <c r="AQ997" s="3"/>
      <c r="AR997" s="3"/>
      <c r="AS997" s="3"/>
      <c r="AT997" s="3"/>
      <c r="AU997" s="3"/>
      <c r="AV997" s="3"/>
      <c r="AW997" s="3"/>
      <c r="AX997" s="3"/>
      <c r="AY997" s="3"/>
      <c r="AZ997" s="3"/>
      <c r="BA997" s="3"/>
      <c r="BB997" s="3"/>
      <c r="BC997" s="3"/>
      <c r="BD997" s="3"/>
      <c r="BE997" s="3"/>
      <c r="BF997" s="3"/>
      <c r="BG997" s="3"/>
      <c r="BH997" s="3"/>
      <c r="BI997" s="3"/>
      <c r="BJ997" s="3"/>
      <c r="BK997" s="3"/>
      <c r="BL997" s="3"/>
      <c r="BM997" s="28">
        <v>3</v>
      </c>
    </row>
    <row r="998" spans="1:65">
      <c r="A998" s="30"/>
      <c r="B998" s="18">
        <v>1</v>
      </c>
      <c r="C998" s="14">
        <v>1</v>
      </c>
      <c r="D998" s="228">
        <v>0.17929999999999999</v>
      </c>
      <c r="E998" s="228">
        <v>0.155</v>
      </c>
      <c r="F998" s="228">
        <v>0.18</v>
      </c>
      <c r="G998" s="228">
        <v>0.15</v>
      </c>
      <c r="H998" s="228">
        <v>0.14899999999999999</v>
      </c>
      <c r="I998" s="228" t="s">
        <v>299</v>
      </c>
      <c r="J998" s="228">
        <v>0.1409</v>
      </c>
      <c r="K998" s="228">
        <v>0.13836099999999998</v>
      </c>
      <c r="L998" s="228">
        <v>0.14000000000000001</v>
      </c>
      <c r="M998" s="228">
        <v>0.17600000000000002</v>
      </c>
      <c r="N998" s="228">
        <v>0.16800000000000001</v>
      </c>
      <c r="O998" s="228">
        <v>0.19</v>
      </c>
      <c r="P998" s="228">
        <v>0.159</v>
      </c>
      <c r="Q998" s="228">
        <v>0.15</v>
      </c>
      <c r="R998" s="228">
        <v>0.16300000000000001</v>
      </c>
      <c r="S998" s="228">
        <v>0.14000000000000001</v>
      </c>
      <c r="T998" s="228">
        <v>0.157</v>
      </c>
      <c r="U998" s="228">
        <v>0.13800000000000001</v>
      </c>
      <c r="V998" s="228">
        <v>0.14053109999999999</v>
      </c>
      <c r="W998" s="228">
        <v>0.16300000000000001</v>
      </c>
      <c r="X998" s="228">
        <v>0.17</v>
      </c>
      <c r="Y998" s="228">
        <v>0.15</v>
      </c>
      <c r="Z998" s="228">
        <v>0.16500000000000001</v>
      </c>
      <c r="AA998" s="228">
        <v>0.14699999999999999</v>
      </c>
      <c r="AB998" s="204"/>
      <c r="AC998" s="205"/>
      <c r="AD998" s="205"/>
      <c r="AE998" s="205"/>
      <c r="AF998" s="205"/>
      <c r="AG998" s="205"/>
      <c r="AH998" s="205"/>
      <c r="AI998" s="205"/>
      <c r="AJ998" s="205"/>
      <c r="AK998" s="205"/>
      <c r="AL998" s="205"/>
      <c r="AM998" s="205"/>
      <c r="AN998" s="205"/>
      <c r="AO998" s="205"/>
      <c r="AP998" s="205"/>
      <c r="AQ998" s="205"/>
      <c r="AR998" s="205"/>
      <c r="AS998" s="205"/>
      <c r="AT998" s="205"/>
      <c r="AU998" s="205"/>
      <c r="AV998" s="205"/>
      <c r="AW998" s="205"/>
      <c r="AX998" s="205"/>
      <c r="AY998" s="205"/>
      <c r="AZ998" s="205"/>
      <c r="BA998" s="205"/>
      <c r="BB998" s="205"/>
      <c r="BC998" s="205"/>
      <c r="BD998" s="205"/>
      <c r="BE998" s="205"/>
      <c r="BF998" s="205"/>
      <c r="BG998" s="205"/>
      <c r="BH998" s="205"/>
      <c r="BI998" s="205"/>
      <c r="BJ998" s="205"/>
      <c r="BK998" s="205"/>
      <c r="BL998" s="205"/>
      <c r="BM998" s="230">
        <v>1</v>
      </c>
    </row>
    <row r="999" spans="1:65">
      <c r="A999" s="30"/>
      <c r="B999" s="19">
        <v>1</v>
      </c>
      <c r="C999" s="9">
        <v>2</v>
      </c>
      <c r="D999" s="24">
        <v>0.17799999999999999</v>
      </c>
      <c r="E999" s="24">
        <v>0.155</v>
      </c>
      <c r="F999" s="24">
        <v>0.19</v>
      </c>
      <c r="G999" s="24">
        <v>0.1532</v>
      </c>
      <c r="H999" s="24">
        <v>0.14499999999999999</v>
      </c>
      <c r="I999" s="24" t="s">
        <v>299</v>
      </c>
      <c r="J999" s="24">
        <v>0.1421</v>
      </c>
      <c r="K999" s="24">
        <v>0.14013900000000001</v>
      </c>
      <c r="L999" s="24">
        <v>0.15</v>
      </c>
      <c r="M999" s="24">
        <v>0.17600000000000002</v>
      </c>
      <c r="N999" s="24">
        <v>0.16800000000000001</v>
      </c>
      <c r="O999" s="24">
        <v>0.19</v>
      </c>
      <c r="P999" s="24">
        <v>0.16400000000000001</v>
      </c>
      <c r="Q999" s="24">
        <v>0.14199999999999999</v>
      </c>
      <c r="R999" s="24">
        <v>0.1595</v>
      </c>
      <c r="S999" s="24">
        <v>0.15</v>
      </c>
      <c r="T999" s="24">
        <v>0.159</v>
      </c>
      <c r="U999" s="24">
        <v>0.13100000000000001</v>
      </c>
      <c r="V999" s="24">
        <v>0.1419492</v>
      </c>
      <c r="W999" s="24">
        <v>0.161</v>
      </c>
      <c r="X999" s="24">
        <v>0.17</v>
      </c>
      <c r="Y999" s="24">
        <v>0.14899999999999999</v>
      </c>
      <c r="Z999" s="24">
        <v>0.155</v>
      </c>
      <c r="AA999" s="24">
        <v>0.16400000000000001</v>
      </c>
      <c r="AB999" s="204"/>
      <c r="AC999" s="205"/>
      <c r="AD999" s="205"/>
      <c r="AE999" s="205"/>
      <c r="AF999" s="205"/>
      <c r="AG999" s="205"/>
      <c r="AH999" s="205"/>
      <c r="AI999" s="205"/>
      <c r="AJ999" s="205"/>
      <c r="AK999" s="205"/>
      <c r="AL999" s="205"/>
      <c r="AM999" s="205"/>
      <c r="AN999" s="205"/>
      <c r="AO999" s="205"/>
      <c r="AP999" s="205"/>
      <c r="AQ999" s="205"/>
      <c r="AR999" s="205"/>
      <c r="AS999" s="205"/>
      <c r="AT999" s="205"/>
      <c r="AU999" s="205"/>
      <c r="AV999" s="205"/>
      <c r="AW999" s="205"/>
      <c r="AX999" s="205"/>
      <c r="AY999" s="205"/>
      <c r="AZ999" s="205"/>
      <c r="BA999" s="205"/>
      <c r="BB999" s="205"/>
      <c r="BC999" s="205"/>
      <c r="BD999" s="205"/>
      <c r="BE999" s="205"/>
      <c r="BF999" s="205"/>
      <c r="BG999" s="205"/>
      <c r="BH999" s="205"/>
      <c r="BI999" s="205"/>
      <c r="BJ999" s="205"/>
      <c r="BK999" s="205"/>
      <c r="BL999" s="205"/>
      <c r="BM999" s="230">
        <v>20</v>
      </c>
    </row>
    <row r="1000" spans="1:65">
      <c r="A1000" s="30"/>
      <c r="B1000" s="19">
        <v>1</v>
      </c>
      <c r="C1000" s="9">
        <v>3</v>
      </c>
      <c r="D1000" s="24">
        <v>0.185</v>
      </c>
      <c r="E1000" s="24">
        <v>0.159</v>
      </c>
      <c r="F1000" s="24">
        <v>0.19</v>
      </c>
      <c r="G1000" s="24">
        <v>0.14949999999999999</v>
      </c>
      <c r="H1000" s="24">
        <v>0.14599999999999999</v>
      </c>
      <c r="I1000" s="24" t="s">
        <v>299</v>
      </c>
      <c r="J1000" s="24">
        <v>0.14149999999999999</v>
      </c>
      <c r="K1000" s="24">
        <v>0.14879800000000001</v>
      </c>
      <c r="L1000" s="24">
        <v>0.14000000000000001</v>
      </c>
      <c r="M1000" s="24">
        <v>0.17399999999999999</v>
      </c>
      <c r="N1000" s="24">
        <v>0.16200000000000001</v>
      </c>
      <c r="O1000" s="24">
        <v>0.19</v>
      </c>
      <c r="P1000" s="24">
        <v>0.159</v>
      </c>
      <c r="Q1000" s="24">
        <v>0.14299999999999999</v>
      </c>
      <c r="R1000" s="24">
        <v>0.1605</v>
      </c>
      <c r="S1000" s="24">
        <v>0.15</v>
      </c>
      <c r="T1000" s="24">
        <v>0.161</v>
      </c>
      <c r="U1000" s="24">
        <v>0.14199999999999999</v>
      </c>
      <c r="V1000" s="24">
        <v>0.1415592</v>
      </c>
      <c r="W1000" s="24">
        <v>0.16700000000000001</v>
      </c>
      <c r="X1000" s="24">
        <v>0.17</v>
      </c>
      <c r="Y1000" s="24">
        <v>0.15</v>
      </c>
      <c r="Z1000" s="24">
        <v>0.16500000000000001</v>
      </c>
      <c r="AA1000" s="24">
        <v>0.161</v>
      </c>
      <c r="AB1000" s="204"/>
      <c r="AC1000" s="205"/>
      <c r="AD1000" s="205"/>
      <c r="AE1000" s="205"/>
      <c r="AF1000" s="205"/>
      <c r="AG1000" s="205"/>
      <c r="AH1000" s="205"/>
      <c r="AI1000" s="205"/>
      <c r="AJ1000" s="205"/>
      <c r="AK1000" s="205"/>
      <c r="AL1000" s="205"/>
      <c r="AM1000" s="205"/>
      <c r="AN1000" s="205"/>
      <c r="AO1000" s="205"/>
      <c r="AP1000" s="205"/>
      <c r="AQ1000" s="205"/>
      <c r="AR1000" s="205"/>
      <c r="AS1000" s="205"/>
      <c r="AT1000" s="205"/>
      <c r="AU1000" s="205"/>
      <c r="AV1000" s="205"/>
      <c r="AW1000" s="205"/>
      <c r="AX1000" s="205"/>
      <c r="AY1000" s="205"/>
      <c r="AZ1000" s="205"/>
      <c r="BA1000" s="205"/>
      <c r="BB1000" s="205"/>
      <c r="BC1000" s="205"/>
      <c r="BD1000" s="205"/>
      <c r="BE1000" s="205"/>
      <c r="BF1000" s="205"/>
      <c r="BG1000" s="205"/>
      <c r="BH1000" s="205"/>
      <c r="BI1000" s="205"/>
      <c r="BJ1000" s="205"/>
      <c r="BK1000" s="205"/>
      <c r="BL1000" s="205"/>
      <c r="BM1000" s="230">
        <v>16</v>
      </c>
    </row>
    <row r="1001" spans="1:65">
      <c r="A1001" s="30"/>
      <c r="B1001" s="19">
        <v>1</v>
      </c>
      <c r="C1001" s="9">
        <v>4</v>
      </c>
      <c r="D1001" s="24">
        <v>0.183</v>
      </c>
      <c r="E1001" s="24">
        <v>0.159</v>
      </c>
      <c r="F1001" s="24">
        <v>0.19</v>
      </c>
      <c r="G1001" s="24">
        <v>0.15260000000000001</v>
      </c>
      <c r="H1001" s="24">
        <v>0.14799999999999999</v>
      </c>
      <c r="I1001" s="24" t="s">
        <v>299</v>
      </c>
      <c r="J1001" s="24">
        <v>0.13969999999999999</v>
      </c>
      <c r="K1001" s="24">
        <v>0.14940799999999999</v>
      </c>
      <c r="L1001" s="24">
        <v>0.14000000000000001</v>
      </c>
      <c r="M1001" s="24">
        <v>0.17199999999999999</v>
      </c>
      <c r="N1001" s="24">
        <v>0.158</v>
      </c>
      <c r="O1001" s="24">
        <v>0.19</v>
      </c>
      <c r="P1001" s="24">
        <v>0.16200000000000001</v>
      </c>
      <c r="Q1001" s="24">
        <v>0.14799999999999999</v>
      </c>
      <c r="R1001" s="24">
        <v>0.1595</v>
      </c>
      <c r="S1001" s="24">
        <v>0.15</v>
      </c>
      <c r="T1001" s="24">
        <v>0.16200000000000001</v>
      </c>
      <c r="U1001" s="24">
        <v>0.14799999999999999</v>
      </c>
      <c r="V1001" s="24">
        <v>0.14128879999999999</v>
      </c>
      <c r="W1001" s="24">
        <v>0.158</v>
      </c>
      <c r="X1001" s="24">
        <v>0.17</v>
      </c>
      <c r="Y1001" s="24">
        <v>0.14899999999999999</v>
      </c>
      <c r="Z1001" s="24">
        <v>0.16</v>
      </c>
      <c r="AA1001" s="24">
        <v>0.16900000000000001</v>
      </c>
      <c r="AB1001" s="204"/>
      <c r="AC1001" s="205"/>
      <c r="AD1001" s="205"/>
      <c r="AE1001" s="205"/>
      <c r="AF1001" s="205"/>
      <c r="AG1001" s="205"/>
      <c r="AH1001" s="205"/>
      <c r="AI1001" s="205"/>
      <c r="AJ1001" s="205"/>
      <c r="AK1001" s="205"/>
      <c r="AL1001" s="205"/>
      <c r="AM1001" s="205"/>
      <c r="AN1001" s="205"/>
      <c r="AO1001" s="205"/>
      <c r="AP1001" s="205"/>
      <c r="AQ1001" s="205"/>
      <c r="AR1001" s="205"/>
      <c r="AS1001" s="205"/>
      <c r="AT1001" s="205"/>
      <c r="AU1001" s="205"/>
      <c r="AV1001" s="205"/>
      <c r="AW1001" s="205"/>
      <c r="AX1001" s="205"/>
      <c r="AY1001" s="205"/>
      <c r="AZ1001" s="205"/>
      <c r="BA1001" s="205"/>
      <c r="BB1001" s="205"/>
      <c r="BC1001" s="205"/>
      <c r="BD1001" s="205"/>
      <c r="BE1001" s="205"/>
      <c r="BF1001" s="205"/>
      <c r="BG1001" s="205"/>
      <c r="BH1001" s="205"/>
      <c r="BI1001" s="205"/>
      <c r="BJ1001" s="205"/>
      <c r="BK1001" s="205"/>
      <c r="BL1001" s="205"/>
      <c r="BM1001" s="230">
        <v>0.15841421618877333</v>
      </c>
    </row>
    <row r="1002" spans="1:65">
      <c r="A1002" s="30"/>
      <c r="B1002" s="19">
        <v>1</v>
      </c>
      <c r="C1002" s="9">
        <v>5</v>
      </c>
      <c r="D1002" s="24">
        <v>0.1787</v>
      </c>
      <c r="E1002" s="24">
        <v>0.159</v>
      </c>
      <c r="F1002" s="24">
        <v>0.19</v>
      </c>
      <c r="G1002" s="24">
        <v>0.1537</v>
      </c>
      <c r="H1002" s="24">
        <v>0.14899999999999999</v>
      </c>
      <c r="I1002" s="24" t="s">
        <v>299</v>
      </c>
      <c r="J1002" s="24">
        <v>0.1439</v>
      </c>
      <c r="K1002" s="24">
        <v>0.14676</v>
      </c>
      <c r="L1002" s="24">
        <v>0.15</v>
      </c>
      <c r="M1002" s="24">
        <v>0.17600000000000002</v>
      </c>
      <c r="N1002" s="24">
        <v>0.157</v>
      </c>
      <c r="O1002" s="24">
        <v>0.19</v>
      </c>
      <c r="P1002" s="24">
        <v>0.16300000000000001</v>
      </c>
      <c r="Q1002" s="24">
        <v>0.14699999999999999</v>
      </c>
      <c r="R1002" s="24">
        <v>0.15659999999999999</v>
      </c>
      <c r="S1002" s="24">
        <v>0.15</v>
      </c>
      <c r="T1002" s="24">
        <v>0.156</v>
      </c>
      <c r="U1002" s="24">
        <v>0.13700000000000001</v>
      </c>
      <c r="V1002" s="24">
        <v>0.1413228</v>
      </c>
      <c r="W1002" s="24">
        <v>0.16300000000000001</v>
      </c>
      <c r="X1002" s="24">
        <v>0.18</v>
      </c>
      <c r="Y1002" s="24">
        <v>0.153</v>
      </c>
      <c r="Z1002" s="24">
        <v>0.16</v>
      </c>
      <c r="AA1002" s="24">
        <v>0.16200000000000001</v>
      </c>
      <c r="AB1002" s="204"/>
      <c r="AC1002" s="205"/>
      <c r="AD1002" s="205"/>
      <c r="AE1002" s="205"/>
      <c r="AF1002" s="205"/>
      <c r="AG1002" s="205"/>
      <c r="AH1002" s="205"/>
      <c r="AI1002" s="205"/>
      <c r="AJ1002" s="205"/>
      <c r="AK1002" s="205"/>
      <c r="AL1002" s="205"/>
      <c r="AM1002" s="205"/>
      <c r="AN1002" s="205"/>
      <c r="AO1002" s="205"/>
      <c r="AP1002" s="205"/>
      <c r="AQ1002" s="205"/>
      <c r="AR1002" s="205"/>
      <c r="AS1002" s="205"/>
      <c r="AT1002" s="205"/>
      <c r="AU1002" s="205"/>
      <c r="AV1002" s="205"/>
      <c r="AW1002" s="205"/>
      <c r="AX1002" s="205"/>
      <c r="AY1002" s="205"/>
      <c r="AZ1002" s="205"/>
      <c r="BA1002" s="205"/>
      <c r="BB1002" s="205"/>
      <c r="BC1002" s="205"/>
      <c r="BD1002" s="205"/>
      <c r="BE1002" s="205"/>
      <c r="BF1002" s="205"/>
      <c r="BG1002" s="205"/>
      <c r="BH1002" s="205"/>
      <c r="BI1002" s="205"/>
      <c r="BJ1002" s="205"/>
      <c r="BK1002" s="205"/>
      <c r="BL1002" s="205"/>
      <c r="BM1002" s="230">
        <v>122</v>
      </c>
    </row>
    <row r="1003" spans="1:65">
      <c r="A1003" s="30"/>
      <c r="B1003" s="19">
        <v>1</v>
      </c>
      <c r="C1003" s="9">
        <v>6</v>
      </c>
      <c r="D1003" s="24">
        <v>0.1845</v>
      </c>
      <c r="E1003" s="24">
        <v>0.157</v>
      </c>
      <c r="F1003" s="24">
        <v>0.18</v>
      </c>
      <c r="G1003" s="24">
        <v>0.1527</v>
      </c>
      <c r="H1003" s="24">
        <v>0.15</v>
      </c>
      <c r="I1003" s="24" t="s">
        <v>299</v>
      </c>
      <c r="J1003" s="24">
        <v>0.13850000000000001</v>
      </c>
      <c r="K1003" s="24">
        <v>0.150556</v>
      </c>
      <c r="L1003" s="24">
        <v>0.15</v>
      </c>
      <c r="M1003" s="24">
        <v>0.17799999999999999</v>
      </c>
      <c r="N1003" s="24">
        <v>0.159</v>
      </c>
      <c r="O1003" s="24">
        <v>0.19</v>
      </c>
      <c r="P1003" s="24">
        <v>0.16300000000000001</v>
      </c>
      <c r="Q1003" s="24">
        <v>0.14299999999999999</v>
      </c>
      <c r="R1003" s="24">
        <v>0.15620000000000001</v>
      </c>
      <c r="S1003" s="24">
        <v>0.15</v>
      </c>
      <c r="T1003" s="24">
        <v>0.16</v>
      </c>
      <c r="U1003" s="24">
        <v>0.13800000000000001</v>
      </c>
      <c r="V1003" s="24">
        <v>0.1415167</v>
      </c>
      <c r="W1003" s="24">
        <v>0.16200000000000001</v>
      </c>
      <c r="X1003" s="24">
        <v>0.17</v>
      </c>
      <c r="Y1003" s="24">
        <v>0.152</v>
      </c>
      <c r="Z1003" s="24">
        <v>0.16</v>
      </c>
      <c r="AA1003" s="24">
        <v>0.155</v>
      </c>
      <c r="AB1003" s="204"/>
      <c r="AC1003" s="205"/>
      <c r="AD1003" s="205"/>
      <c r="AE1003" s="205"/>
      <c r="AF1003" s="205"/>
      <c r="AG1003" s="205"/>
      <c r="AH1003" s="205"/>
      <c r="AI1003" s="205"/>
      <c r="AJ1003" s="205"/>
      <c r="AK1003" s="205"/>
      <c r="AL1003" s="205"/>
      <c r="AM1003" s="205"/>
      <c r="AN1003" s="205"/>
      <c r="AO1003" s="205"/>
      <c r="AP1003" s="205"/>
      <c r="AQ1003" s="205"/>
      <c r="AR1003" s="205"/>
      <c r="AS1003" s="205"/>
      <c r="AT1003" s="205"/>
      <c r="AU1003" s="205"/>
      <c r="AV1003" s="205"/>
      <c r="AW1003" s="205"/>
      <c r="AX1003" s="205"/>
      <c r="AY1003" s="205"/>
      <c r="AZ1003" s="205"/>
      <c r="BA1003" s="205"/>
      <c r="BB1003" s="205"/>
      <c r="BC1003" s="205"/>
      <c r="BD1003" s="205"/>
      <c r="BE1003" s="205"/>
      <c r="BF1003" s="205"/>
      <c r="BG1003" s="205"/>
      <c r="BH1003" s="205"/>
      <c r="BI1003" s="205"/>
      <c r="BJ1003" s="205"/>
      <c r="BK1003" s="205"/>
      <c r="BL1003" s="205"/>
      <c r="BM1003" s="56"/>
    </row>
    <row r="1004" spans="1:65">
      <c r="A1004" s="30"/>
      <c r="B1004" s="20" t="s">
        <v>264</v>
      </c>
      <c r="C1004" s="12"/>
      <c r="D1004" s="233">
        <v>0.18141666666666667</v>
      </c>
      <c r="E1004" s="233">
        <v>0.15733333333333335</v>
      </c>
      <c r="F1004" s="233">
        <v>0.18666666666666665</v>
      </c>
      <c r="G1004" s="233">
        <v>0.15195</v>
      </c>
      <c r="H1004" s="233">
        <v>0.14783333333333334</v>
      </c>
      <c r="I1004" s="233" t="s">
        <v>641</v>
      </c>
      <c r="J1004" s="233">
        <v>0.1411</v>
      </c>
      <c r="K1004" s="233">
        <v>0.14567033333333332</v>
      </c>
      <c r="L1004" s="233">
        <v>0.14500000000000002</v>
      </c>
      <c r="M1004" s="233">
        <v>0.17533333333333334</v>
      </c>
      <c r="N1004" s="233">
        <v>0.16200000000000001</v>
      </c>
      <c r="O1004" s="233">
        <v>0.18999999999999997</v>
      </c>
      <c r="P1004" s="233">
        <v>0.16166666666666668</v>
      </c>
      <c r="Q1004" s="233">
        <v>0.14549999999999999</v>
      </c>
      <c r="R1004" s="233">
        <v>0.15921666666666665</v>
      </c>
      <c r="S1004" s="233">
        <v>0.14833333333333334</v>
      </c>
      <c r="T1004" s="233">
        <v>0.15916666666666668</v>
      </c>
      <c r="U1004" s="233">
        <v>0.13900000000000001</v>
      </c>
      <c r="V1004" s="233">
        <v>0.1413613</v>
      </c>
      <c r="W1004" s="233">
        <v>0.16233333333333336</v>
      </c>
      <c r="X1004" s="233">
        <v>0.17166666666666666</v>
      </c>
      <c r="Y1004" s="233">
        <v>0.15049999999999999</v>
      </c>
      <c r="Z1004" s="233">
        <v>0.16083333333333336</v>
      </c>
      <c r="AA1004" s="233">
        <v>0.15966666666666668</v>
      </c>
      <c r="AB1004" s="204"/>
      <c r="AC1004" s="205"/>
      <c r="AD1004" s="205"/>
      <c r="AE1004" s="205"/>
      <c r="AF1004" s="205"/>
      <c r="AG1004" s="205"/>
      <c r="AH1004" s="205"/>
      <c r="AI1004" s="205"/>
      <c r="AJ1004" s="205"/>
      <c r="AK1004" s="205"/>
      <c r="AL1004" s="205"/>
      <c r="AM1004" s="205"/>
      <c r="AN1004" s="205"/>
      <c r="AO1004" s="205"/>
      <c r="AP1004" s="205"/>
      <c r="AQ1004" s="205"/>
      <c r="AR1004" s="205"/>
      <c r="AS1004" s="205"/>
      <c r="AT1004" s="205"/>
      <c r="AU1004" s="205"/>
      <c r="AV1004" s="205"/>
      <c r="AW1004" s="205"/>
      <c r="AX1004" s="205"/>
      <c r="AY1004" s="205"/>
      <c r="AZ1004" s="205"/>
      <c r="BA1004" s="205"/>
      <c r="BB1004" s="205"/>
      <c r="BC1004" s="205"/>
      <c r="BD1004" s="205"/>
      <c r="BE1004" s="205"/>
      <c r="BF1004" s="205"/>
      <c r="BG1004" s="205"/>
      <c r="BH1004" s="205"/>
      <c r="BI1004" s="205"/>
      <c r="BJ1004" s="205"/>
      <c r="BK1004" s="205"/>
      <c r="BL1004" s="205"/>
      <c r="BM1004" s="56"/>
    </row>
    <row r="1005" spans="1:65">
      <c r="A1005" s="30"/>
      <c r="B1005" s="3" t="s">
        <v>265</v>
      </c>
      <c r="C1005" s="29"/>
      <c r="D1005" s="24">
        <v>0.18114999999999998</v>
      </c>
      <c r="E1005" s="24">
        <v>0.158</v>
      </c>
      <c r="F1005" s="24">
        <v>0.19</v>
      </c>
      <c r="G1005" s="24">
        <v>0.15265000000000001</v>
      </c>
      <c r="H1005" s="24">
        <v>0.14849999999999999</v>
      </c>
      <c r="I1005" s="24" t="s">
        <v>641</v>
      </c>
      <c r="J1005" s="24">
        <v>0.14119999999999999</v>
      </c>
      <c r="K1005" s="24">
        <v>0.14777899999999999</v>
      </c>
      <c r="L1005" s="24">
        <v>0.14500000000000002</v>
      </c>
      <c r="M1005" s="24">
        <v>0.17600000000000002</v>
      </c>
      <c r="N1005" s="24">
        <v>0.1605</v>
      </c>
      <c r="O1005" s="24">
        <v>0.19</v>
      </c>
      <c r="P1005" s="24">
        <v>0.16250000000000001</v>
      </c>
      <c r="Q1005" s="24">
        <v>0.14499999999999999</v>
      </c>
      <c r="R1005" s="24">
        <v>0.1595</v>
      </c>
      <c r="S1005" s="24">
        <v>0.15</v>
      </c>
      <c r="T1005" s="24">
        <v>0.1595</v>
      </c>
      <c r="U1005" s="24">
        <v>0.13800000000000001</v>
      </c>
      <c r="V1005" s="24">
        <v>0.14141975000000001</v>
      </c>
      <c r="W1005" s="24">
        <v>0.16250000000000001</v>
      </c>
      <c r="X1005" s="24">
        <v>0.17</v>
      </c>
      <c r="Y1005" s="24">
        <v>0.15</v>
      </c>
      <c r="Z1005" s="24">
        <v>0.16</v>
      </c>
      <c r="AA1005" s="24">
        <v>0.1615</v>
      </c>
      <c r="AB1005" s="204"/>
      <c r="AC1005" s="205"/>
      <c r="AD1005" s="205"/>
      <c r="AE1005" s="205"/>
      <c r="AF1005" s="205"/>
      <c r="AG1005" s="205"/>
      <c r="AH1005" s="205"/>
      <c r="AI1005" s="205"/>
      <c r="AJ1005" s="205"/>
      <c r="AK1005" s="205"/>
      <c r="AL1005" s="205"/>
      <c r="AM1005" s="205"/>
      <c r="AN1005" s="205"/>
      <c r="AO1005" s="205"/>
      <c r="AP1005" s="205"/>
      <c r="AQ1005" s="205"/>
      <c r="AR1005" s="205"/>
      <c r="AS1005" s="205"/>
      <c r="AT1005" s="205"/>
      <c r="AU1005" s="205"/>
      <c r="AV1005" s="205"/>
      <c r="AW1005" s="205"/>
      <c r="AX1005" s="205"/>
      <c r="AY1005" s="205"/>
      <c r="AZ1005" s="205"/>
      <c r="BA1005" s="205"/>
      <c r="BB1005" s="205"/>
      <c r="BC1005" s="205"/>
      <c r="BD1005" s="205"/>
      <c r="BE1005" s="205"/>
      <c r="BF1005" s="205"/>
      <c r="BG1005" s="205"/>
      <c r="BH1005" s="205"/>
      <c r="BI1005" s="205"/>
      <c r="BJ1005" s="205"/>
      <c r="BK1005" s="205"/>
      <c r="BL1005" s="205"/>
      <c r="BM1005" s="56"/>
    </row>
    <row r="1006" spans="1:65">
      <c r="A1006" s="30"/>
      <c r="B1006" s="3" t="s">
        <v>266</v>
      </c>
      <c r="C1006" s="29"/>
      <c r="D1006" s="24">
        <v>3.1108948337522889E-3</v>
      </c>
      <c r="E1006" s="24">
        <v>1.9663841605003516E-3</v>
      </c>
      <c r="F1006" s="24">
        <v>5.1639777949432277E-3</v>
      </c>
      <c r="G1006" s="24">
        <v>1.7558473737771224E-3</v>
      </c>
      <c r="H1006" s="24">
        <v>1.9407902170679532E-3</v>
      </c>
      <c r="I1006" s="24" t="s">
        <v>641</v>
      </c>
      <c r="J1006" s="24">
        <v>1.8846750383023573E-3</v>
      </c>
      <c r="K1006" s="24">
        <v>5.1542519405503133E-3</v>
      </c>
      <c r="L1006" s="24">
        <v>5.4772255750516509E-3</v>
      </c>
      <c r="M1006" s="24">
        <v>2.0655911179772962E-3</v>
      </c>
      <c r="N1006" s="24">
        <v>4.9396356140913918E-3</v>
      </c>
      <c r="O1006" s="24">
        <v>3.0404709722440586E-17</v>
      </c>
      <c r="P1006" s="24">
        <v>2.1602468994692888E-3</v>
      </c>
      <c r="Q1006" s="24">
        <v>3.2710854467592281E-3</v>
      </c>
      <c r="R1006" s="24">
        <v>2.5325217998403652E-3</v>
      </c>
      <c r="S1006" s="24">
        <v>4.0824829046386219E-3</v>
      </c>
      <c r="T1006" s="24">
        <v>2.3166067138525427E-3</v>
      </c>
      <c r="U1006" s="24">
        <v>5.6568542494923732E-3</v>
      </c>
      <c r="V1006" s="24">
        <v>4.7008733656630407E-4</v>
      </c>
      <c r="W1006" s="24">
        <v>2.9439202887759515E-3</v>
      </c>
      <c r="X1006" s="24">
        <v>4.0824829046386219E-3</v>
      </c>
      <c r="Y1006" s="24">
        <v>1.6431676725154997E-3</v>
      </c>
      <c r="Z1006" s="24">
        <v>3.7638632635454087E-3</v>
      </c>
      <c r="AA1006" s="24">
        <v>7.6854841530424592E-3</v>
      </c>
      <c r="AB1006" s="204"/>
      <c r="AC1006" s="205"/>
      <c r="AD1006" s="205"/>
      <c r="AE1006" s="205"/>
      <c r="AF1006" s="205"/>
      <c r="AG1006" s="205"/>
      <c r="AH1006" s="205"/>
      <c r="AI1006" s="205"/>
      <c r="AJ1006" s="205"/>
      <c r="AK1006" s="205"/>
      <c r="AL1006" s="205"/>
      <c r="AM1006" s="205"/>
      <c r="AN1006" s="205"/>
      <c r="AO1006" s="205"/>
      <c r="AP1006" s="205"/>
      <c r="AQ1006" s="205"/>
      <c r="AR1006" s="205"/>
      <c r="AS1006" s="205"/>
      <c r="AT1006" s="205"/>
      <c r="AU1006" s="205"/>
      <c r="AV1006" s="205"/>
      <c r="AW1006" s="205"/>
      <c r="AX1006" s="205"/>
      <c r="AY1006" s="205"/>
      <c r="AZ1006" s="205"/>
      <c r="BA1006" s="205"/>
      <c r="BB1006" s="205"/>
      <c r="BC1006" s="205"/>
      <c r="BD1006" s="205"/>
      <c r="BE1006" s="205"/>
      <c r="BF1006" s="205"/>
      <c r="BG1006" s="205"/>
      <c r="BH1006" s="205"/>
      <c r="BI1006" s="205"/>
      <c r="BJ1006" s="205"/>
      <c r="BK1006" s="205"/>
      <c r="BL1006" s="205"/>
      <c r="BM1006" s="56"/>
    </row>
    <row r="1007" spans="1:65">
      <c r="A1007" s="30"/>
      <c r="B1007" s="3" t="s">
        <v>86</v>
      </c>
      <c r="C1007" s="29"/>
      <c r="D1007" s="13">
        <v>1.7147789621050742E-2</v>
      </c>
      <c r="E1007" s="13">
        <v>1.249820440995986E-2</v>
      </c>
      <c r="F1007" s="13">
        <v>2.7664166758624438E-2</v>
      </c>
      <c r="G1007" s="13">
        <v>1.1555428586884648E-2</v>
      </c>
      <c r="H1007" s="13">
        <v>1.3128231457054924E-2</v>
      </c>
      <c r="I1007" s="13" t="s">
        <v>641</v>
      </c>
      <c r="J1007" s="13">
        <v>1.3357016571951505E-2</v>
      </c>
      <c r="K1007" s="13">
        <v>3.5382989951399262E-2</v>
      </c>
      <c r="L1007" s="13">
        <v>3.777396948311483E-2</v>
      </c>
      <c r="M1007" s="13">
        <v>1.1780937935231727E-2</v>
      </c>
      <c r="N1007" s="13">
        <v>3.0491577864761678E-2</v>
      </c>
      <c r="O1007" s="13">
        <v>1.6002478801284522E-16</v>
      </c>
      <c r="P1007" s="13">
        <v>1.3362351955480136E-2</v>
      </c>
      <c r="Q1007" s="13">
        <v>2.2481686919307412E-2</v>
      </c>
      <c r="R1007" s="13">
        <v>1.5906135035111686E-2</v>
      </c>
      <c r="S1007" s="13">
        <v>2.7522356660485088E-2</v>
      </c>
      <c r="T1007" s="13">
        <v>1.4554597155094509E-2</v>
      </c>
      <c r="U1007" s="13">
        <v>4.0696793161815632E-2</v>
      </c>
      <c r="V1007" s="13">
        <v>3.3254316178919132E-3</v>
      </c>
      <c r="W1007" s="13">
        <v>1.8135032579728653E-2</v>
      </c>
      <c r="X1007" s="13">
        <v>2.3781453813428867E-2</v>
      </c>
      <c r="Y1007" s="13">
        <v>1.0918057624687706E-2</v>
      </c>
      <c r="Z1007" s="13">
        <v>2.3402258633442953E-2</v>
      </c>
      <c r="AA1007" s="13">
        <v>4.8134556282103079E-2</v>
      </c>
      <c r="AB1007" s="148"/>
      <c r="AC1007" s="3"/>
      <c r="AD1007" s="3"/>
      <c r="AE1007" s="3"/>
      <c r="AF1007" s="3"/>
      <c r="AG1007" s="3"/>
      <c r="AH1007" s="3"/>
      <c r="AI1007" s="3"/>
      <c r="AJ1007" s="3"/>
      <c r="AK1007" s="3"/>
      <c r="AL1007" s="3"/>
      <c r="AM1007" s="3"/>
      <c r="AN1007" s="3"/>
      <c r="AO1007" s="3"/>
      <c r="AP1007" s="3"/>
      <c r="AQ1007" s="3"/>
      <c r="AR1007" s="3"/>
      <c r="AS1007" s="3"/>
      <c r="AT1007" s="3"/>
      <c r="AU1007" s="3"/>
      <c r="AV1007" s="3"/>
      <c r="AW1007" s="3"/>
      <c r="AX1007" s="3"/>
      <c r="AY1007" s="3"/>
      <c r="AZ1007" s="3"/>
      <c r="BA1007" s="3"/>
      <c r="BB1007" s="3"/>
      <c r="BC1007" s="3"/>
      <c r="BD1007" s="3"/>
      <c r="BE1007" s="3"/>
      <c r="BF1007" s="3"/>
      <c r="BG1007" s="3"/>
      <c r="BH1007" s="3"/>
      <c r="BI1007" s="3"/>
      <c r="BJ1007" s="3"/>
      <c r="BK1007" s="3"/>
      <c r="BL1007" s="3"/>
      <c r="BM1007" s="55"/>
    </row>
    <row r="1008" spans="1:65">
      <c r="A1008" s="30"/>
      <c r="B1008" s="3" t="s">
        <v>267</v>
      </c>
      <c r="C1008" s="29"/>
      <c r="D1008" s="13">
        <v>0.14520445848422225</v>
      </c>
      <c r="E1008" s="13">
        <v>-6.82314303251641E-3</v>
      </c>
      <c r="F1008" s="13">
        <v>0.1783454235207429</v>
      </c>
      <c r="G1008" s="13">
        <v>-4.0805783371552273E-2</v>
      </c>
      <c r="H1008" s="13">
        <v>-6.6792508336697143E-2</v>
      </c>
      <c r="I1008" s="13" t="s">
        <v>641</v>
      </c>
      <c r="J1008" s="13">
        <v>-0.10929711111369544</v>
      </c>
      <c r="K1008" s="13">
        <v>-8.0446585931743919E-2</v>
      </c>
      <c r="L1008" s="13">
        <v>-8.4678108515136907E-2</v>
      </c>
      <c r="M1008" s="13">
        <v>0.10680302280698384</v>
      </c>
      <c r="N1008" s="13">
        <v>2.2635492555502124E-2</v>
      </c>
      <c r="O1008" s="13">
        <v>0.19938730608361332</v>
      </c>
      <c r="P1008" s="13">
        <v>2.0531304299215014E-2</v>
      </c>
      <c r="Q1008" s="13">
        <v>-8.1521826130706576E-2</v>
      </c>
      <c r="R1008" s="13">
        <v>5.0655206155050259E-3</v>
      </c>
      <c r="S1008" s="13">
        <v>-6.363622595226659E-2</v>
      </c>
      <c r="T1008" s="13">
        <v>4.7498923770623591E-3</v>
      </c>
      <c r="U1008" s="13">
        <v>-0.12255349712830366</v>
      </c>
      <c r="V1008" s="13">
        <v>-0.10764763793959209</v>
      </c>
      <c r="W1008" s="13">
        <v>2.4739680811789233E-2</v>
      </c>
      <c r="X1008" s="13">
        <v>8.36569519878263E-2</v>
      </c>
      <c r="Y1008" s="13">
        <v>-4.9959002286400933E-2</v>
      </c>
      <c r="Z1008" s="13">
        <v>1.5270833658497462E-2</v>
      </c>
      <c r="AA1008" s="13">
        <v>7.9061747614928013E-3</v>
      </c>
      <c r="AB1008" s="148"/>
      <c r="AC1008" s="3"/>
      <c r="AD1008" s="3"/>
      <c r="AE1008" s="3"/>
      <c r="AF1008" s="3"/>
      <c r="AG1008" s="3"/>
      <c r="AH1008" s="3"/>
      <c r="AI1008" s="3"/>
      <c r="AJ1008" s="3"/>
      <c r="AK1008" s="3"/>
      <c r="AL1008" s="3"/>
      <c r="AM1008" s="3"/>
      <c r="AN1008" s="3"/>
      <c r="AO1008" s="3"/>
      <c r="AP1008" s="3"/>
      <c r="AQ1008" s="3"/>
      <c r="AR1008" s="3"/>
      <c r="AS1008" s="3"/>
      <c r="AT1008" s="3"/>
      <c r="AU1008" s="3"/>
      <c r="AV1008" s="3"/>
      <c r="AW1008" s="3"/>
      <c r="AX1008" s="3"/>
      <c r="AY1008" s="3"/>
      <c r="AZ1008" s="3"/>
      <c r="BA1008" s="3"/>
      <c r="BB1008" s="3"/>
      <c r="BC1008" s="3"/>
      <c r="BD1008" s="3"/>
      <c r="BE1008" s="3"/>
      <c r="BF1008" s="3"/>
      <c r="BG1008" s="3"/>
      <c r="BH1008" s="3"/>
      <c r="BI1008" s="3"/>
      <c r="BJ1008" s="3"/>
      <c r="BK1008" s="3"/>
      <c r="BL1008" s="3"/>
      <c r="BM1008" s="55"/>
    </row>
    <row r="1009" spans="1:65">
      <c r="A1009" s="30"/>
      <c r="B1009" s="46" t="s">
        <v>268</v>
      </c>
      <c r="C1009" s="47"/>
      <c r="D1009" s="45">
        <v>1.32</v>
      </c>
      <c r="E1009" s="45">
        <v>0.11</v>
      </c>
      <c r="F1009" s="45">
        <v>1.64</v>
      </c>
      <c r="G1009" s="45">
        <v>0.43</v>
      </c>
      <c r="H1009" s="45">
        <v>0.67</v>
      </c>
      <c r="I1009" s="45" t="s">
        <v>269</v>
      </c>
      <c r="J1009" s="45">
        <v>1.08</v>
      </c>
      <c r="K1009" s="45">
        <v>0.8</v>
      </c>
      <c r="L1009" s="45">
        <v>0.84</v>
      </c>
      <c r="M1009" s="45">
        <v>0.96</v>
      </c>
      <c r="N1009" s="45">
        <v>0.17</v>
      </c>
      <c r="O1009" s="45">
        <v>1.83</v>
      </c>
      <c r="P1009" s="45">
        <v>0.15</v>
      </c>
      <c r="Q1009" s="45">
        <v>0.81</v>
      </c>
      <c r="R1009" s="45">
        <v>0</v>
      </c>
      <c r="S1009" s="45">
        <v>0.64</v>
      </c>
      <c r="T1009" s="45">
        <v>0</v>
      </c>
      <c r="U1009" s="45">
        <v>1.2</v>
      </c>
      <c r="V1009" s="45">
        <v>1.06</v>
      </c>
      <c r="W1009" s="45">
        <v>0.19</v>
      </c>
      <c r="X1009" s="45">
        <v>0.74</v>
      </c>
      <c r="Y1009" s="45">
        <v>0.52</v>
      </c>
      <c r="Z1009" s="45">
        <v>0.1</v>
      </c>
      <c r="AA1009" s="45">
        <v>0.03</v>
      </c>
      <c r="AB1009" s="148"/>
      <c r="AC1009" s="3"/>
      <c r="AD1009" s="3"/>
      <c r="AE1009" s="3"/>
      <c r="AF1009" s="3"/>
      <c r="AG1009" s="3"/>
      <c r="AH1009" s="3"/>
      <c r="AI1009" s="3"/>
      <c r="AJ1009" s="3"/>
      <c r="AK1009" s="3"/>
      <c r="AL1009" s="3"/>
      <c r="AM1009" s="3"/>
      <c r="AN1009" s="3"/>
      <c r="AO1009" s="3"/>
      <c r="AP1009" s="3"/>
      <c r="AQ1009" s="3"/>
      <c r="AR1009" s="3"/>
      <c r="AS1009" s="3"/>
      <c r="AT1009" s="3"/>
      <c r="AU1009" s="3"/>
      <c r="AV1009" s="3"/>
      <c r="AW1009" s="3"/>
      <c r="AX1009" s="3"/>
      <c r="AY1009" s="3"/>
      <c r="AZ1009" s="3"/>
      <c r="BA1009" s="3"/>
      <c r="BB1009" s="3"/>
      <c r="BC1009" s="3"/>
      <c r="BD1009" s="3"/>
      <c r="BE1009" s="3"/>
      <c r="BF1009" s="3"/>
      <c r="BG1009" s="3"/>
      <c r="BH1009" s="3"/>
      <c r="BI1009" s="3"/>
      <c r="BJ1009" s="3"/>
      <c r="BK1009" s="3"/>
      <c r="BL1009" s="3"/>
      <c r="BM1009" s="55"/>
    </row>
    <row r="1010" spans="1:65">
      <c r="B1010" s="31"/>
      <c r="C1010" s="20"/>
      <c r="D1010" s="20"/>
      <c r="E1010" s="20"/>
      <c r="F1010" s="20"/>
      <c r="G1010" s="20"/>
      <c r="H1010" s="20"/>
      <c r="I1010" s="20"/>
      <c r="J1010" s="20"/>
      <c r="K1010" s="20"/>
      <c r="L1010" s="20"/>
      <c r="M1010" s="20"/>
      <c r="N1010" s="20"/>
      <c r="O1010" s="20"/>
      <c r="P1010" s="20"/>
      <c r="Q1010" s="20"/>
      <c r="R1010" s="20"/>
      <c r="S1010" s="20"/>
      <c r="T1010" s="20"/>
      <c r="U1010" s="20"/>
      <c r="V1010" s="20"/>
      <c r="W1010" s="20"/>
      <c r="X1010" s="20"/>
      <c r="Y1010" s="20"/>
      <c r="Z1010" s="20"/>
      <c r="AA1010" s="20"/>
      <c r="BM1010" s="55"/>
    </row>
    <row r="1011" spans="1:65" ht="15">
      <c r="B1011" s="8" t="s">
        <v>567</v>
      </c>
      <c r="BM1011" s="28" t="s">
        <v>66</v>
      </c>
    </row>
    <row r="1012" spans="1:65" ht="15">
      <c r="A1012" s="25" t="s">
        <v>63</v>
      </c>
      <c r="B1012" s="18" t="s">
        <v>109</v>
      </c>
      <c r="C1012" s="15" t="s">
        <v>110</v>
      </c>
      <c r="D1012" s="16" t="s">
        <v>226</v>
      </c>
      <c r="E1012" s="17" t="s">
        <v>226</v>
      </c>
      <c r="F1012" s="17" t="s">
        <v>226</v>
      </c>
      <c r="G1012" s="17" t="s">
        <v>226</v>
      </c>
      <c r="H1012" s="17" t="s">
        <v>226</v>
      </c>
      <c r="I1012" s="17" t="s">
        <v>226</v>
      </c>
      <c r="J1012" s="17" t="s">
        <v>226</v>
      </c>
      <c r="K1012" s="17" t="s">
        <v>226</v>
      </c>
      <c r="L1012" s="17" t="s">
        <v>226</v>
      </c>
      <c r="M1012" s="17" t="s">
        <v>226</v>
      </c>
      <c r="N1012" s="17" t="s">
        <v>226</v>
      </c>
      <c r="O1012" s="17" t="s">
        <v>226</v>
      </c>
      <c r="P1012" s="17" t="s">
        <v>226</v>
      </c>
      <c r="Q1012" s="17" t="s">
        <v>226</v>
      </c>
      <c r="R1012" s="17" t="s">
        <v>226</v>
      </c>
      <c r="S1012" s="17" t="s">
        <v>226</v>
      </c>
      <c r="T1012" s="17" t="s">
        <v>226</v>
      </c>
      <c r="U1012" s="17" t="s">
        <v>226</v>
      </c>
      <c r="V1012" s="17" t="s">
        <v>226</v>
      </c>
      <c r="W1012" s="17" t="s">
        <v>226</v>
      </c>
      <c r="X1012" s="17" t="s">
        <v>226</v>
      </c>
      <c r="Y1012" s="148"/>
      <c r="Z1012" s="3"/>
      <c r="AA1012" s="3"/>
      <c r="AB1012" s="3"/>
      <c r="AC1012" s="3"/>
      <c r="AD1012" s="3"/>
      <c r="AE1012" s="3"/>
      <c r="AF1012" s="3"/>
      <c r="AG1012" s="3"/>
      <c r="AH1012" s="3"/>
      <c r="AI1012" s="3"/>
      <c r="AJ1012" s="3"/>
      <c r="AK1012" s="3"/>
      <c r="AL1012" s="3"/>
      <c r="AM1012" s="3"/>
      <c r="AN1012" s="3"/>
      <c r="AO1012" s="3"/>
      <c r="AP1012" s="3"/>
      <c r="AQ1012" s="3"/>
      <c r="AR1012" s="3"/>
      <c r="AS1012" s="3"/>
      <c r="AT1012" s="3"/>
      <c r="AU1012" s="3"/>
      <c r="AV1012" s="3"/>
      <c r="AW1012" s="3"/>
      <c r="AX1012" s="3"/>
      <c r="AY1012" s="3"/>
      <c r="AZ1012" s="3"/>
      <c r="BA1012" s="3"/>
      <c r="BB1012" s="3"/>
      <c r="BC1012" s="3"/>
      <c r="BD1012" s="3"/>
      <c r="BE1012" s="3"/>
      <c r="BF1012" s="3"/>
      <c r="BG1012" s="3"/>
      <c r="BH1012" s="3"/>
      <c r="BI1012" s="3"/>
      <c r="BJ1012" s="3"/>
      <c r="BK1012" s="3"/>
      <c r="BL1012" s="3"/>
      <c r="BM1012" s="28">
        <v>1</v>
      </c>
    </row>
    <row r="1013" spans="1:65">
      <c r="A1013" s="30"/>
      <c r="B1013" s="19" t="s">
        <v>227</v>
      </c>
      <c r="C1013" s="9" t="s">
        <v>227</v>
      </c>
      <c r="D1013" s="146" t="s">
        <v>229</v>
      </c>
      <c r="E1013" s="147" t="s">
        <v>231</v>
      </c>
      <c r="F1013" s="147" t="s">
        <v>232</v>
      </c>
      <c r="G1013" s="147" t="s">
        <v>233</v>
      </c>
      <c r="H1013" s="147" t="s">
        <v>234</v>
      </c>
      <c r="I1013" s="147" t="s">
        <v>235</v>
      </c>
      <c r="J1013" s="147" t="s">
        <v>238</v>
      </c>
      <c r="K1013" s="147" t="s">
        <v>239</v>
      </c>
      <c r="L1013" s="147" t="s">
        <v>240</v>
      </c>
      <c r="M1013" s="147" t="s">
        <v>243</v>
      </c>
      <c r="N1013" s="147" t="s">
        <v>244</v>
      </c>
      <c r="O1013" s="147" t="s">
        <v>246</v>
      </c>
      <c r="P1013" s="147" t="s">
        <v>247</v>
      </c>
      <c r="Q1013" s="147" t="s">
        <v>248</v>
      </c>
      <c r="R1013" s="147" t="s">
        <v>250</v>
      </c>
      <c r="S1013" s="147" t="s">
        <v>251</v>
      </c>
      <c r="T1013" s="147" t="s">
        <v>253</v>
      </c>
      <c r="U1013" s="147" t="s">
        <v>254</v>
      </c>
      <c r="V1013" s="147" t="s">
        <v>255</v>
      </c>
      <c r="W1013" s="147" t="s">
        <v>256</v>
      </c>
      <c r="X1013" s="147" t="s">
        <v>257</v>
      </c>
      <c r="Y1013" s="148"/>
      <c r="Z1013" s="3"/>
      <c r="AA1013" s="3"/>
      <c r="AB1013" s="3"/>
      <c r="AC1013" s="3"/>
      <c r="AD1013" s="3"/>
      <c r="AE1013" s="3"/>
      <c r="AF1013" s="3"/>
      <c r="AG1013" s="3"/>
      <c r="AH1013" s="3"/>
      <c r="AI1013" s="3"/>
      <c r="AJ1013" s="3"/>
      <c r="AK1013" s="3"/>
      <c r="AL1013" s="3"/>
      <c r="AM1013" s="3"/>
      <c r="AN1013" s="3"/>
      <c r="AO1013" s="3"/>
      <c r="AP1013" s="3"/>
      <c r="AQ1013" s="3"/>
      <c r="AR1013" s="3"/>
      <c r="AS1013" s="3"/>
      <c r="AT1013" s="3"/>
      <c r="AU1013" s="3"/>
      <c r="AV1013" s="3"/>
      <c r="AW1013" s="3"/>
      <c r="AX1013" s="3"/>
      <c r="AY1013" s="3"/>
      <c r="AZ1013" s="3"/>
      <c r="BA1013" s="3"/>
      <c r="BB1013" s="3"/>
      <c r="BC1013" s="3"/>
      <c r="BD1013" s="3"/>
      <c r="BE1013" s="3"/>
      <c r="BF1013" s="3"/>
      <c r="BG1013" s="3"/>
      <c r="BH1013" s="3"/>
      <c r="BI1013" s="3"/>
      <c r="BJ1013" s="3"/>
      <c r="BK1013" s="3"/>
      <c r="BL1013" s="3"/>
      <c r="BM1013" s="28" t="s">
        <v>3</v>
      </c>
    </row>
    <row r="1014" spans="1:65">
      <c r="A1014" s="30"/>
      <c r="B1014" s="19"/>
      <c r="C1014" s="9"/>
      <c r="D1014" s="10" t="s">
        <v>273</v>
      </c>
      <c r="E1014" s="11" t="s">
        <v>271</v>
      </c>
      <c r="F1014" s="11" t="s">
        <v>273</v>
      </c>
      <c r="G1014" s="11" t="s">
        <v>271</v>
      </c>
      <c r="H1014" s="11" t="s">
        <v>271</v>
      </c>
      <c r="I1014" s="11" t="s">
        <v>271</v>
      </c>
      <c r="J1014" s="11" t="s">
        <v>271</v>
      </c>
      <c r="K1014" s="11" t="s">
        <v>273</v>
      </c>
      <c r="L1014" s="11" t="s">
        <v>273</v>
      </c>
      <c r="M1014" s="11" t="s">
        <v>273</v>
      </c>
      <c r="N1014" s="11" t="s">
        <v>271</v>
      </c>
      <c r="O1014" s="11" t="s">
        <v>271</v>
      </c>
      <c r="P1014" s="11" t="s">
        <v>271</v>
      </c>
      <c r="Q1014" s="11" t="s">
        <v>304</v>
      </c>
      <c r="R1014" s="11" t="s">
        <v>271</v>
      </c>
      <c r="S1014" s="11" t="s">
        <v>273</v>
      </c>
      <c r="T1014" s="11" t="s">
        <v>271</v>
      </c>
      <c r="U1014" s="11" t="s">
        <v>273</v>
      </c>
      <c r="V1014" s="11" t="s">
        <v>271</v>
      </c>
      <c r="W1014" s="11" t="s">
        <v>271</v>
      </c>
      <c r="X1014" s="11" t="s">
        <v>271</v>
      </c>
      <c r="Y1014" s="148"/>
      <c r="Z1014" s="3"/>
      <c r="AA1014" s="3"/>
      <c r="AB1014" s="3"/>
      <c r="AC1014" s="3"/>
      <c r="AD1014" s="3"/>
      <c r="AE1014" s="3"/>
      <c r="AF1014" s="3"/>
      <c r="AG1014" s="3"/>
      <c r="AH1014" s="3"/>
      <c r="AI1014" s="3"/>
      <c r="AJ1014" s="3"/>
      <c r="AK1014" s="3"/>
      <c r="AL1014" s="3"/>
      <c r="AM1014" s="3"/>
      <c r="AN1014" s="3"/>
      <c r="AO1014" s="3"/>
      <c r="AP1014" s="3"/>
      <c r="AQ1014" s="3"/>
      <c r="AR1014" s="3"/>
      <c r="AS1014" s="3"/>
      <c r="AT1014" s="3"/>
      <c r="AU1014" s="3"/>
      <c r="AV1014" s="3"/>
      <c r="AW1014" s="3"/>
      <c r="AX1014" s="3"/>
      <c r="AY1014" s="3"/>
      <c r="AZ1014" s="3"/>
      <c r="BA1014" s="3"/>
      <c r="BB1014" s="3"/>
      <c r="BC1014" s="3"/>
      <c r="BD1014" s="3"/>
      <c r="BE1014" s="3"/>
      <c r="BF1014" s="3"/>
      <c r="BG1014" s="3"/>
      <c r="BH1014" s="3"/>
      <c r="BI1014" s="3"/>
      <c r="BJ1014" s="3"/>
      <c r="BK1014" s="3"/>
      <c r="BL1014" s="3"/>
      <c r="BM1014" s="28">
        <v>3</v>
      </c>
    </row>
    <row r="1015" spans="1:65">
      <c r="A1015" s="30"/>
      <c r="B1015" s="19"/>
      <c r="C1015" s="9"/>
      <c r="D1015" s="26" t="s">
        <v>305</v>
      </c>
      <c r="E1015" s="26" t="s">
        <v>306</v>
      </c>
      <c r="F1015" s="26" t="s">
        <v>307</v>
      </c>
      <c r="G1015" s="26" t="s">
        <v>305</v>
      </c>
      <c r="H1015" s="26" t="s">
        <v>261</v>
      </c>
      <c r="I1015" s="26" t="s">
        <v>308</v>
      </c>
      <c r="J1015" s="26" t="s">
        <v>308</v>
      </c>
      <c r="K1015" s="26" t="s">
        <v>305</v>
      </c>
      <c r="L1015" s="26" t="s">
        <v>306</v>
      </c>
      <c r="M1015" s="26" t="s">
        <v>307</v>
      </c>
      <c r="N1015" s="26" t="s">
        <v>306</v>
      </c>
      <c r="O1015" s="26" t="s">
        <v>306</v>
      </c>
      <c r="P1015" s="26" t="s">
        <v>305</v>
      </c>
      <c r="Q1015" s="26" t="s">
        <v>306</v>
      </c>
      <c r="R1015" s="26" t="s">
        <v>306</v>
      </c>
      <c r="S1015" s="26" t="s">
        <v>306</v>
      </c>
      <c r="T1015" s="26" t="s">
        <v>306</v>
      </c>
      <c r="U1015" s="26" t="s">
        <v>306</v>
      </c>
      <c r="V1015" s="26" t="s">
        <v>306</v>
      </c>
      <c r="W1015" s="26" t="s">
        <v>263</v>
      </c>
      <c r="X1015" s="26" t="s">
        <v>306</v>
      </c>
      <c r="Y1015" s="148"/>
      <c r="Z1015" s="3"/>
      <c r="AA1015" s="3"/>
      <c r="AB1015" s="3"/>
      <c r="AC1015" s="3"/>
      <c r="AD1015" s="3"/>
      <c r="AE1015" s="3"/>
      <c r="AF1015" s="3"/>
      <c r="AG1015" s="3"/>
      <c r="AH1015" s="3"/>
      <c r="AI1015" s="3"/>
      <c r="AJ1015" s="3"/>
      <c r="AK1015" s="3"/>
      <c r="AL1015" s="3"/>
      <c r="AM1015" s="3"/>
      <c r="AN1015" s="3"/>
      <c r="AO1015" s="3"/>
      <c r="AP1015" s="3"/>
      <c r="AQ1015" s="3"/>
      <c r="AR1015" s="3"/>
      <c r="AS1015" s="3"/>
      <c r="AT1015" s="3"/>
      <c r="AU1015" s="3"/>
      <c r="AV1015" s="3"/>
      <c r="AW1015" s="3"/>
      <c r="AX1015" s="3"/>
      <c r="AY1015" s="3"/>
      <c r="AZ1015" s="3"/>
      <c r="BA1015" s="3"/>
      <c r="BB1015" s="3"/>
      <c r="BC1015" s="3"/>
      <c r="BD1015" s="3"/>
      <c r="BE1015" s="3"/>
      <c r="BF1015" s="3"/>
      <c r="BG1015" s="3"/>
      <c r="BH1015" s="3"/>
      <c r="BI1015" s="3"/>
      <c r="BJ1015" s="3"/>
      <c r="BK1015" s="3"/>
      <c r="BL1015" s="3"/>
      <c r="BM1015" s="28">
        <v>3</v>
      </c>
    </row>
    <row r="1016" spans="1:65">
      <c r="A1016" s="30"/>
      <c r="B1016" s="18">
        <v>1</v>
      </c>
      <c r="C1016" s="14">
        <v>1</v>
      </c>
      <c r="D1016" s="228">
        <v>0.08</v>
      </c>
      <c r="E1016" s="228">
        <v>0.09</v>
      </c>
      <c r="F1016" s="228">
        <v>0.09</v>
      </c>
      <c r="G1016" s="229">
        <v>0.1</v>
      </c>
      <c r="H1016" s="228">
        <v>0.08</v>
      </c>
      <c r="I1016" s="228">
        <v>7.7326118541060293E-2</v>
      </c>
      <c r="J1016" s="229" t="s">
        <v>318</v>
      </c>
      <c r="K1016" s="228">
        <v>0.1</v>
      </c>
      <c r="L1016" s="228">
        <v>0.11</v>
      </c>
      <c r="M1016" s="228">
        <v>0.09</v>
      </c>
      <c r="N1016" s="228">
        <v>7.0000000000000007E-2</v>
      </c>
      <c r="O1016" s="228">
        <v>0.1</v>
      </c>
      <c r="P1016" s="228">
        <v>0.09</v>
      </c>
      <c r="Q1016" s="229" t="s">
        <v>95</v>
      </c>
      <c r="R1016" s="228">
        <v>7.0000000000000007E-2</v>
      </c>
      <c r="S1016" s="228">
        <v>0.08</v>
      </c>
      <c r="T1016" s="228">
        <v>0.08</v>
      </c>
      <c r="U1016" s="228">
        <v>0.08</v>
      </c>
      <c r="V1016" s="228">
        <v>0.08</v>
      </c>
      <c r="W1016" s="229" t="s">
        <v>104</v>
      </c>
      <c r="X1016" s="228">
        <v>0.1</v>
      </c>
      <c r="Y1016" s="204"/>
      <c r="Z1016" s="205"/>
      <c r="AA1016" s="205"/>
      <c r="AB1016" s="205"/>
      <c r="AC1016" s="205"/>
      <c r="AD1016" s="205"/>
      <c r="AE1016" s="205"/>
      <c r="AF1016" s="205"/>
      <c r="AG1016" s="205"/>
      <c r="AH1016" s="205"/>
      <c r="AI1016" s="205"/>
      <c r="AJ1016" s="205"/>
      <c r="AK1016" s="205"/>
      <c r="AL1016" s="205"/>
      <c r="AM1016" s="205"/>
      <c r="AN1016" s="205"/>
      <c r="AO1016" s="205"/>
      <c r="AP1016" s="205"/>
      <c r="AQ1016" s="205"/>
      <c r="AR1016" s="205"/>
      <c r="AS1016" s="205"/>
      <c r="AT1016" s="205"/>
      <c r="AU1016" s="205"/>
      <c r="AV1016" s="205"/>
      <c r="AW1016" s="205"/>
      <c r="AX1016" s="205"/>
      <c r="AY1016" s="205"/>
      <c r="AZ1016" s="205"/>
      <c r="BA1016" s="205"/>
      <c r="BB1016" s="205"/>
      <c r="BC1016" s="205"/>
      <c r="BD1016" s="205"/>
      <c r="BE1016" s="205"/>
      <c r="BF1016" s="205"/>
      <c r="BG1016" s="205"/>
      <c r="BH1016" s="205"/>
      <c r="BI1016" s="205"/>
      <c r="BJ1016" s="205"/>
      <c r="BK1016" s="205"/>
      <c r="BL1016" s="205"/>
      <c r="BM1016" s="230">
        <v>1</v>
      </c>
    </row>
    <row r="1017" spans="1:65">
      <c r="A1017" s="30"/>
      <c r="B1017" s="19">
        <v>1</v>
      </c>
      <c r="C1017" s="9">
        <v>2</v>
      </c>
      <c r="D1017" s="24">
        <v>0.08</v>
      </c>
      <c r="E1017" s="24">
        <v>0.09</v>
      </c>
      <c r="F1017" s="24">
        <v>0.1</v>
      </c>
      <c r="G1017" s="231">
        <v>0.1</v>
      </c>
      <c r="H1017" s="24">
        <v>0.08</v>
      </c>
      <c r="I1017" s="24">
        <v>8.5569295715163238E-2</v>
      </c>
      <c r="J1017" s="231" t="s">
        <v>318</v>
      </c>
      <c r="K1017" s="24">
        <v>0.09</v>
      </c>
      <c r="L1017" s="24">
        <v>0.09</v>
      </c>
      <c r="M1017" s="24">
        <v>0.08</v>
      </c>
      <c r="N1017" s="24">
        <v>0.08</v>
      </c>
      <c r="O1017" s="24">
        <v>0.08</v>
      </c>
      <c r="P1017" s="24">
        <v>0.09</v>
      </c>
      <c r="Q1017" s="231" t="s">
        <v>95</v>
      </c>
      <c r="R1017" s="24">
        <v>0.08</v>
      </c>
      <c r="S1017" s="24">
        <v>0.08</v>
      </c>
      <c r="T1017" s="24">
        <v>7.0000000000000007E-2</v>
      </c>
      <c r="U1017" s="24">
        <v>0.09</v>
      </c>
      <c r="V1017" s="24">
        <v>0.08</v>
      </c>
      <c r="W1017" s="231" t="s">
        <v>104</v>
      </c>
      <c r="X1017" s="24">
        <v>0.09</v>
      </c>
      <c r="Y1017" s="204"/>
      <c r="Z1017" s="205"/>
      <c r="AA1017" s="205"/>
      <c r="AB1017" s="205"/>
      <c r="AC1017" s="205"/>
      <c r="AD1017" s="205"/>
      <c r="AE1017" s="205"/>
      <c r="AF1017" s="205"/>
      <c r="AG1017" s="205"/>
      <c r="AH1017" s="205"/>
      <c r="AI1017" s="205"/>
      <c r="AJ1017" s="205"/>
      <c r="AK1017" s="205"/>
      <c r="AL1017" s="205"/>
      <c r="AM1017" s="205"/>
      <c r="AN1017" s="205"/>
      <c r="AO1017" s="205"/>
      <c r="AP1017" s="205"/>
      <c r="AQ1017" s="205"/>
      <c r="AR1017" s="205"/>
      <c r="AS1017" s="205"/>
      <c r="AT1017" s="205"/>
      <c r="AU1017" s="205"/>
      <c r="AV1017" s="205"/>
      <c r="AW1017" s="205"/>
      <c r="AX1017" s="205"/>
      <c r="AY1017" s="205"/>
      <c r="AZ1017" s="205"/>
      <c r="BA1017" s="205"/>
      <c r="BB1017" s="205"/>
      <c r="BC1017" s="205"/>
      <c r="BD1017" s="205"/>
      <c r="BE1017" s="205"/>
      <c r="BF1017" s="205"/>
      <c r="BG1017" s="205"/>
      <c r="BH1017" s="205"/>
      <c r="BI1017" s="205"/>
      <c r="BJ1017" s="205"/>
      <c r="BK1017" s="205"/>
      <c r="BL1017" s="205"/>
      <c r="BM1017" s="230">
        <v>21</v>
      </c>
    </row>
    <row r="1018" spans="1:65">
      <c r="A1018" s="30"/>
      <c r="B1018" s="19">
        <v>1</v>
      </c>
      <c r="C1018" s="9">
        <v>3</v>
      </c>
      <c r="D1018" s="24">
        <v>0.08</v>
      </c>
      <c r="E1018" s="24">
        <v>0.09</v>
      </c>
      <c r="F1018" s="24">
        <v>7.0000000000000007E-2</v>
      </c>
      <c r="G1018" s="231">
        <v>0.1</v>
      </c>
      <c r="H1018" s="24">
        <v>7.0000000000000007E-2</v>
      </c>
      <c r="I1018" s="24">
        <v>8.2945924496899401E-2</v>
      </c>
      <c r="J1018" s="231" t="s">
        <v>318</v>
      </c>
      <c r="K1018" s="24">
        <v>0.09</v>
      </c>
      <c r="L1018" s="24">
        <v>0.08</v>
      </c>
      <c r="M1018" s="24">
        <v>0.08</v>
      </c>
      <c r="N1018" s="24">
        <v>0.08</v>
      </c>
      <c r="O1018" s="24">
        <v>0.08</v>
      </c>
      <c r="P1018" s="24">
        <v>0.09</v>
      </c>
      <c r="Q1018" s="231" t="s">
        <v>95</v>
      </c>
      <c r="R1018" s="24">
        <v>7.0000000000000007E-2</v>
      </c>
      <c r="S1018" s="24">
        <v>0.08</v>
      </c>
      <c r="T1018" s="24">
        <v>0.09</v>
      </c>
      <c r="U1018" s="24">
        <v>0.1</v>
      </c>
      <c r="V1018" s="24">
        <v>0.09</v>
      </c>
      <c r="W1018" s="231" t="s">
        <v>104</v>
      </c>
      <c r="X1018" s="24">
        <v>0.09</v>
      </c>
      <c r="Y1018" s="204"/>
      <c r="Z1018" s="205"/>
      <c r="AA1018" s="205"/>
      <c r="AB1018" s="205"/>
      <c r="AC1018" s="205"/>
      <c r="AD1018" s="205"/>
      <c r="AE1018" s="205"/>
      <c r="AF1018" s="205"/>
      <c r="AG1018" s="205"/>
      <c r="AH1018" s="205"/>
      <c r="AI1018" s="205"/>
      <c r="AJ1018" s="205"/>
      <c r="AK1018" s="205"/>
      <c r="AL1018" s="205"/>
      <c r="AM1018" s="205"/>
      <c r="AN1018" s="205"/>
      <c r="AO1018" s="205"/>
      <c r="AP1018" s="205"/>
      <c r="AQ1018" s="205"/>
      <c r="AR1018" s="205"/>
      <c r="AS1018" s="205"/>
      <c r="AT1018" s="205"/>
      <c r="AU1018" s="205"/>
      <c r="AV1018" s="205"/>
      <c r="AW1018" s="205"/>
      <c r="AX1018" s="205"/>
      <c r="AY1018" s="205"/>
      <c r="AZ1018" s="205"/>
      <c r="BA1018" s="205"/>
      <c r="BB1018" s="205"/>
      <c r="BC1018" s="205"/>
      <c r="BD1018" s="205"/>
      <c r="BE1018" s="205"/>
      <c r="BF1018" s="205"/>
      <c r="BG1018" s="205"/>
      <c r="BH1018" s="205"/>
      <c r="BI1018" s="205"/>
      <c r="BJ1018" s="205"/>
      <c r="BK1018" s="205"/>
      <c r="BL1018" s="205"/>
      <c r="BM1018" s="230">
        <v>16</v>
      </c>
    </row>
    <row r="1019" spans="1:65">
      <c r="A1019" s="30"/>
      <c r="B1019" s="19">
        <v>1</v>
      </c>
      <c r="C1019" s="9">
        <v>4</v>
      </c>
      <c r="D1019" s="24">
        <v>0.08</v>
      </c>
      <c r="E1019" s="24">
        <v>0.08</v>
      </c>
      <c r="F1019" s="24">
        <v>7.0000000000000007E-2</v>
      </c>
      <c r="G1019" s="231">
        <v>0.1</v>
      </c>
      <c r="H1019" s="24">
        <v>0.08</v>
      </c>
      <c r="I1019" s="24">
        <v>8.2286244279247994E-2</v>
      </c>
      <c r="J1019" s="231" t="s">
        <v>318</v>
      </c>
      <c r="K1019" s="24">
        <v>0.1</v>
      </c>
      <c r="L1019" s="24">
        <v>0.08</v>
      </c>
      <c r="M1019" s="24">
        <v>0.08</v>
      </c>
      <c r="N1019" s="24">
        <v>0.1</v>
      </c>
      <c r="O1019" s="24">
        <v>0.1</v>
      </c>
      <c r="P1019" s="24">
        <v>0.08</v>
      </c>
      <c r="Q1019" s="231" t="s">
        <v>95</v>
      </c>
      <c r="R1019" s="24">
        <v>0.08</v>
      </c>
      <c r="S1019" s="24">
        <v>0.09</v>
      </c>
      <c r="T1019" s="24">
        <v>0.08</v>
      </c>
      <c r="U1019" s="24">
        <v>0.09</v>
      </c>
      <c r="V1019" s="24">
        <v>0.08</v>
      </c>
      <c r="W1019" s="231" t="s">
        <v>104</v>
      </c>
      <c r="X1019" s="24">
        <v>0.09</v>
      </c>
      <c r="Y1019" s="204"/>
      <c r="Z1019" s="205"/>
      <c r="AA1019" s="205"/>
      <c r="AB1019" s="205"/>
      <c r="AC1019" s="205"/>
      <c r="AD1019" s="205"/>
      <c r="AE1019" s="205"/>
      <c r="AF1019" s="205"/>
      <c r="AG1019" s="205"/>
      <c r="AH1019" s="205"/>
      <c r="AI1019" s="205"/>
      <c r="AJ1019" s="205"/>
      <c r="AK1019" s="205"/>
      <c r="AL1019" s="205"/>
      <c r="AM1019" s="205"/>
      <c r="AN1019" s="205"/>
      <c r="AO1019" s="205"/>
      <c r="AP1019" s="205"/>
      <c r="AQ1019" s="205"/>
      <c r="AR1019" s="205"/>
      <c r="AS1019" s="205"/>
      <c r="AT1019" s="205"/>
      <c r="AU1019" s="205"/>
      <c r="AV1019" s="205"/>
      <c r="AW1019" s="205"/>
      <c r="AX1019" s="205"/>
      <c r="AY1019" s="205"/>
      <c r="AZ1019" s="205"/>
      <c r="BA1019" s="205"/>
      <c r="BB1019" s="205"/>
      <c r="BC1019" s="205"/>
      <c r="BD1019" s="205"/>
      <c r="BE1019" s="205"/>
      <c r="BF1019" s="205"/>
      <c r="BG1019" s="205"/>
      <c r="BH1019" s="205"/>
      <c r="BI1019" s="205"/>
      <c r="BJ1019" s="205"/>
      <c r="BK1019" s="205"/>
      <c r="BL1019" s="205"/>
      <c r="BM1019" s="230">
        <v>8.39372527421966E-2</v>
      </c>
    </row>
    <row r="1020" spans="1:65">
      <c r="A1020" s="30"/>
      <c r="B1020" s="19">
        <v>1</v>
      </c>
      <c r="C1020" s="9">
        <v>5</v>
      </c>
      <c r="D1020" s="24">
        <v>0.08</v>
      </c>
      <c r="E1020" s="24">
        <v>0.09</v>
      </c>
      <c r="F1020" s="24">
        <v>0.06</v>
      </c>
      <c r="G1020" s="231">
        <v>0.09</v>
      </c>
      <c r="H1020" s="24">
        <v>0.08</v>
      </c>
      <c r="I1020" s="24">
        <v>7.9973866713386133E-2</v>
      </c>
      <c r="J1020" s="231" t="s">
        <v>318</v>
      </c>
      <c r="K1020" s="24">
        <v>0.1</v>
      </c>
      <c r="L1020" s="24">
        <v>7.0000000000000007E-2</v>
      </c>
      <c r="M1020" s="24">
        <v>0.08</v>
      </c>
      <c r="N1020" s="24">
        <v>0.1</v>
      </c>
      <c r="O1020" s="24">
        <v>0.08</v>
      </c>
      <c r="P1020" s="24">
        <v>0.08</v>
      </c>
      <c r="Q1020" s="231" t="s">
        <v>95</v>
      </c>
      <c r="R1020" s="24">
        <v>0.09</v>
      </c>
      <c r="S1020" s="24">
        <v>0.08</v>
      </c>
      <c r="T1020" s="24">
        <v>0.08</v>
      </c>
      <c r="U1020" s="24">
        <v>0.1</v>
      </c>
      <c r="V1020" s="24">
        <v>0.08</v>
      </c>
      <c r="W1020" s="231" t="s">
        <v>104</v>
      </c>
      <c r="X1020" s="24">
        <v>0.08</v>
      </c>
      <c r="Y1020" s="204"/>
      <c r="Z1020" s="205"/>
      <c r="AA1020" s="205"/>
      <c r="AB1020" s="205"/>
      <c r="AC1020" s="205"/>
      <c r="AD1020" s="205"/>
      <c r="AE1020" s="205"/>
      <c r="AF1020" s="205"/>
      <c r="AG1020" s="205"/>
      <c r="AH1020" s="205"/>
      <c r="AI1020" s="205"/>
      <c r="AJ1020" s="205"/>
      <c r="AK1020" s="205"/>
      <c r="AL1020" s="205"/>
      <c r="AM1020" s="205"/>
      <c r="AN1020" s="205"/>
      <c r="AO1020" s="205"/>
      <c r="AP1020" s="205"/>
      <c r="AQ1020" s="205"/>
      <c r="AR1020" s="205"/>
      <c r="AS1020" s="205"/>
      <c r="AT1020" s="205"/>
      <c r="AU1020" s="205"/>
      <c r="AV1020" s="205"/>
      <c r="AW1020" s="205"/>
      <c r="AX1020" s="205"/>
      <c r="AY1020" s="205"/>
      <c r="AZ1020" s="205"/>
      <c r="BA1020" s="205"/>
      <c r="BB1020" s="205"/>
      <c r="BC1020" s="205"/>
      <c r="BD1020" s="205"/>
      <c r="BE1020" s="205"/>
      <c r="BF1020" s="205"/>
      <c r="BG1020" s="205"/>
      <c r="BH1020" s="205"/>
      <c r="BI1020" s="205"/>
      <c r="BJ1020" s="205"/>
      <c r="BK1020" s="205"/>
      <c r="BL1020" s="205"/>
      <c r="BM1020" s="230">
        <v>123</v>
      </c>
    </row>
    <row r="1021" spans="1:65">
      <c r="A1021" s="30"/>
      <c r="B1021" s="19">
        <v>1</v>
      </c>
      <c r="C1021" s="9">
        <v>6</v>
      </c>
      <c r="D1021" s="24">
        <v>0.08</v>
      </c>
      <c r="E1021" s="24">
        <v>0.09</v>
      </c>
      <c r="F1021" s="24">
        <v>7.0000000000000007E-2</v>
      </c>
      <c r="G1021" s="231">
        <v>0.1</v>
      </c>
      <c r="H1021" s="24">
        <v>0.08</v>
      </c>
      <c r="I1021" s="24">
        <v>8.3498329958295009E-2</v>
      </c>
      <c r="J1021" s="231" t="s">
        <v>318</v>
      </c>
      <c r="K1021" s="24">
        <v>0.09</v>
      </c>
      <c r="L1021" s="24">
        <v>7.0000000000000007E-2</v>
      </c>
      <c r="M1021" s="24">
        <v>0.08</v>
      </c>
      <c r="N1021" s="24">
        <v>0.08</v>
      </c>
      <c r="O1021" s="24">
        <v>0.09</v>
      </c>
      <c r="P1021" s="24">
        <v>0.09</v>
      </c>
      <c r="Q1021" s="231" t="s">
        <v>95</v>
      </c>
      <c r="R1021" s="24">
        <v>0.08</v>
      </c>
      <c r="S1021" s="24">
        <v>0.08</v>
      </c>
      <c r="T1021" s="24">
        <v>0.08</v>
      </c>
      <c r="U1021" s="24">
        <v>0.09</v>
      </c>
      <c r="V1021" s="24">
        <v>0.08</v>
      </c>
      <c r="W1021" s="231" t="s">
        <v>104</v>
      </c>
      <c r="X1021" s="24">
        <v>0.08</v>
      </c>
      <c r="Y1021" s="204"/>
      <c r="Z1021" s="205"/>
      <c r="AA1021" s="205"/>
      <c r="AB1021" s="205"/>
      <c r="AC1021" s="205"/>
      <c r="AD1021" s="205"/>
      <c r="AE1021" s="205"/>
      <c r="AF1021" s="205"/>
      <c r="AG1021" s="205"/>
      <c r="AH1021" s="205"/>
      <c r="AI1021" s="205"/>
      <c r="AJ1021" s="205"/>
      <c r="AK1021" s="205"/>
      <c r="AL1021" s="205"/>
      <c r="AM1021" s="205"/>
      <c r="AN1021" s="205"/>
      <c r="AO1021" s="205"/>
      <c r="AP1021" s="205"/>
      <c r="AQ1021" s="205"/>
      <c r="AR1021" s="205"/>
      <c r="AS1021" s="205"/>
      <c r="AT1021" s="205"/>
      <c r="AU1021" s="205"/>
      <c r="AV1021" s="205"/>
      <c r="AW1021" s="205"/>
      <c r="AX1021" s="205"/>
      <c r="AY1021" s="205"/>
      <c r="AZ1021" s="205"/>
      <c r="BA1021" s="205"/>
      <c r="BB1021" s="205"/>
      <c r="BC1021" s="205"/>
      <c r="BD1021" s="205"/>
      <c r="BE1021" s="205"/>
      <c r="BF1021" s="205"/>
      <c r="BG1021" s="205"/>
      <c r="BH1021" s="205"/>
      <c r="BI1021" s="205"/>
      <c r="BJ1021" s="205"/>
      <c r="BK1021" s="205"/>
      <c r="BL1021" s="205"/>
      <c r="BM1021" s="56"/>
    </row>
    <row r="1022" spans="1:65">
      <c r="A1022" s="30"/>
      <c r="B1022" s="20" t="s">
        <v>264</v>
      </c>
      <c r="C1022" s="12"/>
      <c r="D1022" s="233">
        <v>0.08</v>
      </c>
      <c r="E1022" s="233">
        <v>8.8333333333333333E-2</v>
      </c>
      <c r="F1022" s="233">
        <v>7.6666666666666675E-2</v>
      </c>
      <c r="G1022" s="233">
        <v>9.8333333333333328E-2</v>
      </c>
      <c r="H1022" s="233">
        <v>7.8333333333333338E-2</v>
      </c>
      <c r="I1022" s="233">
        <v>8.1933296617342E-2</v>
      </c>
      <c r="J1022" s="233" t="s">
        <v>641</v>
      </c>
      <c r="K1022" s="233">
        <v>9.4999999999999987E-2</v>
      </c>
      <c r="L1022" s="233">
        <v>8.3333333333333329E-2</v>
      </c>
      <c r="M1022" s="233">
        <v>8.1666666666666679E-2</v>
      </c>
      <c r="N1022" s="233">
        <v>8.5000000000000006E-2</v>
      </c>
      <c r="O1022" s="233">
        <v>8.8333333333333333E-2</v>
      </c>
      <c r="P1022" s="233">
        <v>8.666666666666667E-2</v>
      </c>
      <c r="Q1022" s="233" t="s">
        <v>641</v>
      </c>
      <c r="R1022" s="233">
        <v>7.8333333333333338E-2</v>
      </c>
      <c r="S1022" s="233">
        <v>8.1666666666666665E-2</v>
      </c>
      <c r="T1022" s="233">
        <v>0.08</v>
      </c>
      <c r="U1022" s="233">
        <v>9.166666666666666E-2</v>
      </c>
      <c r="V1022" s="233">
        <v>8.1666666666666679E-2</v>
      </c>
      <c r="W1022" s="233" t="s">
        <v>641</v>
      </c>
      <c r="X1022" s="233">
        <v>8.8333333333333333E-2</v>
      </c>
      <c r="Y1022" s="204"/>
      <c r="Z1022" s="205"/>
      <c r="AA1022" s="205"/>
      <c r="AB1022" s="205"/>
      <c r="AC1022" s="205"/>
      <c r="AD1022" s="205"/>
      <c r="AE1022" s="205"/>
      <c r="AF1022" s="205"/>
      <c r="AG1022" s="205"/>
      <c r="AH1022" s="205"/>
      <c r="AI1022" s="205"/>
      <c r="AJ1022" s="205"/>
      <c r="AK1022" s="205"/>
      <c r="AL1022" s="205"/>
      <c r="AM1022" s="205"/>
      <c r="AN1022" s="205"/>
      <c r="AO1022" s="205"/>
      <c r="AP1022" s="205"/>
      <c r="AQ1022" s="205"/>
      <c r="AR1022" s="205"/>
      <c r="AS1022" s="205"/>
      <c r="AT1022" s="205"/>
      <c r="AU1022" s="205"/>
      <c r="AV1022" s="205"/>
      <c r="AW1022" s="205"/>
      <c r="AX1022" s="205"/>
      <c r="AY1022" s="205"/>
      <c r="AZ1022" s="205"/>
      <c r="BA1022" s="205"/>
      <c r="BB1022" s="205"/>
      <c r="BC1022" s="205"/>
      <c r="BD1022" s="205"/>
      <c r="BE1022" s="205"/>
      <c r="BF1022" s="205"/>
      <c r="BG1022" s="205"/>
      <c r="BH1022" s="205"/>
      <c r="BI1022" s="205"/>
      <c r="BJ1022" s="205"/>
      <c r="BK1022" s="205"/>
      <c r="BL1022" s="205"/>
      <c r="BM1022" s="56"/>
    </row>
    <row r="1023" spans="1:65">
      <c r="A1023" s="30"/>
      <c r="B1023" s="3" t="s">
        <v>265</v>
      </c>
      <c r="C1023" s="29"/>
      <c r="D1023" s="24">
        <v>0.08</v>
      </c>
      <c r="E1023" s="24">
        <v>0.09</v>
      </c>
      <c r="F1023" s="24">
        <v>7.0000000000000007E-2</v>
      </c>
      <c r="G1023" s="24">
        <v>0.1</v>
      </c>
      <c r="H1023" s="24">
        <v>0.08</v>
      </c>
      <c r="I1023" s="24">
        <v>8.2616084388073691E-2</v>
      </c>
      <c r="J1023" s="24" t="s">
        <v>641</v>
      </c>
      <c r="K1023" s="24">
        <v>9.5000000000000001E-2</v>
      </c>
      <c r="L1023" s="24">
        <v>0.08</v>
      </c>
      <c r="M1023" s="24">
        <v>0.08</v>
      </c>
      <c r="N1023" s="24">
        <v>0.08</v>
      </c>
      <c r="O1023" s="24">
        <v>8.4999999999999992E-2</v>
      </c>
      <c r="P1023" s="24">
        <v>0.09</v>
      </c>
      <c r="Q1023" s="24" t="s">
        <v>641</v>
      </c>
      <c r="R1023" s="24">
        <v>0.08</v>
      </c>
      <c r="S1023" s="24">
        <v>0.08</v>
      </c>
      <c r="T1023" s="24">
        <v>0.08</v>
      </c>
      <c r="U1023" s="24">
        <v>0.09</v>
      </c>
      <c r="V1023" s="24">
        <v>0.08</v>
      </c>
      <c r="W1023" s="24" t="s">
        <v>641</v>
      </c>
      <c r="X1023" s="24">
        <v>0.09</v>
      </c>
      <c r="Y1023" s="204"/>
      <c r="Z1023" s="205"/>
      <c r="AA1023" s="205"/>
      <c r="AB1023" s="205"/>
      <c r="AC1023" s="205"/>
      <c r="AD1023" s="205"/>
      <c r="AE1023" s="205"/>
      <c r="AF1023" s="205"/>
      <c r="AG1023" s="205"/>
      <c r="AH1023" s="205"/>
      <c r="AI1023" s="205"/>
      <c r="AJ1023" s="205"/>
      <c r="AK1023" s="205"/>
      <c r="AL1023" s="205"/>
      <c r="AM1023" s="205"/>
      <c r="AN1023" s="205"/>
      <c r="AO1023" s="205"/>
      <c r="AP1023" s="205"/>
      <c r="AQ1023" s="205"/>
      <c r="AR1023" s="205"/>
      <c r="AS1023" s="205"/>
      <c r="AT1023" s="205"/>
      <c r="AU1023" s="205"/>
      <c r="AV1023" s="205"/>
      <c r="AW1023" s="205"/>
      <c r="AX1023" s="205"/>
      <c r="AY1023" s="205"/>
      <c r="AZ1023" s="205"/>
      <c r="BA1023" s="205"/>
      <c r="BB1023" s="205"/>
      <c r="BC1023" s="205"/>
      <c r="BD1023" s="205"/>
      <c r="BE1023" s="205"/>
      <c r="BF1023" s="205"/>
      <c r="BG1023" s="205"/>
      <c r="BH1023" s="205"/>
      <c r="BI1023" s="205"/>
      <c r="BJ1023" s="205"/>
      <c r="BK1023" s="205"/>
      <c r="BL1023" s="205"/>
      <c r="BM1023" s="56"/>
    </row>
    <row r="1024" spans="1:65">
      <c r="A1024" s="30"/>
      <c r="B1024" s="3" t="s">
        <v>266</v>
      </c>
      <c r="C1024" s="29"/>
      <c r="D1024" s="24">
        <v>0</v>
      </c>
      <c r="E1024" s="24">
        <v>4.082482904638628E-3</v>
      </c>
      <c r="F1024" s="24">
        <v>1.5055453054181666E-2</v>
      </c>
      <c r="G1024" s="24">
        <v>4.0824829046386332E-3</v>
      </c>
      <c r="H1024" s="24">
        <v>4.082482904638628E-3</v>
      </c>
      <c r="I1024" s="24">
        <v>2.894313785588582E-3</v>
      </c>
      <c r="J1024" s="24" t="s">
        <v>641</v>
      </c>
      <c r="K1024" s="24">
        <v>5.4772255750516656E-3</v>
      </c>
      <c r="L1024" s="24">
        <v>1.5055453054181666E-2</v>
      </c>
      <c r="M1024" s="24">
        <v>4.0824829046386289E-3</v>
      </c>
      <c r="N1024" s="24">
        <v>1.2247448713915953E-2</v>
      </c>
      <c r="O1024" s="24">
        <v>9.8319208025017743E-3</v>
      </c>
      <c r="P1024" s="24">
        <v>5.1639777949432199E-3</v>
      </c>
      <c r="Q1024" s="24" t="s">
        <v>641</v>
      </c>
      <c r="R1024" s="24">
        <v>7.5277265270908061E-3</v>
      </c>
      <c r="S1024" s="24">
        <v>4.082482904638628E-3</v>
      </c>
      <c r="T1024" s="24">
        <v>6.3245553203367553E-3</v>
      </c>
      <c r="U1024" s="24">
        <v>7.5277265270908113E-3</v>
      </c>
      <c r="V1024" s="24">
        <v>4.0824829046386289E-3</v>
      </c>
      <c r="W1024" s="24" t="s">
        <v>641</v>
      </c>
      <c r="X1024" s="24">
        <v>7.5277265270908104E-3</v>
      </c>
      <c r="Y1024" s="204"/>
      <c r="Z1024" s="205"/>
      <c r="AA1024" s="205"/>
      <c r="AB1024" s="205"/>
      <c r="AC1024" s="205"/>
      <c r="AD1024" s="205"/>
      <c r="AE1024" s="205"/>
      <c r="AF1024" s="205"/>
      <c r="AG1024" s="205"/>
      <c r="AH1024" s="205"/>
      <c r="AI1024" s="205"/>
      <c r="AJ1024" s="205"/>
      <c r="AK1024" s="205"/>
      <c r="AL1024" s="205"/>
      <c r="AM1024" s="205"/>
      <c r="AN1024" s="205"/>
      <c r="AO1024" s="205"/>
      <c r="AP1024" s="205"/>
      <c r="AQ1024" s="205"/>
      <c r="AR1024" s="205"/>
      <c r="AS1024" s="205"/>
      <c r="AT1024" s="205"/>
      <c r="AU1024" s="205"/>
      <c r="AV1024" s="205"/>
      <c r="AW1024" s="205"/>
      <c r="AX1024" s="205"/>
      <c r="AY1024" s="205"/>
      <c r="AZ1024" s="205"/>
      <c r="BA1024" s="205"/>
      <c r="BB1024" s="205"/>
      <c r="BC1024" s="205"/>
      <c r="BD1024" s="205"/>
      <c r="BE1024" s="205"/>
      <c r="BF1024" s="205"/>
      <c r="BG1024" s="205"/>
      <c r="BH1024" s="205"/>
      <c r="BI1024" s="205"/>
      <c r="BJ1024" s="205"/>
      <c r="BK1024" s="205"/>
      <c r="BL1024" s="205"/>
      <c r="BM1024" s="56"/>
    </row>
    <row r="1025" spans="1:65">
      <c r="A1025" s="30"/>
      <c r="B1025" s="3" t="s">
        <v>86</v>
      </c>
      <c r="C1025" s="29"/>
      <c r="D1025" s="13">
        <v>0</v>
      </c>
      <c r="E1025" s="13">
        <v>4.6216787599682584E-2</v>
      </c>
      <c r="F1025" s="13">
        <v>0.19637547461976085</v>
      </c>
      <c r="G1025" s="13">
        <v>4.1516775301409833E-2</v>
      </c>
      <c r="H1025" s="13">
        <v>5.2116803037939932E-2</v>
      </c>
      <c r="I1025" s="13">
        <v>3.532524510890938E-2</v>
      </c>
      <c r="J1025" s="13" t="s">
        <v>641</v>
      </c>
      <c r="K1025" s="13">
        <v>5.7655006053175438E-2</v>
      </c>
      <c r="L1025" s="13">
        <v>0.18066543665018001</v>
      </c>
      <c r="M1025" s="13">
        <v>4.9989586587411775E-2</v>
      </c>
      <c r="N1025" s="13">
        <v>0.14408763192842297</v>
      </c>
      <c r="O1025" s="13">
        <v>0.11130476380190688</v>
      </c>
      <c r="P1025" s="13">
        <v>5.9584359172421768E-2</v>
      </c>
      <c r="Q1025" s="13" t="s">
        <v>641</v>
      </c>
      <c r="R1025" s="13">
        <v>9.6098636516052841E-2</v>
      </c>
      <c r="S1025" s="13">
        <v>4.9989586587411775E-2</v>
      </c>
      <c r="T1025" s="13">
        <v>7.9056941504209444E-2</v>
      </c>
      <c r="U1025" s="13">
        <v>8.2120653022808854E-2</v>
      </c>
      <c r="V1025" s="13">
        <v>4.9989586587411775E-2</v>
      </c>
      <c r="W1025" s="13" t="s">
        <v>641</v>
      </c>
      <c r="X1025" s="13">
        <v>8.5219545589707291E-2</v>
      </c>
      <c r="Y1025" s="148"/>
      <c r="Z1025" s="3"/>
      <c r="AA1025" s="3"/>
      <c r="AB1025" s="3"/>
      <c r="AC1025" s="3"/>
      <c r="AD1025" s="3"/>
      <c r="AE1025" s="3"/>
      <c r="AF1025" s="3"/>
      <c r="AG1025" s="3"/>
      <c r="AH1025" s="3"/>
      <c r="AI1025" s="3"/>
      <c r="AJ1025" s="3"/>
      <c r="AK1025" s="3"/>
      <c r="AL1025" s="3"/>
      <c r="AM1025" s="3"/>
      <c r="AN1025" s="3"/>
      <c r="AO1025" s="3"/>
      <c r="AP1025" s="3"/>
      <c r="AQ1025" s="3"/>
      <c r="AR1025" s="3"/>
      <c r="AS1025" s="3"/>
      <c r="AT1025" s="3"/>
      <c r="AU1025" s="3"/>
      <c r="AV1025" s="3"/>
      <c r="AW1025" s="3"/>
      <c r="AX1025" s="3"/>
      <c r="AY1025" s="3"/>
      <c r="AZ1025" s="3"/>
      <c r="BA1025" s="3"/>
      <c r="BB1025" s="3"/>
      <c r="BC1025" s="3"/>
      <c r="BD1025" s="3"/>
      <c r="BE1025" s="3"/>
      <c r="BF1025" s="3"/>
      <c r="BG1025" s="3"/>
      <c r="BH1025" s="3"/>
      <c r="BI1025" s="3"/>
      <c r="BJ1025" s="3"/>
      <c r="BK1025" s="3"/>
      <c r="BL1025" s="3"/>
      <c r="BM1025" s="55"/>
    </row>
    <row r="1026" spans="1:65">
      <c r="A1026" s="30"/>
      <c r="B1026" s="3" t="s">
        <v>267</v>
      </c>
      <c r="C1026" s="29"/>
      <c r="D1026" s="13">
        <v>-4.6907095640709273E-2</v>
      </c>
      <c r="E1026" s="13">
        <v>5.2373415230050124E-2</v>
      </c>
      <c r="F1026" s="13">
        <v>-8.6619299989012966E-2</v>
      </c>
      <c r="G1026" s="13">
        <v>0.17151002827496153</v>
      </c>
      <c r="H1026" s="13">
        <v>-6.6763197814861064E-2</v>
      </c>
      <c r="I1026" s="13">
        <v>-2.3874454540578238E-2</v>
      </c>
      <c r="J1026" s="13" t="s">
        <v>641</v>
      </c>
      <c r="K1026" s="13">
        <v>0.13179782392665773</v>
      </c>
      <c r="L1026" s="13">
        <v>-7.1948912924054698E-3</v>
      </c>
      <c r="M1026" s="13">
        <v>-2.7050993466557149E-2</v>
      </c>
      <c r="N1026" s="13">
        <v>1.2661210881746543E-2</v>
      </c>
      <c r="O1026" s="13">
        <v>5.2373415230050124E-2</v>
      </c>
      <c r="P1026" s="13">
        <v>3.2517313055898445E-2</v>
      </c>
      <c r="Q1026" s="13" t="s">
        <v>641</v>
      </c>
      <c r="R1026" s="13">
        <v>-6.6763197814861064E-2</v>
      </c>
      <c r="S1026" s="13">
        <v>-2.7050993466557371E-2</v>
      </c>
      <c r="T1026" s="13">
        <v>-4.6907095640709273E-2</v>
      </c>
      <c r="U1026" s="13">
        <v>9.2085619578353928E-2</v>
      </c>
      <c r="V1026" s="13">
        <v>-2.7050993466557149E-2</v>
      </c>
      <c r="W1026" s="13" t="s">
        <v>641</v>
      </c>
      <c r="X1026" s="13">
        <v>5.2373415230050124E-2</v>
      </c>
      <c r="Y1026" s="148"/>
      <c r="Z1026" s="3"/>
      <c r="AA1026" s="3"/>
      <c r="AB1026" s="3"/>
      <c r="AC1026" s="3"/>
      <c r="AD1026" s="3"/>
      <c r="AE1026" s="3"/>
      <c r="AF1026" s="3"/>
      <c r="AG1026" s="3"/>
      <c r="AH1026" s="3"/>
      <c r="AI1026" s="3"/>
      <c r="AJ1026" s="3"/>
      <c r="AK1026" s="3"/>
      <c r="AL1026" s="3"/>
      <c r="AM1026" s="3"/>
      <c r="AN1026" s="3"/>
      <c r="AO1026" s="3"/>
      <c r="AP1026" s="3"/>
      <c r="AQ1026" s="3"/>
      <c r="AR1026" s="3"/>
      <c r="AS1026" s="3"/>
      <c r="AT1026" s="3"/>
      <c r="AU1026" s="3"/>
      <c r="AV1026" s="3"/>
      <c r="AW1026" s="3"/>
      <c r="AX1026" s="3"/>
      <c r="AY1026" s="3"/>
      <c r="AZ1026" s="3"/>
      <c r="BA1026" s="3"/>
      <c r="BB1026" s="3"/>
      <c r="BC1026" s="3"/>
      <c r="BD1026" s="3"/>
      <c r="BE1026" s="3"/>
      <c r="BF1026" s="3"/>
      <c r="BG1026" s="3"/>
      <c r="BH1026" s="3"/>
      <c r="BI1026" s="3"/>
      <c r="BJ1026" s="3"/>
      <c r="BK1026" s="3"/>
      <c r="BL1026" s="3"/>
      <c r="BM1026" s="55"/>
    </row>
    <row r="1027" spans="1:65">
      <c r="A1027" s="30"/>
      <c r="B1027" s="46" t="s">
        <v>268</v>
      </c>
      <c r="C1027" s="47"/>
      <c r="D1027" s="45">
        <v>0.28000000000000003</v>
      </c>
      <c r="E1027" s="45">
        <v>0.91</v>
      </c>
      <c r="F1027" s="45">
        <v>0.75</v>
      </c>
      <c r="G1027" s="45">
        <v>2.34</v>
      </c>
      <c r="H1027" s="45">
        <v>0.51</v>
      </c>
      <c r="I1027" s="45">
        <v>0</v>
      </c>
      <c r="J1027" s="45">
        <v>10.25</v>
      </c>
      <c r="K1027" s="45">
        <v>1.86</v>
      </c>
      <c r="L1027" s="45">
        <v>0.2</v>
      </c>
      <c r="M1027" s="45">
        <v>0.04</v>
      </c>
      <c r="N1027" s="45">
        <v>0.44</v>
      </c>
      <c r="O1027" s="45">
        <v>0.91</v>
      </c>
      <c r="P1027" s="45">
        <v>0.67</v>
      </c>
      <c r="Q1027" s="45">
        <v>700.62</v>
      </c>
      <c r="R1027" s="45">
        <v>0.51</v>
      </c>
      <c r="S1027" s="45">
        <v>0.04</v>
      </c>
      <c r="T1027" s="45">
        <v>0.28000000000000003</v>
      </c>
      <c r="U1027" s="45">
        <v>1.39</v>
      </c>
      <c r="V1027" s="45">
        <v>0.04</v>
      </c>
      <c r="W1027" s="45">
        <v>4.55</v>
      </c>
      <c r="X1027" s="45">
        <v>0.91</v>
      </c>
      <c r="Y1027" s="148"/>
      <c r="Z1027" s="3"/>
      <c r="AA1027" s="3"/>
      <c r="AB1027" s="3"/>
      <c r="AC1027" s="3"/>
      <c r="AD1027" s="3"/>
      <c r="AE1027" s="3"/>
      <c r="AF1027" s="3"/>
      <c r="AG1027" s="3"/>
      <c r="AH1027" s="3"/>
      <c r="AI1027" s="3"/>
      <c r="AJ1027" s="3"/>
      <c r="AK1027" s="3"/>
      <c r="AL1027" s="3"/>
      <c r="AM1027" s="3"/>
      <c r="AN1027" s="3"/>
      <c r="AO1027" s="3"/>
      <c r="AP1027" s="3"/>
      <c r="AQ1027" s="3"/>
      <c r="AR1027" s="3"/>
      <c r="AS1027" s="3"/>
      <c r="AT1027" s="3"/>
      <c r="AU1027" s="3"/>
      <c r="AV1027" s="3"/>
      <c r="AW1027" s="3"/>
      <c r="AX1027" s="3"/>
      <c r="AY1027" s="3"/>
      <c r="AZ1027" s="3"/>
      <c r="BA1027" s="3"/>
      <c r="BB1027" s="3"/>
      <c r="BC1027" s="3"/>
      <c r="BD1027" s="3"/>
      <c r="BE1027" s="3"/>
      <c r="BF1027" s="3"/>
      <c r="BG1027" s="3"/>
      <c r="BH1027" s="3"/>
      <c r="BI1027" s="3"/>
      <c r="BJ1027" s="3"/>
      <c r="BK1027" s="3"/>
      <c r="BL1027" s="3"/>
      <c r="BM1027" s="55"/>
    </row>
    <row r="1028" spans="1:65">
      <c r="B1028" s="31"/>
      <c r="C1028" s="20"/>
      <c r="D1028" s="20"/>
      <c r="E1028" s="20"/>
      <c r="F1028" s="20"/>
      <c r="G1028" s="20"/>
      <c r="H1028" s="20"/>
      <c r="I1028" s="20"/>
      <c r="J1028" s="20"/>
      <c r="K1028" s="20"/>
      <c r="L1028" s="20"/>
      <c r="M1028" s="20"/>
      <c r="N1028" s="20"/>
      <c r="O1028" s="20"/>
      <c r="P1028" s="20"/>
      <c r="Q1028" s="20"/>
      <c r="R1028" s="20"/>
      <c r="S1028" s="20"/>
      <c r="T1028" s="20"/>
      <c r="U1028" s="20"/>
      <c r="V1028" s="20"/>
      <c r="W1028" s="20"/>
      <c r="X1028" s="20"/>
      <c r="BM1028" s="55"/>
    </row>
    <row r="1029" spans="1:65" ht="15">
      <c r="B1029" s="8" t="s">
        <v>568</v>
      </c>
      <c r="BM1029" s="28" t="s">
        <v>303</v>
      </c>
    </row>
    <row r="1030" spans="1:65" ht="15">
      <c r="A1030" s="25" t="s">
        <v>64</v>
      </c>
      <c r="B1030" s="18" t="s">
        <v>109</v>
      </c>
      <c r="C1030" s="15" t="s">
        <v>110</v>
      </c>
      <c r="D1030" s="16" t="s">
        <v>226</v>
      </c>
      <c r="E1030" s="17" t="s">
        <v>226</v>
      </c>
      <c r="F1030" s="17" t="s">
        <v>226</v>
      </c>
      <c r="G1030" s="17" t="s">
        <v>226</v>
      </c>
      <c r="H1030" s="148"/>
      <c r="I1030" s="3"/>
      <c r="J1030" s="3"/>
      <c r="K1030" s="3"/>
      <c r="L1030" s="3"/>
      <c r="M1030" s="3"/>
      <c r="N1030" s="3"/>
      <c r="O1030" s="3"/>
      <c r="P1030" s="3"/>
      <c r="Q1030" s="3"/>
      <c r="R1030" s="3"/>
      <c r="S1030" s="3"/>
      <c r="T1030" s="3"/>
      <c r="U1030" s="3"/>
      <c r="V1030" s="3"/>
      <c r="W1030" s="3"/>
      <c r="X1030" s="3"/>
      <c r="Y1030" s="3"/>
      <c r="Z1030" s="3"/>
      <c r="AA1030" s="3"/>
      <c r="AB1030" s="3"/>
      <c r="AC1030" s="3"/>
      <c r="AD1030" s="3"/>
      <c r="AE1030" s="3"/>
      <c r="AF1030" s="3"/>
      <c r="AG1030" s="3"/>
      <c r="AH1030" s="3"/>
      <c r="AI1030" s="3"/>
      <c r="AJ1030" s="3"/>
      <c r="AK1030" s="3"/>
      <c r="AL1030" s="3"/>
      <c r="AM1030" s="3"/>
      <c r="AN1030" s="3"/>
      <c r="AO1030" s="3"/>
      <c r="AP1030" s="3"/>
      <c r="AQ1030" s="3"/>
      <c r="AR1030" s="3"/>
      <c r="AS1030" s="3"/>
      <c r="AT1030" s="3"/>
      <c r="AU1030" s="3"/>
      <c r="AV1030" s="3"/>
      <c r="AW1030" s="3"/>
      <c r="AX1030" s="3"/>
      <c r="AY1030" s="3"/>
      <c r="AZ1030" s="3"/>
      <c r="BA1030" s="3"/>
      <c r="BB1030" s="3"/>
      <c r="BC1030" s="3"/>
      <c r="BD1030" s="3"/>
      <c r="BE1030" s="3"/>
      <c r="BF1030" s="3"/>
      <c r="BG1030" s="3"/>
      <c r="BH1030" s="3"/>
      <c r="BI1030" s="3"/>
      <c r="BJ1030" s="3"/>
      <c r="BK1030" s="3"/>
      <c r="BL1030" s="3"/>
      <c r="BM1030" s="28">
        <v>1</v>
      </c>
    </row>
    <row r="1031" spans="1:65">
      <c r="A1031" s="30"/>
      <c r="B1031" s="19" t="s">
        <v>227</v>
      </c>
      <c r="C1031" s="9" t="s">
        <v>227</v>
      </c>
      <c r="D1031" s="146" t="s">
        <v>235</v>
      </c>
      <c r="E1031" s="147" t="s">
        <v>247</v>
      </c>
      <c r="F1031" s="147" t="s">
        <v>254</v>
      </c>
      <c r="G1031" s="147" t="s">
        <v>256</v>
      </c>
      <c r="H1031" s="148"/>
      <c r="I1031" s="3"/>
      <c r="J1031" s="3"/>
      <c r="K1031" s="3"/>
      <c r="L1031" s="3"/>
      <c r="M1031" s="3"/>
      <c r="N1031" s="3"/>
      <c r="O1031" s="3"/>
      <c r="P1031" s="3"/>
      <c r="Q1031" s="3"/>
      <c r="R1031" s="3"/>
      <c r="S1031" s="3"/>
      <c r="T1031" s="3"/>
      <c r="U1031" s="3"/>
      <c r="V1031" s="3"/>
      <c r="W1031" s="3"/>
      <c r="X1031" s="3"/>
      <c r="Y1031" s="3"/>
      <c r="Z1031" s="3"/>
      <c r="AA1031" s="3"/>
      <c r="AB1031" s="3"/>
      <c r="AC1031" s="3"/>
      <c r="AD1031" s="3"/>
      <c r="AE1031" s="3"/>
      <c r="AF1031" s="3"/>
      <c r="AG1031" s="3"/>
      <c r="AH1031" s="3"/>
      <c r="AI1031" s="3"/>
      <c r="AJ1031" s="3"/>
      <c r="AK1031" s="3"/>
      <c r="AL1031" s="3"/>
      <c r="AM1031" s="3"/>
      <c r="AN1031" s="3"/>
      <c r="AO1031" s="3"/>
      <c r="AP1031" s="3"/>
      <c r="AQ1031" s="3"/>
      <c r="AR1031" s="3"/>
      <c r="AS1031" s="3"/>
      <c r="AT1031" s="3"/>
      <c r="AU1031" s="3"/>
      <c r="AV1031" s="3"/>
      <c r="AW1031" s="3"/>
      <c r="AX1031" s="3"/>
      <c r="AY1031" s="3"/>
      <c r="AZ1031" s="3"/>
      <c r="BA1031" s="3"/>
      <c r="BB1031" s="3"/>
      <c r="BC1031" s="3"/>
      <c r="BD1031" s="3"/>
      <c r="BE1031" s="3"/>
      <c r="BF1031" s="3"/>
      <c r="BG1031" s="3"/>
      <c r="BH1031" s="3"/>
      <c r="BI1031" s="3"/>
      <c r="BJ1031" s="3"/>
      <c r="BK1031" s="3"/>
      <c r="BL1031" s="3"/>
      <c r="BM1031" s="28" t="s">
        <v>3</v>
      </c>
    </row>
    <row r="1032" spans="1:65">
      <c r="A1032" s="30"/>
      <c r="B1032" s="19"/>
      <c r="C1032" s="9"/>
      <c r="D1032" s="10" t="s">
        <v>271</v>
      </c>
      <c r="E1032" s="11" t="s">
        <v>271</v>
      </c>
      <c r="F1032" s="11" t="s">
        <v>273</v>
      </c>
      <c r="G1032" s="11" t="s">
        <v>271</v>
      </c>
      <c r="H1032" s="148"/>
      <c r="I1032" s="3"/>
      <c r="J1032" s="3"/>
      <c r="K1032" s="3"/>
      <c r="L1032" s="3"/>
      <c r="M1032" s="3"/>
      <c r="N1032" s="3"/>
      <c r="O1032" s="3"/>
      <c r="P1032" s="3"/>
      <c r="Q1032" s="3"/>
      <c r="R1032" s="3"/>
      <c r="S1032" s="3"/>
      <c r="T1032" s="3"/>
      <c r="U1032" s="3"/>
      <c r="V1032" s="3"/>
      <c r="W1032" s="3"/>
      <c r="X1032" s="3"/>
      <c r="Y1032" s="3"/>
      <c r="Z1032" s="3"/>
      <c r="AA1032" s="3"/>
      <c r="AB1032" s="3"/>
      <c r="AC1032" s="3"/>
      <c r="AD1032" s="3"/>
      <c r="AE1032" s="3"/>
      <c r="AF1032" s="3"/>
      <c r="AG1032" s="3"/>
      <c r="AH1032" s="3"/>
      <c r="AI1032" s="3"/>
      <c r="AJ1032" s="3"/>
      <c r="AK1032" s="3"/>
      <c r="AL1032" s="3"/>
      <c r="AM1032" s="3"/>
      <c r="AN1032" s="3"/>
      <c r="AO1032" s="3"/>
      <c r="AP1032" s="3"/>
      <c r="AQ1032" s="3"/>
      <c r="AR1032" s="3"/>
      <c r="AS1032" s="3"/>
      <c r="AT1032" s="3"/>
      <c r="AU1032" s="3"/>
      <c r="AV1032" s="3"/>
      <c r="AW1032" s="3"/>
      <c r="AX1032" s="3"/>
      <c r="AY1032" s="3"/>
      <c r="AZ1032" s="3"/>
      <c r="BA1032" s="3"/>
      <c r="BB1032" s="3"/>
      <c r="BC1032" s="3"/>
      <c r="BD1032" s="3"/>
      <c r="BE1032" s="3"/>
      <c r="BF1032" s="3"/>
      <c r="BG1032" s="3"/>
      <c r="BH1032" s="3"/>
      <c r="BI1032" s="3"/>
      <c r="BJ1032" s="3"/>
      <c r="BK1032" s="3"/>
      <c r="BL1032" s="3"/>
      <c r="BM1032" s="28">
        <v>2</v>
      </c>
    </row>
    <row r="1033" spans="1:65">
      <c r="A1033" s="30"/>
      <c r="B1033" s="19"/>
      <c r="C1033" s="9"/>
      <c r="D1033" s="26" t="s">
        <v>308</v>
      </c>
      <c r="E1033" s="26" t="s">
        <v>305</v>
      </c>
      <c r="F1033" s="26" t="s">
        <v>306</v>
      </c>
      <c r="G1033" s="26" t="s">
        <v>263</v>
      </c>
      <c r="H1033" s="148"/>
      <c r="I1033" s="3"/>
      <c r="J1033" s="3"/>
      <c r="K1033" s="3"/>
      <c r="L1033" s="3"/>
      <c r="M1033" s="3"/>
      <c r="N1033" s="3"/>
      <c r="O1033" s="3"/>
      <c r="P1033" s="3"/>
      <c r="Q1033" s="3"/>
      <c r="R1033" s="3"/>
      <c r="S1033" s="3"/>
      <c r="T1033" s="3"/>
      <c r="U1033" s="3"/>
      <c r="V1033" s="3"/>
      <c r="W1033" s="3"/>
      <c r="X1033" s="3"/>
      <c r="Y1033" s="3"/>
      <c r="Z1033" s="3"/>
      <c r="AA1033" s="3"/>
      <c r="AB1033" s="3"/>
      <c r="AC1033" s="3"/>
      <c r="AD1033" s="3"/>
      <c r="AE1033" s="3"/>
      <c r="AF1033" s="3"/>
      <c r="AG1033" s="3"/>
      <c r="AH1033" s="3"/>
      <c r="AI1033" s="3"/>
      <c r="AJ1033" s="3"/>
      <c r="AK1033" s="3"/>
      <c r="AL1033" s="3"/>
      <c r="AM1033" s="3"/>
      <c r="AN1033" s="3"/>
      <c r="AO1033" s="3"/>
      <c r="AP1033" s="3"/>
      <c r="AQ1033" s="3"/>
      <c r="AR1033" s="3"/>
      <c r="AS1033" s="3"/>
      <c r="AT1033" s="3"/>
      <c r="AU1033" s="3"/>
      <c r="AV1033" s="3"/>
      <c r="AW1033" s="3"/>
      <c r="AX1033" s="3"/>
      <c r="AY1033" s="3"/>
      <c r="AZ1033" s="3"/>
      <c r="BA1033" s="3"/>
      <c r="BB1033" s="3"/>
      <c r="BC1033" s="3"/>
      <c r="BD1033" s="3"/>
      <c r="BE1033" s="3"/>
      <c r="BF1033" s="3"/>
      <c r="BG1033" s="3"/>
      <c r="BH1033" s="3"/>
      <c r="BI1033" s="3"/>
      <c r="BJ1033" s="3"/>
      <c r="BK1033" s="3"/>
      <c r="BL1033" s="3"/>
      <c r="BM1033" s="28">
        <v>2</v>
      </c>
    </row>
    <row r="1034" spans="1:65">
      <c r="A1034" s="30"/>
      <c r="B1034" s="18">
        <v>1</v>
      </c>
      <c r="C1034" s="14">
        <v>1</v>
      </c>
      <c r="D1034" s="22">
        <v>0.11929854580716158</v>
      </c>
      <c r="E1034" s="22">
        <v>0.14299999999999999</v>
      </c>
      <c r="F1034" s="22">
        <v>0.1</v>
      </c>
      <c r="G1034" s="22">
        <v>0.14499999999999999</v>
      </c>
      <c r="H1034" s="148"/>
      <c r="I1034" s="3"/>
      <c r="J1034" s="3"/>
      <c r="K1034" s="3"/>
      <c r="L1034" s="3"/>
      <c r="M1034" s="3"/>
      <c r="N1034" s="3"/>
      <c r="O1034" s="3"/>
      <c r="P1034" s="3"/>
      <c r="Q1034" s="3"/>
      <c r="R1034" s="3"/>
      <c r="S1034" s="3"/>
      <c r="T1034" s="3"/>
      <c r="U1034" s="3"/>
      <c r="V1034" s="3"/>
      <c r="W1034" s="3"/>
      <c r="X1034" s="3"/>
      <c r="Y1034" s="3"/>
      <c r="Z1034" s="3"/>
      <c r="AA1034" s="3"/>
      <c r="AB1034" s="3"/>
      <c r="AC1034" s="3"/>
      <c r="AD1034" s="3"/>
      <c r="AE1034" s="3"/>
      <c r="AF1034" s="3"/>
      <c r="AG1034" s="3"/>
      <c r="AH1034" s="3"/>
      <c r="AI1034" s="3"/>
      <c r="AJ1034" s="3"/>
      <c r="AK1034" s="3"/>
      <c r="AL1034" s="3"/>
      <c r="AM1034" s="3"/>
      <c r="AN1034" s="3"/>
      <c r="AO1034" s="3"/>
      <c r="AP1034" s="3"/>
      <c r="AQ1034" s="3"/>
      <c r="AR1034" s="3"/>
      <c r="AS1034" s="3"/>
      <c r="AT1034" s="3"/>
      <c r="AU1034" s="3"/>
      <c r="AV1034" s="3"/>
      <c r="AW1034" s="3"/>
      <c r="AX1034" s="3"/>
      <c r="AY1034" s="3"/>
      <c r="AZ1034" s="3"/>
      <c r="BA1034" s="3"/>
      <c r="BB1034" s="3"/>
      <c r="BC1034" s="3"/>
      <c r="BD1034" s="3"/>
      <c r="BE1034" s="3"/>
      <c r="BF1034" s="3"/>
      <c r="BG1034" s="3"/>
      <c r="BH1034" s="3"/>
      <c r="BI1034" s="3"/>
      <c r="BJ1034" s="3"/>
      <c r="BK1034" s="3"/>
      <c r="BL1034" s="3"/>
      <c r="BM1034" s="28">
        <v>1</v>
      </c>
    </row>
    <row r="1035" spans="1:65">
      <c r="A1035" s="30"/>
      <c r="B1035" s="19">
        <v>1</v>
      </c>
      <c r="C1035" s="9">
        <v>2</v>
      </c>
      <c r="D1035" s="11">
        <v>0.12467063533264018</v>
      </c>
      <c r="E1035" s="11">
        <v>0.14199999999999999</v>
      </c>
      <c r="F1035" s="11">
        <v>0.1</v>
      </c>
      <c r="G1035" s="11">
        <v>0.14000000000000001</v>
      </c>
      <c r="H1035" s="148"/>
      <c r="I1035" s="3"/>
      <c r="J1035" s="3"/>
      <c r="K1035" s="3"/>
      <c r="L1035" s="3"/>
      <c r="M1035" s="3"/>
      <c r="N1035" s="3"/>
      <c r="O1035" s="3"/>
      <c r="P1035" s="3"/>
      <c r="Q1035" s="3"/>
      <c r="R1035" s="3"/>
      <c r="S1035" s="3"/>
      <c r="T1035" s="3"/>
      <c r="U1035" s="3"/>
      <c r="V1035" s="3"/>
      <c r="W1035" s="3"/>
      <c r="X1035" s="3"/>
      <c r="Y1035" s="3"/>
      <c r="Z1035" s="3"/>
      <c r="AA1035" s="3"/>
      <c r="AB1035" s="3"/>
      <c r="AC1035" s="3"/>
      <c r="AD1035" s="3"/>
      <c r="AE1035" s="3"/>
      <c r="AF1035" s="3"/>
      <c r="AG1035" s="3"/>
      <c r="AH1035" s="3"/>
      <c r="AI1035" s="3"/>
      <c r="AJ1035" s="3"/>
      <c r="AK1035" s="3"/>
      <c r="AL1035" s="3"/>
      <c r="AM1035" s="3"/>
      <c r="AN1035" s="3"/>
      <c r="AO1035" s="3"/>
      <c r="AP1035" s="3"/>
      <c r="AQ1035" s="3"/>
      <c r="AR1035" s="3"/>
      <c r="AS1035" s="3"/>
      <c r="AT1035" s="3"/>
      <c r="AU1035" s="3"/>
      <c r="AV1035" s="3"/>
      <c r="AW1035" s="3"/>
      <c r="AX1035" s="3"/>
      <c r="AY1035" s="3"/>
      <c r="AZ1035" s="3"/>
      <c r="BA1035" s="3"/>
      <c r="BB1035" s="3"/>
      <c r="BC1035" s="3"/>
      <c r="BD1035" s="3"/>
      <c r="BE1035" s="3"/>
      <c r="BF1035" s="3"/>
      <c r="BG1035" s="3"/>
      <c r="BH1035" s="3"/>
      <c r="BI1035" s="3"/>
      <c r="BJ1035" s="3"/>
      <c r="BK1035" s="3"/>
      <c r="BL1035" s="3"/>
      <c r="BM1035" s="28">
        <v>4</v>
      </c>
    </row>
    <row r="1036" spans="1:65">
      <c r="A1036" s="30"/>
      <c r="B1036" s="19">
        <v>1</v>
      </c>
      <c r="C1036" s="9">
        <v>3</v>
      </c>
      <c r="D1036" s="11">
        <v>0.12495341641762199</v>
      </c>
      <c r="E1036" s="11">
        <v>0.14000000000000001</v>
      </c>
      <c r="F1036" s="11">
        <v>0.1</v>
      </c>
      <c r="G1036" s="11">
        <v>0.14499999999999999</v>
      </c>
      <c r="H1036" s="148"/>
      <c r="I1036" s="3"/>
      <c r="J1036" s="3"/>
      <c r="K1036" s="3"/>
      <c r="L1036" s="3"/>
      <c r="M1036" s="3"/>
      <c r="N1036" s="3"/>
      <c r="O1036" s="3"/>
      <c r="P1036" s="3"/>
      <c r="Q1036" s="3"/>
      <c r="R1036" s="3"/>
      <c r="S1036" s="3"/>
      <c r="T1036" s="3"/>
      <c r="U1036" s="3"/>
      <c r="V1036" s="3"/>
      <c r="W1036" s="3"/>
      <c r="X1036" s="3"/>
      <c r="Y1036" s="3"/>
      <c r="Z1036" s="3"/>
      <c r="AA1036" s="3"/>
      <c r="AB1036" s="3"/>
      <c r="AC1036" s="3"/>
      <c r="AD1036" s="3"/>
      <c r="AE1036" s="3"/>
      <c r="AF1036" s="3"/>
      <c r="AG1036" s="3"/>
      <c r="AH1036" s="3"/>
      <c r="AI1036" s="3"/>
      <c r="AJ1036" s="3"/>
      <c r="AK1036" s="3"/>
      <c r="AL1036" s="3"/>
      <c r="AM1036" s="3"/>
      <c r="AN1036" s="3"/>
      <c r="AO1036" s="3"/>
      <c r="AP1036" s="3"/>
      <c r="AQ1036" s="3"/>
      <c r="AR1036" s="3"/>
      <c r="AS1036" s="3"/>
      <c r="AT1036" s="3"/>
      <c r="AU1036" s="3"/>
      <c r="AV1036" s="3"/>
      <c r="AW1036" s="3"/>
      <c r="AX1036" s="3"/>
      <c r="AY1036" s="3"/>
      <c r="AZ1036" s="3"/>
      <c r="BA1036" s="3"/>
      <c r="BB1036" s="3"/>
      <c r="BC1036" s="3"/>
      <c r="BD1036" s="3"/>
      <c r="BE1036" s="3"/>
      <c r="BF1036" s="3"/>
      <c r="BG1036" s="3"/>
      <c r="BH1036" s="3"/>
      <c r="BI1036" s="3"/>
      <c r="BJ1036" s="3"/>
      <c r="BK1036" s="3"/>
      <c r="BL1036" s="3"/>
      <c r="BM1036" s="28">
        <v>16</v>
      </c>
    </row>
    <row r="1037" spans="1:65">
      <c r="A1037" s="30"/>
      <c r="B1037" s="19">
        <v>1</v>
      </c>
      <c r="C1037" s="9">
        <v>4</v>
      </c>
      <c r="D1037" s="11">
        <v>0.12260376688889336</v>
      </c>
      <c r="E1037" s="11">
        <v>0.14499999999999999</v>
      </c>
      <c r="F1037" s="11">
        <v>0.1</v>
      </c>
      <c r="G1037" s="11">
        <v>0.14000000000000001</v>
      </c>
      <c r="H1037" s="148"/>
      <c r="I1037" s="3"/>
      <c r="J1037" s="3"/>
      <c r="K1037" s="3"/>
      <c r="L1037" s="3"/>
      <c r="M1037" s="3"/>
      <c r="N1037" s="3"/>
      <c r="O1037" s="3"/>
      <c r="P1037" s="3"/>
      <c r="Q1037" s="3"/>
      <c r="R1037" s="3"/>
      <c r="S1037" s="3"/>
      <c r="T1037" s="3"/>
      <c r="U1037" s="3"/>
      <c r="V1037" s="3"/>
      <c r="W1037" s="3"/>
      <c r="X1037" s="3"/>
      <c r="Y1037" s="3"/>
      <c r="Z1037" s="3"/>
      <c r="AA1037" s="3"/>
      <c r="AB1037" s="3"/>
      <c r="AC1037" s="3"/>
      <c r="AD1037" s="3"/>
      <c r="AE1037" s="3"/>
      <c r="AF1037" s="3"/>
      <c r="AG1037" s="3"/>
      <c r="AH1037" s="3"/>
      <c r="AI1037" s="3"/>
      <c r="AJ1037" s="3"/>
      <c r="AK1037" s="3"/>
      <c r="AL1037" s="3"/>
      <c r="AM1037" s="3"/>
      <c r="AN1037" s="3"/>
      <c r="AO1037" s="3"/>
      <c r="AP1037" s="3"/>
      <c r="AQ1037" s="3"/>
      <c r="AR1037" s="3"/>
      <c r="AS1037" s="3"/>
      <c r="AT1037" s="3"/>
      <c r="AU1037" s="3"/>
      <c r="AV1037" s="3"/>
      <c r="AW1037" s="3"/>
      <c r="AX1037" s="3"/>
      <c r="AY1037" s="3"/>
      <c r="AZ1037" s="3"/>
      <c r="BA1037" s="3"/>
      <c r="BB1037" s="3"/>
      <c r="BC1037" s="3"/>
      <c r="BD1037" s="3"/>
      <c r="BE1037" s="3"/>
      <c r="BF1037" s="3"/>
      <c r="BG1037" s="3"/>
      <c r="BH1037" s="3"/>
      <c r="BI1037" s="3"/>
      <c r="BJ1037" s="3"/>
      <c r="BK1037" s="3"/>
      <c r="BL1037" s="3"/>
      <c r="BM1037" s="28">
        <v>0.127427621057112</v>
      </c>
    </row>
    <row r="1038" spans="1:65">
      <c r="A1038" s="30"/>
      <c r="B1038" s="19">
        <v>1</v>
      </c>
      <c r="C1038" s="9">
        <v>5</v>
      </c>
      <c r="D1038" s="11">
        <v>0.12736500619218039</v>
      </c>
      <c r="E1038" s="11">
        <v>0.14399999999999999</v>
      </c>
      <c r="F1038" s="11">
        <v>0.1</v>
      </c>
      <c r="G1038" s="11">
        <v>0.14499999999999999</v>
      </c>
      <c r="H1038" s="148"/>
      <c r="I1038" s="3"/>
      <c r="J1038" s="3"/>
      <c r="K1038" s="3"/>
      <c r="L1038" s="3"/>
      <c r="M1038" s="3"/>
      <c r="N1038" s="3"/>
      <c r="O1038" s="3"/>
      <c r="P1038" s="3"/>
      <c r="Q1038" s="3"/>
      <c r="R1038" s="3"/>
      <c r="S1038" s="3"/>
      <c r="T1038" s="3"/>
      <c r="U1038" s="3"/>
      <c r="V1038" s="3"/>
      <c r="W1038" s="3"/>
      <c r="X1038" s="3"/>
      <c r="Y1038" s="3"/>
      <c r="Z1038" s="3"/>
      <c r="AA1038" s="3"/>
      <c r="AB1038" s="3"/>
      <c r="AC1038" s="3"/>
      <c r="AD1038" s="3"/>
      <c r="AE1038" s="3"/>
      <c r="AF1038" s="3"/>
      <c r="AG1038" s="3"/>
      <c r="AH1038" s="3"/>
      <c r="AI1038" s="3"/>
      <c r="AJ1038" s="3"/>
      <c r="AK1038" s="3"/>
      <c r="AL1038" s="3"/>
      <c r="AM1038" s="3"/>
      <c r="AN1038" s="3"/>
      <c r="AO1038" s="3"/>
      <c r="AP1038" s="3"/>
      <c r="AQ1038" s="3"/>
      <c r="AR1038" s="3"/>
      <c r="AS1038" s="3"/>
      <c r="AT1038" s="3"/>
      <c r="AU1038" s="3"/>
      <c r="AV1038" s="3"/>
      <c r="AW1038" s="3"/>
      <c r="AX1038" s="3"/>
      <c r="AY1038" s="3"/>
      <c r="AZ1038" s="3"/>
      <c r="BA1038" s="3"/>
      <c r="BB1038" s="3"/>
      <c r="BC1038" s="3"/>
      <c r="BD1038" s="3"/>
      <c r="BE1038" s="3"/>
      <c r="BF1038" s="3"/>
      <c r="BG1038" s="3"/>
      <c r="BH1038" s="3"/>
      <c r="BI1038" s="3"/>
      <c r="BJ1038" s="3"/>
      <c r="BK1038" s="3"/>
      <c r="BL1038" s="3"/>
      <c r="BM1038" s="28">
        <v>10</v>
      </c>
    </row>
    <row r="1039" spans="1:65">
      <c r="A1039" s="30"/>
      <c r="B1039" s="19">
        <v>1</v>
      </c>
      <c r="C1039" s="9">
        <v>6</v>
      </c>
      <c r="D1039" s="11">
        <v>0.12737153473219168</v>
      </c>
      <c r="E1039" s="11">
        <v>0.14299999999999999</v>
      </c>
      <c r="F1039" s="11">
        <v>0.1</v>
      </c>
      <c r="G1039" s="11">
        <v>0.14000000000000001</v>
      </c>
      <c r="H1039" s="148"/>
      <c r="I1039" s="3"/>
      <c r="J1039" s="3"/>
      <c r="K1039" s="3"/>
      <c r="L1039" s="3"/>
      <c r="M1039" s="3"/>
      <c r="N1039" s="3"/>
      <c r="O1039" s="3"/>
      <c r="P1039" s="3"/>
      <c r="Q1039" s="3"/>
      <c r="R1039" s="3"/>
      <c r="S1039" s="3"/>
      <c r="T1039" s="3"/>
      <c r="U1039" s="3"/>
      <c r="V1039" s="3"/>
      <c r="W1039" s="3"/>
      <c r="X1039" s="3"/>
      <c r="Y1039" s="3"/>
      <c r="Z1039" s="3"/>
      <c r="AA1039" s="3"/>
      <c r="AB1039" s="3"/>
      <c r="AC1039" s="3"/>
      <c r="AD1039" s="3"/>
      <c r="AE1039" s="3"/>
      <c r="AF1039" s="3"/>
      <c r="AG1039" s="3"/>
      <c r="AH1039" s="3"/>
      <c r="AI1039" s="3"/>
      <c r="AJ1039" s="3"/>
      <c r="AK1039" s="3"/>
      <c r="AL1039" s="3"/>
      <c r="AM1039" s="3"/>
      <c r="AN1039" s="3"/>
      <c r="AO1039" s="3"/>
      <c r="AP1039" s="3"/>
      <c r="AQ1039" s="3"/>
      <c r="AR1039" s="3"/>
      <c r="AS1039" s="3"/>
      <c r="AT1039" s="3"/>
      <c r="AU1039" s="3"/>
      <c r="AV1039" s="3"/>
      <c r="AW1039" s="3"/>
      <c r="AX1039" s="3"/>
      <c r="AY1039" s="3"/>
      <c r="AZ1039" s="3"/>
      <c r="BA1039" s="3"/>
      <c r="BB1039" s="3"/>
      <c r="BC1039" s="3"/>
      <c r="BD1039" s="3"/>
      <c r="BE1039" s="3"/>
      <c r="BF1039" s="3"/>
      <c r="BG1039" s="3"/>
      <c r="BH1039" s="3"/>
      <c r="BI1039" s="3"/>
      <c r="BJ1039" s="3"/>
      <c r="BK1039" s="3"/>
      <c r="BL1039" s="3"/>
      <c r="BM1039" s="55"/>
    </row>
    <row r="1040" spans="1:65">
      <c r="A1040" s="30"/>
      <c r="B1040" s="20" t="s">
        <v>264</v>
      </c>
      <c r="C1040" s="12"/>
      <c r="D1040" s="23">
        <v>0.12437715089511486</v>
      </c>
      <c r="E1040" s="23">
        <v>0.14283333333333334</v>
      </c>
      <c r="F1040" s="23">
        <v>9.9999999999999992E-2</v>
      </c>
      <c r="G1040" s="23">
        <v>0.14250000000000002</v>
      </c>
      <c r="H1040" s="148"/>
      <c r="I1040" s="3"/>
      <c r="J1040" s="3"/>
      <c r="K1040" s="3"/>
      <c r="L1040" s="3"/>
      <c r="M1040" s="3"/>
      <c r="N1040" s="3"/>
      <c r="O1040" s="3"/>
      <c r="P1040" s="3"/>
      <c r="Q1040" s="3"/>
      <c r="R1040" s="3"/>
      <c r="S1040" s="3"/>
      <c r="T1040" s="3"/>
      <c r="U1040" s="3"/>
      <c r="V1040" s="3"/>
      <c r="W1040" s="3"/>
      <c r="X1040" s="3"/>
      <c r="Y1040" s="3"/>
      <c r="Z1040" s="3"/>
      <c r="AA1040" s="3"/>
      <c r="AB1040" s="3"/>
      <c r="AC1040" s="3"/>
      <c r="AD1040" s="3"/>
      <c r="AE1040" s="3"/>
      <c r="AF1040" s="3"/>
      <c r="AG1040" s="3"/>
      <c r="AH1040" s="3"/>
      <c r="AI1040" s="3"/>
      <c r="AJ1040" s="3"/>
      <c r="AK1040" s="3"/>
      <c r="AL1040" s="3"/>
      <c r="AM1040" s="3"/>
      <c r="AN1040" s="3"/>
      <c r="AO1040" s="3"/>
      <c r="AP1040" s="3"/>
      <c r="AQ1040" s="3"/>
      <c r="AR1040" s="3"/>
      <c r="AS1040" s="3"/>
      <c r="AT1040" s="3"/>
      <c r="AU1040" s="3"/>
      <c r="AV1040" s="3"/>
      <c r="AW1040" s="3"/>
      <c r="AX1040" s="3"/>
      <c r="AY1040" s="3"/>
      <c r="AZ1040" s="3"/>
      <c r="BA1040" s="3"/>
      <c r="BB1040" s="3"/>
      <c r="BC1040" s="3"/>
      <c r="BD1040" s="3"/>
      <c r="BE1040" s="3"/>
      <c r="BF1040" s="3"/>
      <c r="BG1040" s="3"/>
      <c r="BH1040" s="3"/>
      <c r="BI1040" s="3"/>
      <c r="BJ1040" s="3"/>
      <c r="BK1040" s="3"/>
      <c r="BL1040" s="3"/>
      <c r="BM1040" s="55"/>
    </row>
    <row r="1041" spans="1:65">
      <c r="A1041" s="30"/>
      <c r="B1041" s="3" t="s">
        <v>265</v>
      </c>
      <c r="C1041" s="29"/>
      <c r="D1041" s="11">
        <v>0.12481202587513109</v>
      </c>
      <c r="E1041" s="11">
        <v>0.14299999999999999</v>
      </c>
      <c r="F1041" s="11">
        <v>0.1</v>
      </c>
      <c r="G1041" s="11">
        <v>0.14250000000000002</v>
      </c>
      <c r="H1041" s="148"/>
      <c r="I1041" s="3"/>
      <c r="J1041" s="3"/>
      <c r="K1041" s="3"/>
      <c r="L1041" s="3"/>
      <c r="M1041" s="3"/>
      <c r="N1041" s="3"/>
      <c r="O1041" s="3"/>
      <c r="P1041" s="3"/>
      <c r="Q1041" s="3"/>
      <c r="R1041" s="3"/>
      <c r="S1041" s="3"/>
      <c r="T1041" s="3"/>
      <c r="U1041" s="3"/>
      <c r="V1041" s="3"/>
      <c r="W1041" s="3"/>
      <c r="X1041" s="3"/>
      <c r="Y1041" s="3"/>
      <c r="Z1041" s="3"/>
      <c r="AA1041" s="3"/>
      <c r="AB1041" s="3"/>
      <c r="AC1041" s="3"/>
      <c r="AD1041" s="3"/>
      <c r="AE1041" s="3"/>
      <c r="AF1041" s="3"/>
      <c r="AG1041" s="3"/>
      <c r="AH1041" s="3"/>
      <c r="AI1041" s="3"/>
      <c r="AJ1041" s="3"/>
      <c r="AK1041" s="3"/>
      <c r="AL1041" s="3"/>
      <c r="AM1041" s="3"/>
      <c r="AN1041" s="3"/>
      <c r="AO1041" s="3"/>
      <c r="AP1041" s="3"/>
      <c r="AQ1041" s="3"/>
      <c r="AR1041" s="3"/>
      <c r="AS1041" s="3"/>
      <c r="AT1041" s="3"/>
      <c r="AU1041" s="3"/>
      <c r="AV1041" s="3"/>
      <c r="AW1041" s="3"/>
      <c r="AX1041" s="3"/>
      <c r="AY1041" s="3"/>
      <c r="AZ1041" s="3"/>
      <c r="BA1041" s="3"/>
      <c r="BB1041" s="3"/>
      <c r="BC1041" s="3"/>
      <c r="BD1041" s="3"/>
      <c r="BE1041" s="3"/>
      <c r="BF1041" s="3"/>
      <c r="BG1041" s="3"/>
      <c r="BH1041" s="3"/>
      <c r="BI1041" s="3"/>
      <c r="BJ1041" s="3"/>
      <c r="BK1041" s="3"/>
      <c r="BL1041" s="3"/>
      <c r="BM1041" s="55"/>
    </row>
    <row r="1042" spans="1:65">
      <c r="A1042" s="30"/>
      <c r="B1042" s="3" t="s">
        <v>266</v>
      </c>
      <c r="C1042" s="29"/>
      <c r="D1042" s="24">
        <v>3.0740510529383377E-3</v>
      </c>
      <c r="E1042" s="24">
        <v>1.722401424368501E-3</v>
      </c>
      <c r="F1042" s="24">
        <v>1.5202354861220293E-17</v>
      </c>
      <c r="G1042" s="24">
        <v>2.7386127875258176E-3</v>
      </c>
      <c r="H1042" s="148"/>
      <c r="I1042" s="3"/>
      <c r="J1042" s="3"/>
      <c r="K1042" s="3"/>
      <c r="L1042" s="3"/>
      <c r="M1042" s="3"/>
      <c r="N1042" s="3"/>
      <c r="O1042" s="3"/>
      <c r="P1042" s="3"/>
      <c r="Q1042" s="3"/>
      <c r="R1042" s="3"/>
      <c r="S1042" s="3"/>
      <c r="T1042" s="3"/>
      <c r="U1042" s="3"/>
      <c r="V1042" s="3"/>
      <c r="W1042" s="3"/>
      <c r="X1042" s="3"/>
      <c r="Y1042" s="3"/>
      <c r="Z1042" s="3"/>
      <c r="AA1042" s="3"/>
      <c r="AB1042" s="3"/>
      <c r="AC1042" s="3"/>
      <c r="AD1042" s="3"/>
      <c r="AE1042" s="3"/>
      <c r="AF1042" s="3"/>
      <c r="AG1042" s="3"/>
      <c r="AH1042" s="3"/>
      <c r="AI1042" s="3"/>
      <c r="AJ1042" s="3"/>
      <c r="AK1042" s="3"/>
      <c r="AL1042" s="3"/>
      <c r="AM1042" s="3"/>
      <c r="AN1042" s="3"/>
      <c r="AO1042" s="3"/>
      <c r="AP1042" s="3"/>
      <c r="AQ1042" s="3"/>
      <c r="AR1042" s="3"/>
      <c r="AS1042" s="3"/>
      <c r="AT1042" s="3"/>
      <c r="AU1042" s="3"/>
      <c r="AV1042" s="3"/>
      <c r="AW1042" s="3"/>
      <c r="AX1042" s="3"/>
      <c r="AY1042" s="3"/>
      <c r="AZ1042" s="3"/>
      <c r="BA1042" s="3"/>
      <c r="BB1042" s="3"/>
      <c r="BC1042" s="3"/>
      <c r="BD1042" s="3"/>
      <c r="BE1042" s="3"/>
      <c r="BF1042" s="3"/>
      <c r="BG1042" s="3"/>
      <c r="BH1042" s="3"/>
      <c r="BI1042" s="3"/>
      <c r="BJ1042" s="3"/>
      <c r="BK1042" s="3"/>
      <c r="BL1042" s="3"/>
      <c r="BM1042" s="55"/>
    </row>
    <row r="1043" spans="1:65">
      <c r="A1043" s="30"/>
      <c r="B1043" s="3" t="s">
        <v>86</v>
      </c>
      <c r="C1043" s="29"/>
      <c r="D1043" s="13">
        <v>2.4715560943590297E-2</v>
      </c>
      <c r="E1043" s="13">
        <v>1.2058819773875152E-2</v>
      </c>
      <c r="F1043" s="13">
        <v>1.5202354861220294E-16</v>
      </c>
      <c r="G1043" s="13">
        <v>1.9218335351058366E-2</v>
      </c>
      <c r="H1043" s="148"/>
      <c r="I1043" s="3"/>
      <c r="J1043" s="3"/>
      <c r="K1043" s="3"/>
      <c r="L1043" s="3"/>
      <c r="M1043" s="3"/>
      <c r="N1043" s="3"/>
      <c r="O1043" s="3"/>
      <c r="P1043" s="3"/>
      <c r="Q1043" s="3"/>
      <c r="R1043" s="3"/>
      <c r="S1043" s="3"/>
      <c r="T1043" s="3"/>
      <c r="U1043" s="3"/>
      <c r="V1043" s="3"/>
      <c r="W1043" s="3"/>
      <c r="X1043" s="3"/>
      <c r="Y1043" s="3"/>
      <c r="Z1043" s="3"/>
      <c r="AA1043" s="3"/>
      <c r="AB1043" s="3"/>
      <c r="AC1043" s="3"/>
      <c r="AD1043" s="3"/>
      <c r="AE1043" s="3"/>
      <c r="AF1043" s="3"/>
      <c r="AG1043" s="3"/>
      <c r="AH1043" s="3"/>
      <c r="AI1043" s="3"/>
      <c r="AJ1043" s="3"/>
      <c r="AK1043" s="3"/>
      <c r="AL1043" s="3"/>
      <c r="AM1043" s="3"/>
      <c r="AN1043" s="3"/>
      <c r="AO1043" s="3"/>
      <c r="AP1043" s="3"/>
      <c r="AQ1043" s="3"/>
      <c r="AR1043" s="3"/>
      <c r="AS1043" s="3"/>
      <c r="AT1043" s="3"/>
      <c r="AU1043" s="3"/>
      <c r="AV1043" s="3"/>
      <c r="AW1043" s="3"/>
      <c r="AX1043" s="3"/>
      <c r="AY1043" s="3"/>
      <c r="AZ1043" s="3"/>
      <c r="BA1043" s="3"/>
      <c r="BB1043" s="3"/>
      <c r="BC1043" s="3"/>
      <c r="BD1043" s="3"/>
      <c r="BE1043" s="3"/>
      <c r="BF1043" s="3"/>
      <c r="BG1043" s="3"/>
      <c r="BH1043" s="3"/>
      <c r="BI1043" s="3"/>
      <c r="BJ1043" s="3"/>
      <c r="BK1043" s="3"/>
      <c r="BL1043" s="3"/>
      <c r="BM1043" s="55"/>
    </row>
    <row r="1044" spans="1:65">
      <c r="A1044" s="30"/>
      <c r="B1044" s="3" t="s">
        <v>267</v>
      </c>
      <c r="C1044" s="29"/>
      <c r="D1044" s="13">
        <v>-2.3938845728195268E-2</v>
      </c>
      <c r="E1044" s="13">
        <v>0.12089774688108346</v>
      </c>
      <c r="F1044" s="13">
        <v>-0.21524078398057178</v>
      </c>
      <c r="G1044" s="13">
        <v>0.11828188282768548</v>
      </c>
      <c r="H1044" s="148"/>
      <c r="I1044" s="3"/>
      <c r="J1044" s="3"/>
      <c r="K1044" s="3"/>
      <c r="L1044" s="3"/>
      <c r="M1044" s="3"/>
      <c r="N1044" s="3"/>
      <c r="O1044" s="3"/>
      <c r="P1044" s="3"/>
      <c r="Q1044" s="3"/>
      <c r="R1044" s="3"/>
      <c r="S1044" s="3"/>
      <c r="T1044" s="3"/>
      <c r="U1044" s="3"/>
      <c r="V1044" s="3"/>
      <c r="W1044" s="3"/>
      <c r="X1044" s="3"/>
      <c r="Y1044" s="3"/>
      <c r="Z1044" s="3"/>
      <c r="AA1044" s="3"/>
      <c r="AB1044" s="3"/>
      <c r="AC1044" s="3"/>
      <c r="AD1044" s="3"/>
      <c r="AE1044" s="3"/>
      <c r="AF1044" s="3"/>
      <c r="AG1044" s="3"/>
      <c r="AH1044" s="3"/>
      <c r="AI1044" s="3"/>
      <c r="AJ1044" s="3"/>
      <c r="AK1044" s="3"/>
      <c r="AL1044" s="3"/>
      <c r="AM1044" s="3"/>
      <c r="AN1044" s="3"/>
      <c r="AO1044" s="3"/>
      <c r="AP1044" s="3"/>
      <c r="AQ1044" s="3"/>
      <c r="AR1044" s="3"/>
      <c r="AS1044" s="3"/>
      <c r="AT1044" s="3"/>
      <c r="AU1044" s="3"/>
      <c r="AV1044" s="3"/>
      <c r="AW1044" s="3"/>
      <c r="AX1044" s="3"/>
      <c r="AY1044" s="3"/>
      <c r="AZ1044" s="3"/>
      <c r="BA1044" s="3"/>
      <c r="BB1044" s="3"/>
      <c r="BC1044" s="3"/>
      <c r="BD1044" s="3"/>
      <c r="BE1044" s="3"/>
      <c r="BF1044" s="3"/>
      <c r="BG1044" s="3"/>
      <c r="BH1044" s="3"/>
      <c r="BI1044" s="3"/>
      <c r="BJ1044" s="3"/>
      <c r="BK1044" s="3"/>
      <c r="BL1044" s="3"/>
      <c r="BM1044" s="55"/>
    </row>
    <row r="1045" spans="1:65">
      <c r="A1045" s="30"/>
      <c r="B1045" s="46" t="s">
        <v>268</v>
      </c>
      <c r="C1045" s="47"/>
      <c r="D1045" s="45">
        <v>0.66</v>
      </c>
      <c r="E1045" s="45">
        <v>0.69</v>
      </c>
      <c r="F1045" s="45">
        <v>2.44</v>
      </c>
      <c r="G1045" s="45">
        <v>0.66</v>
      </c>
      <c r="H1045" s="148"/>
      <c r="I1045" s="3"/>
      <c r="J1045" s="3"/>
      <c r="K1045" s="3"/>
      <c r="L1045" s="3"/>
      <c r="M1045" s="3"/>
      <c r="N1045" s="3"/>
      <c r="O1045" s="3"/>
      <c r="P1045" s="3"/>
      <c r="Q1045" s="3"/>
      <c r="R1045" s="3"/>
      <c r="S1045" s="3"/>
      <c r="T1045" s="3"/>
      <c r="U1045" s="3"/>
      <c r="V1045" s="3"/>
      <c r="W1045" s="3"/>
      <c r="X1045" s="3"/>
      <c r="Y1045" s="3"/>
      <c r="Z1045" s="3"/>
      <c r="AA1045" s="3"/>
      <c r="AB1045" s="3"/>
      <c r="AC1045" s="3"/>
      <c r="AD1045" s="3"/>
      <c r="AE1045" s="3"/>
      <c r="AF1045" s="3"/>
      <c r="AG1045" s="3"/>
      <c r="AH1045" s="3"/>
      <c r="AI1045" s="3"/>
      <c r="AJ1045" s="3"/>
      <c r="AK1045" s="3"/>
      <c r="AL1045" s="3"/>
      <c r="AM1045" s="3"/>
      <c r="AN1045" s="3"/>
      <c r="AO1045" s="3"/>
      <c r="AP1045" s="3"/>
      <c r="AQ1045" s="3"/>
      <c r="AR1045" s="3"/>
      <c r="AS1045" s="3"/>
      <c r="AT1045" s="3"/>
      <c r="AU1045" s="3"/>
      <c r="AV1045" s="3"/>
      <c r="AW1045" s="3"/>
      <c r="AX1045" s="3"/>
      <c r="AY1045" s="3"/>
      <c r="AZ1045" s="3"/>
      <c r="BA1045" s="3"/>
      <c r="BB1045" s="3"/>
      <c r="BC1045" s="3"/>
      <c r="BD1045" s="3"/>
      <c r="BE1045" s="3"/>
      <c r="BF1045" s="3"/>
      <c r="BG1045" s="3"/>
      <c r="BH1045" s="3"/>
      <c r="BI1045" s="3"/>
      <c r="BJ1045" s="3"/>
      <c r="BK1045" s="3"/>
      <c r="BL1045" s="3"/>
      <c r="BM1045" s="55"/>
    </row>
    <row r="1046" spans="1:65">
      <c r="B1046" s="31"/>
      <c r="C1046" s="20"/>
      <c r="D1046" s="20"/>
      <c r="E1046" s="20"/>
      <c r="F1046" s="20"/>
      <c r="G1046" s="20"/>
      <c r="BM1046" s="55"/>
    </row>
    <row r="1047" spans="1:65" ht="15">
      <c r="B1047" s="8" t="s">
        <v>569</v>
      </c>
      <c r="BM1047" s="28" t="s">
        <v>66</v>
      </c>
    </row>
    <row r="1048" spans="1:65" ht="15">
      <c r="A1048" s="25" t="s">
        <v>32</v>
      </c>
      <c r="B1048" s="18" t="s">
        <v>109</v>
      </c>
      <c r="C1048" s="15" t="s">
        <v>110</v>
      </c>
      <c r="D1048" s="16" t="s">
        <v>226</v>
      </c>
      <c r="E1048" s="17" t="s">
        <v>226</v>
      </c>
      <c r="F1048" s="17" t="s">
        <v>226</v>
      </c>
      <c r="G1048" s="17" t="s">
        <v>226</v>
      </c>
      <c r="H1048" s="17" t="s">
        <v>226</v>
      </c>
      <c r="I1048" s="17" t="s">
        <v>226</v>
      </c>
      <c r="J1048" s="17" t="s">
        <v>226</v>
      </c>
      <c r="K1048" s="17" t="s">
        <v>226</v>
      </c>
      <c r="L1048" s="17" t="s">
        <v>226</v>
      </c>
      <c r="M1048" s="17" t="s">
        <v>226</v>
      </c>
      <c r="N1048" s="17" t="s">
        <v>226</v>
      </c>
      <c r="O1048" s="17" t="s">
        <v>226</v>
      </c>
      <c r="P1048" s="17" t="s">
        <v>226</v>
      </c>
      <c r="Q1048" s="17" t="s">
        <v>226</v>
      </c>
      <c r="R1048" s="17" t="s">
        <v>226</v>
      </c>
      <c r="S1048" s="17" t="s">
        <v>226</v>
      </c>
      <c r="T1048" s="17" t="s">
        <v>226</v>
      </c>
      <c r="U1048" s="17" t="s">
        <v>226</v>
      </c>
      <c r="V1048" s="17" t="s">
        <v>226</v>
      </c>
      <c r="W1048" s="17" t="s">
        <v>226</v>
      </c>
      <c r="X1048" s="17" t="s">
        <v>226</v>
      </c>
      <c r="Y1048" s="17" t="s">
        <v>226</v>
      </c>
      <c r="Z1048" s="148"/>
      <c r="AA1048" s="3"/>
      <c r="AB1048" s="3"/>
      <c r="AC1048" s="3"/>
      <c r="AD1048" s="3"/>
      <c r="AE1048" s="3"/>
      <c r="AF1048" s="3"/>
      <c r="AG1048" s="3"/>
      <c r="AH1048" s="3"/>
      <c r="AI1048" s="3"/>
      <c r="AJ1048" s="3"/>
      <c r="AK1048" s="3"/>
      <c r="AL1048" s="3"/>
      <c r="AM1048" s="3"/>
      <c r="AN1048" s="3"/>
      <c r="AO1048" s="3"/>
      <c r="AP1048" s="3"/>
      <c r="AQ1048" s="3"/>
      <c r="AR1048" s="3"/>
      <c r="AS1048" s="3"/>
      <c r="AT1048" s="3"/>
      <c r="AU1048" s="3"/>
      <c r="AV1048" s="3"/>
      <c r="AW1048" s="3"/>
      <c r="AX1048" s="3"/>
      <c r="AY1048" s="3"/>
      <c r="AZ1048" s="3"/>
      <c r="BA1048" s="3"/>
      <c r="BB1048" s="3"/>
      <c r="BC1048" s="3"/>
      <c r="BD1048" s="3"/>
      <c r="BE1048" s="3"/>
      <c r="BF1048" s="3"/>
      <c r="BG1048" s="3"/>
      <c r="BH1048" s="3"/>
      <c r="BI1048" s="3"/>
      <c r="BJ1048" s="3"/>
      <c r="BK1048" s="3"/>
      <c r="BL1048" s="3"/>
      <c r="BM1048" s="28">
        <v>1</v>
      </c>
    </row>
    <row r="1049" spans="1:65">
      <c r="A1049" s="30"/>
      <c r="B1049" s="19" t="s">
        <v>227</v>
      </c>
      <c r="C1049" s="9" t="s">
        <v>227</v>
      </c>
      <c r="D1049" s="146" t="s">
        <v>229</v>
      </c>
      <c r="E1049" s="147" t="s">
        <v>231</v>
      </c>
      <c r="F1049" s="147" t="s">
        <v>232</v>
      </c>
      <c r="G1049" s="147" t="s">
        <v>233</v>
      </c>
      <c r="H1049" s="147" t="s">
        <v>234</v>
      </c>
      <c r="I1049" s="147" t="s">
        <v>235</v>
      </c>
      <c r="J1049" s="147" t="s">
        <v>236</v>
      </c>
      <c r="K1049" s="147" t="s">
        <v>238</v>
      </c>
      <c r="L1049" s="147" t="s">
        <v>239</v>
      </c>
      <c r="M1049" s="147" t="s">
        <v>240</v>
      </c>
      <c r="N1049" s="147" t="s">
        <v>243</v>
      </c>
      <c r="O1049" s="147" t="s">
        <v>244</v>
      </c>
      <c r="P1049" s="147" t="s">
        <v>245</v>
      </c>
      <c r="Q1049" s="147" t="s">
        <v>246</v>
      </c>
      <c r="R1049" s="147" t="s">
        <v>247</v>
      </c>
      <c r="S1049" s="147" t="s">
        <v>250</v>
      </c>
      <c r="T1049" s="147" t="s">
        <v>251</v>
      </c>
      <c r="U1049" s="147" t="s">
        <v>253</v>
      </c>
      <c r="V1049" s="147" t="s">
        <v>254</v>
      </c>
      <c r="W1049" s="147" t="s">
        <v>255</v>
      </c>
      <c r="X1049" s="147" t="s">
        <v>256</v>
      </c>
      <c r="Y1049" s="147" t="s">
        <v>257</v>
      </c>
      <c r="Z1049" s="148"/>
      <c r="AA1049" s="3"/>
      <c r="AB1049" s="3"/>
      <c r="AC1049" s="3"/>
      <c r="AD1049" s="3"/>
      <c r="AE1049" s="3"/>
      <c r="AF1049" s="3"/>
      <c r="AG1049" s="3"/>
      <c r="AH1049" s="3"/>
      <c r="AI1049" s="3"/>
      <c r="AJ1049" s="3"/>
      <c r="AK1049" s="3"/>
      <c r="AL1049" s="3"/>
      <c r="AM1049" s="3"/>
      <c r="AN1049" s="3"/>
      <c r="AO1049" s="3"/>
      <c r="AP1049" s="3"/>
      <c r="AQ1049" s="3"/>
      <c r="AR1049" s="3"/>
      <c r="AS1049" s="3"/>
      <c r="AT1049" s="3"/>
      <c r="AU1049" s="3"/>
      <c r="AV1049" s="3"/>
      <c r="AW1049" s="3"/>
      <c r="AX1049" s="3"/>
      <c r="AY1049" s="3"/>
      <c r="AZ1049" s="3"/>
      <c r="BA1049" s="3"/>
      <c r="BB1049" s="3"/>
      <c r="BC1049" s="3"/>
      <c r="BD1049" s="3"/>
      <c r="BE1049" s="3"/>
      <c r="BF1049" s="3"/>
      <c r="BG1049" s="3"/>
      <c r="BH1049" s="3"/>
      <c r="BI1049" s="3"/>
      <c r="BJ1049" s="3"/>
      <c r="BK1049" s="3"/>
      <c r="BL1049" s="3"/>
      <c r="BM1049" s="28" t="s">
        <v>3</v>
      </c>
    </row>
    <row r="1050" spans="1:65">
      <c r="A1050" s="30"/>
      <c r="B1050" s="19"/>
      <c r="C1050" s="9"/>
      <c r="D1050" s="10" t="s">
        <v>273</v>
      </c>
      <c r="E1050" s="11" t="s">
        <v>271</v>
      </c>
      <c r="F1050" s="11" t="s">
        <v>273</v>
      </c>
      <c r="G1050" s="11" t="s">
        <v>271</v>
      </c>
      <c r="H1050" s="11" t="s">
        <v>271</v>
      </c>
      <c r="I1050" s="11" t="s">
        <v>271</v>
      </c>
      <c r="J1050" s="11" t="s">
        <v>271</v>
      </c>
      <c r="K1050" s="11" t="s">
        <v>271</v>
      </c>
      <c r="L1050" s="11" t="s">
        <v>273</v>
      </c>
      <c r="M1050" s="11" t="s">
        <v>273</v>
      </c>
      <c r="N1050" s="11" t="s">
        <v>273</v>
      </c>
      <c r="O1050" s="11" t="s">
        <v>271</v>
      </c>
      <c r="P1050" s="11" t="s">
        <v>304</v>
      </c>
      <c r="Q1050" s="11" t="s">
        <v>271</v>
      </c>
      <c r="R1050" s="11" t="s">
        <v>271</v>
      </c>
      <c r="S1050" s="11" t="s">
        <v>271</v>
      </c>
      <c r="T1050" s="11" t="s">
        <v>273</v>
      </c>
      <c r="U1050" s="11" t="s">
        <v>271</v>
      </c>
      <c r="V1050" s="11" t="s">
        <v>273</v>
      </c>
      <c r="W1050" s="11" t="s">
        <v>271</v>
      </c>
      <c r="X1050" s="11" t="s">
        <v>271</v>
      </c>
      <c r="Y1050" s="11" t="s">
        <v>271</v>
      </c>
      <c r="Z1050" s="148"/>
      <c r="AA1050" s="3"/>
      <c r="AB1050" s="3"/>
      <c r="AC1050" s="3"/>
      <c r="AD1050" s="3"/>
      <c r="AE1050" s="3"/>
      <c r="AF1050" s="3"/>
      <c r="AG1050" s="3"/>
      <c r="AH1050" s="3"/>
      <c r="AI1050" s="3"/>
      <c r="AJ1050" s="3"/>
      <c r="AK1050" s="3"/>
      <c r="AL1050" s="3"/>
      <c r="AM1050" s="3"/>
      <c r="AN1050" s="3"/>
      <c r="AO1050" s="3"/>
      <c r="AP1050" s="3"/>
      <c r="AQ1050" s="3"/>
      <c r="AR1050" s="3"/>
      <c r="AS1050" s="3"/>
      <c r="AT1050" s="3"/>
      <c r="AU1050" s="3"/>
      <c r="AV1050" s="3"/>
      <c r="AW1050" s="3"/>
      <c r="AX1050" s="3"/>
      <c r="AY1050" s="3"/>
      <c r="AZ1050" s="3"/>
      <c r="BA1050" s="3"/>
      <c r="BB1050" s="3"/>
      <c r="BC1050" s="3"/>
      <c r="BD1050" s="3"/>
      <c r="BE1050" s="3"/>
      <c r="BF1050" s="3"/>
      <c r="BG1050" s="3"/>
      <c r="BH1050" s="3"/>
      <c r="BI1050" s="3"/>
      <c r="BJ1050" s="3"/>
      <c r="BK1050" s="3"/>
      <c r="BL1050" s="3"/>
      <c r="BM1050" s="28">
        <v>2</v>
      </c>
    </row>
    <row r="1051" spans="1:65">
      <c r="A1051" s="30"/>
      <c r="B1051" s="19"/>
      <c r="C1051" s="9"/>
      <c r="D1051" s="26" t="s">
        <v>305</v>
      </c>
      <c r="E1051" s="26" t="s">
        <v>306</v>
      </c>
      <c r="F1051" s="26" t="s">
        <v>307</v>
      </c>
      <c r="G1051" s="26" t="s">
        <v>305</v>
      </c>
      <c r="H1051" s="26" t="s">
        <v>261</v>
      </c>
      <c r="I1051" s="26" t="s">
        <v>308</v>
      </c>
      <c r="J1051" s="26" t="s">
        <v>306</v>
      </c>
      <c r="K1051" s="26" t="s">
        <v>308</v>
      </c>
      <c r="L1051" s="26" t="s">
        <v>305</v>
      </c>
      <c r="M1051" s="26" t="s">
        <v>306</v>
      </c>
      <c r="N1051" s="26" t="s">
        <v>307</v>
      </c>
      <c r="O1051" s="26" t="s">
        <v>306</v>
      </c>
      <c r="P1051" s="26" t="s">
        <v>308</v>
      </c>
      <c r="Q1051" s="26" t="s">
        <v>306</v>
      </c>
      <c r="R1051" s="26" t="s">
        <v>305</v>
      </c>
      <c r="S1051" s="26" t="s">
        <v>115</v>
      </c>
      <c r="T1051" s="26" t="s">
        <v>306</v>
      </c>
      <c r="U1051" s="26" t="s">
        <v>306</v>
      </c>
      <c r="V1051" s="26" t="s">
        <v>306</v>
      </c>
      <c r="W1051" s="26" t="s">
        <v>306</v>
      </c>
      <c r="X1051" s="26" t="s">
        <v>263</v>
      </c>
      <c r="Y1051" s="26" t="s">
        <v>306</v>
      </c>
      <c r="Z1051" s="148"/>
      <c r="AA1051" s="3"/>
      <c r="AB1051" s="3"/>
      <c r="AC1051" s="3"/>
      <c r="AD1051" s="3"/>
      <c r="AE1051" s="3"/>
      <c r="AF1051" s="3"/>
      <c r="AG1051" s="3"/>
      <c r="AH1051" s="3"/>
      <c r="AI1051" s="3"/>
      <c r="AJ1051" s="3"/>
      <c r="AK1051" s="3"/>
      <c r="AL1051" s="3"/>
      <c r="AM1051" s="3"/>
      <c r="AN1051" s="3"/>
      <c r="AO1051" s="3"/>
      <c r="AP1051" s="3"/>
      <c r="AQ1051" s="3"/>
      <c r="AR1051" s="3"/>
      <c r="AS1051" s="3"/>
      <c r="AT1051" s="3"/>
      <c r="AU1051" s="3"/>
      <c r="AV1051" s="3"/>
      <c r="AW1051" s="3"/>
      <c r="AX1051" s="3"/>
      <c r="AY1051" s="3"/>
      <c r="AZ1051" s="3"/>
      <c r="BA1051" s="3"/>
      <c r="BB1051" s="3"/>
      <c r="BC1051" s="3"/>
      <c r="BD1051" s="3"/>
      <c r="BE1051" s="3"/>
      <c r="BF1051" s="3"/>
      <c r="BG1051" s="3"/>
      <c r="BH1051" s="3"/>
      <c r="BI1051" s="3"/>
      <c r="BJ1051" s="3"/>
      <c r="BK1051" s="3"/>
      <c r="BL1051" s="3"/>
      <c r="BM1051" s="28">
        <v>3</v>
      </c>
    </row>
    <row r="1052" spans="1:65">
      <c r="A1052" s="30"/>
      <c r="B1052" s="18">
        <v>1</v>
      </c>
      <c r="C1052" s="14">
        <v>1</v>
      </c>
      <c r="D1052" s="22">
        <v>0.42</v>
      </c>
      <c r="E1052" s="22">
        <v>0.48</v>
      </c>
      <c r="F1052" s="22">
        <v>0.41</v>
      </c>
      <c r="G1052" s="22">
        <v>0.4</v>
      </c>
      <c r="H1052" s="143">
        <v>0.4</v>
      </c>
      <c r="I1052" s="22">
        <v>0.42599400343716898</v>
      </c>
      <c r="J1052" s="143">
        <v>0.32</v>
      </c>
      <c r="K1052" s="22">
        <v>0.38</v>
      </c>
      <c r="L1052" s="22">
        <v>0.48</v>
      </c>
      <c r="M1052" s="22">
        <v>0.4</v>
      </c>
      <c r="N1052" s="22">
        <v>0.39</v>
      </c>
      <c r="O1052" s="22">
        <v>0.37</v>
      </c>
      <c r="P1052" s="143">
        <v>2.8</v>
      </c>
      <c r="Q1052" s="22">
        <v>0.41</v>
      </c>
      <c r="R1052" s="22">
        <v>0.41</v>
      </c>
      <c r="S1052" s="22">
        <v>0.4</v>
      </c>
      <c r="T1052" s="22">
        <v>0.45</v>
      </c>
      <c r="U1052" s="22">
        <v>0.42</v>
      </c>
      <c r="V1052" s="143">
        <v>0.4</v>
      </c>
      <c r="W1052" s="22">
        <v>0.4</v>
      </c>
      <c r="X1052" s="22">
        <v>0.35</v>
      </c>
      <c r="Y1052" s="22">
        <v>0.4</v>
      </c>
      <c r="Z1052" s="148"/>
      <c r="AA1052" s="3"/>
      <c r="AB1052" s="3"/>
      <c r="AC1052" s="3"/>
      <c r="AD1052" s="3"/>
      <c r="AE1052" s="3"/>
      <c r="AF1052" s="3"/>
      <c r="AG1052" s="3"/>
      <c r="AH1052" s="3"/>
      <c r="AI1052" s="3"/>
      <c r="AJ1052" s="3"/>
      <c r="AK1052" s="3"/>
      <c r="AL1052" s="3"/>
      <c r="AM1052" s="3"/>
      <c r="AN1052" s="3"/>
      <c r="AO1052" s="3"/>
      <c r="AP1052" s="3"/>
      <c r="AQ1052" s="3"/>
      <c r="AR1052" s="3"/>
      <c r="AS1052" s="3"/>
      <c r="AT1052" s="3"/>
      <c r="AU1052" s="3"/>
      <c r="AV1052" s="3"/>
      <c r="AW1052" s="3"/>
      <c r="AX1052" s="3"/>
      <c r="AY1052" s="3"/>
      <c r="AZ1052" s="3"/>
      <c r="BA1052" s="3"/>
      <c r="BB1052" s="3"/>
      <c r="BC1052" s="3"/>
      <c r="BD1052" s="3"/>
      <c r="BE1052" s="3"/>
      <c r="BF1052" s="3"/>
      <c r="BG1052" s="3"/>
      <c r="BH1052" s="3"/>
      <c r="BI1052" s="3"/>
      <c r="BJ1052" s="3"/>
      <c r="BK1052" s="3"/>
      <c r="BL1052" s="3"/>
      <c r="BM1052" s="28">
        <v>1</v>
      </c>
    </row>
    <row r="1053" spans="1:65">
      <c r="A1053" s="30"/>
      <c r="B1053" s="19">
        <v>1</v>
      </c>
      <c r="C1053" s="9">
        <v>2</v>
      </c>
      <c r="D1053" s="11">
        <v>0.41</v>
      </c>
      <c r="E1053" s="11">
        <v>0.43</v>
      </c>
      <c r="F1053" s="11">
        <v>0.4</v>
      </c>
      <c r="G1053" s="11">
        <v>0.39</v>
      </c>
      <c r="H1053" s="144">
        <v>0.4</v>
      </c>
      <c r="I1053" s="11">
        <v>0.42505084813041683</v>
      </c>
      <c r="J1053" s="144">
        <v>0.31</v>
      </c>
      <c r="K1053" s="11">
        <v>0.38</v>
      </c>
      <c r="L1053" s="11">
        <v>0.45</v>
      </c>
      <c r="M1053" s="11">
        <v>0.39</v>
      </c>
      <c r="N1053" s="11">
        <v>0.38</v>
      </c>
      <c r="O1053" s="11">
        <v>0.39</v>
      </c>
      <c r="P1053" s="144">
        <v>2.38</v>
      </c>
      <c r="Q1053" s="11">
        <v>0.42</v>
      </c>
      <c r="R1053" s="11">
        <v>0.41</v>
      </c>
      <c r="S1053" s="11">
        <v>0.39</v>
      </c>
      <c r="T1053" s="11">
        <v>0.42</v>
      </c>
      <c r="U1053" s="11">
        <v>0.43</v>
      </c>
      <c r="V1053" s="144">
        <v>0.4</v>
      </c>
      <c r="W1053" s="11">
        <v>0.39</v>
      </c>
      <c r="X1053" s="11">
        <v>0.4</v>
      </c>
      <c r="Y1053" s="11">
        <v>0.4</v>
      </c>
      <c r="Z1053" s="148"/>
      <c r="AA1053" s="3"/>
      <c r="AB1053" s="3"/>
      <c r="AC1053" s="3"/>
      <c r="AD1053" s="3"/>
      <c r="AE1053" s="3"/>
      <c r="AF1053" s="3"/>
      <c r="AG1053" s="3"/>
      <c r="AH1053" s="3"/>
      <c r="AI1053" s="3"/>
      <c r="AJ1053" s="3"/>
      <c r="AK1053" s="3"/>
      <c r="AL1053" s="3"/>
      <c r="AM1053" s="3"/>
      <c r="AN1053" s="3"/>
      <c r="AO1053" s="3"/>
      <c r="AP1053" s="3"/>
      <c r="AQ1053" s="3"/>
      <c r="AR1053" s="3"/>
      <c r="AS1053" s="3"/>
      <c r="AT1053" s="3"/>
      <c r="AU1053" s="3"/>
      <c r="AV1053" s="3"/>
      <c r="AW1053" s="3"/>
      <c r="AX1053" s="3"/>
      <c r="AY1053" s="3"/>
      <c r="AZ1053" s="3"/>
      <c r="BA1053" s="3"/>
      <c r="BB1053" s="3"/>
      <c r="BC1053" s="3"/>
      <c r="BD1053" s="3"/>
      <c r="BE1053" s="3"/>
      <c r="BF1053" s="3"/>
      <c r="BG1053" s="3"/>
      <c r="BH1053" s="3"/>
      <c r="BI1053" s="3"/>
      <c r="BJ1053" s="3"/>
      <c r="BK1053" s="3"/>
      <c r="BL1053" s="3"/>
      <c r="BM1053" s="28">
        <v>23</v>
      </c>
    </row>
    <row r="1054" spans="1:65">
      <c r="A1054" s="30"/>
      <c r="B1054" s="19">
        <v>1</v>
      </c>
      <c r="C1054" s="9">
        <v>3</v>
      </c>
      <c r="D1054" s="11">
        <v>0.41</v>
      </c>
      <c r="E1054" s="11">
        <v>0.49</v>
      </c>
      <c r="F1054" s="11">
        <v>0.42</v>
      </c>
      <c r="G1054" s="11">
        <v>0.39</v>
      </c>
      <c r="H1054" s="144">
        <v>0.3</v>
      </c>
      <c r="I1054" s="11">
        <v>0.41935665247041454</v>
      </c>
      <c r="J1054" s="144">
        <v>0.31</v>
      </c>
      <c r="K1054" s="11">
        <v>0.39</v>
      </c>
      <c r="L1054" s="11">
        <v>0.48</v>
      </c>
      <c r="M1054" s="11">
        <v>0.39</v>
      </c>
      <c r="N1054" s="11">
        <v>0.38</v>
      </c>
      <c r="O1054" s="11">
        <v>0.39</v>
      </c>
      <c r="P1054" s="144">
        <v>2.0350000000000001</v>
      </c>
      <c r="Q1054" s="11">
        <v>0.4</v>
      </c>
      <c r="R1054" s="11">
        <v>0.41</v>
      </c>
      <c r="S1054" s="11">
        <v>0.37</v>
      </c>
      <c r="T1054" s="11">
        <v>0.44</v>
      </c>
      <c r="U1054" s="11">
        <v>0.42</v>
      </c>
      <c r="V1054" s="144">
        <v>0.4</v>
      </c>
      <c r="W1054" s="11">
        <v>0.4</v>
      </c>
      <c r="X1054" s="11">
        <v>0.4</v>
      </c>
      <c r="Y1054" s="11">
        <v>0.4</v>
      </c>
      <c r="Z1054" s="148"/>
      <c r="AA1054" s="3"/>
      <c r="AB1054" s="3"/>
      <c r="AC1054" s="3"/>
      <c r="AD1054" s="3"/>
      <c r="AE1054" s="3"/>
      <c r="AF1054" s="3"/>
      <c r="AG1054" s="3"/>
      <c r="AH1054" s="3"/>
      <c r="AI1054" s="3"/>
      <c r="AJ1054" s="3"/>
      <c r="AK1054" s="3"/>
      <c r="AL1054" s="3"/>
      <c r="AM1054" s="3"/>
      <c r="AN1054" s="3"/>
      <c r="AO1054" s="3"/>
      <c r="AP1054" s="3"/>
      <c r="AQ1054" s="3"/>
      <c r="AR1054" s="3"/>
      <c r="AS1054" s="3"/>
      <c r="AT1054" s="3"/>
      <c r="AU1054" s="3"/>
      <c r="AV1054" s="3"/>
      <c r="AW1054" s="3"/>
      <c r="AX1054" s="3"/>
      <c r="AY1054" s="3"/>
      <c r="AZ1054" s="3"/>
      <c r="BA1054" s="3"/>
      <c r="BB1054" s="3"/>
      <c r="BC1054" s="3"/>
      <c r="BD1054" s="3"/>
      <c r="BE1054" s="3"/>
      <c r="BF1054" s="3"/>
      <c r="BG1054" s="3"/>
      <c r="BH1054" s="3"/>
      <c r="BI1054" s="3"/>
      <c r="BJ1054" s="3"/>
      <c r="BK1054" s="3"/>
      <c r="BL1054" s="3"/>
      <c r="BM1054" s="28">
        <v>16</v>
      </c>
    </row>
    <row r="1055" spans="1:65">
      <c r="A1055" s="30"/>
      <c r="B1055" s="19">
        <v>1</v>
      </c>
      <c r="C1055" s="9">
        <v>4</v>
      </c>
      <c r="D1055" s="11">
        <v>0.44</v>
      </c>
      <c r="E1055" s="149">
        <v>0.36</v>
      </c>
      <c r="F1055" s="11">
        <v>0.41</v>
      </c>
      <c r="G1055" s="11">
        <v>0.39</v>
      </c>
      <c r="H1055" s="144">
        <v>0.4</v>
      </c>
      <c r="I1055" s="11">
        <v>0.42629218306549677</v>
      </c>
      <c r="J1055" s="149">
        <v>0.28000000000000003</v>
      </c>
      <c r="K1055" s="11">
        <v>0.38</v>
      </c>
      <c r="L1055" s="11">
        <v>0.45</v>
      </c>
      <c r="M1055" s="11">
        <v>0.4</v>
      </c>
      <c r="N1055" s="11">
        <v>0.38</v>
      </c>
      <c r="O1055" s="11">
        <v>0.37</v>
      </c>
      <c r="P1055" s="144">
        <v>2.1799999999999997</v>
      </c>
      <c r="Q1055" s="11">
        <v>0.41</v>
      </c>
      <c r="R1055" s="11">
        <v>0.41</v>
      </c>
      <c r="S1055" s="11">
        <v>0.39</v>
      </c>
      <c r="T1055" s="11">
        <v>0.44</v>
      </c>
      <c r="U1055" s="11">
        <v>0.4</v>
      </c>
      <c r="V1055" s="144">
        <v>0.4</v>
      </c>
      <c r="W1055" s="11">
        <v>0.38</v>
      </c>
      <c r="X1055" s="11">
        <v>0.4</v>
      </c>
      <c r="Y1055" s="11">
        <v>0.41</v>
      </c>
      <c r="Z1055" s="148"/>
      <c r="AA1055" s="3"/>
      <c r="AB1055" s="3"/>
      <c r="AC1055" s="3"/>
      <c r="AD1055" s="3"/>
      <c r="AE1055" s="3"/>
      <c r="AF1055" s="3"/>
      <c r="AG1055" s="3"/>
      <c r="AH1055" s="3"/>
      <c r="AI1055" s="3"/>
      <c r="AJ1055" s="3"/>
      <c r="AK1055" s="3"/>
      <c r="AL1055" s="3"/>
      <c r="AM1055" s="3"/>
      <c r="AN1055" s="3"/>
      <c r="AO1055" s="3"/>
      <c r="AP1055" s="3"/>
      <c r="AQ1055" s="3"/>
      <c r="AR1055" s="3"/>
      <c r="AS1055" s="3"/>
      <c r="AT1055" s="3"/>
      <c r="AU1055" s="3"/>
      <c r="AV1055" s="3"/>
      <c r="AW1055" s="3"/>
      <c r="AX1055" s="3"/>
      <c r="AY1055" s="3"/>
      <c r="AZ1055" s="3"/>
      <c r="BA1055" s="3"/>
      <c r="BB1055" s="3"/>
      <c r="BC1055" s="3"/>
      <c r="BD1055" s="3"/>
      <c r="BE1055" s="3"/>
      <c r="BF1055" s="3"/>
      <c r="BG1055" s="3"/>
      <c r="BH1055" s="3"/>
      <c r="BI1055" s="3"/>
      <c r="BJ1055" s="3"/>
      <c r="BK1055" s="3"/>
      <c r="BL1055" s="3"/>
      <c r="BM1055" s="28">
        <v>0.4087268137366577</v>
      </c>
    </row>
    <row r="1056" spans="1:65">
      <c r="A1056" s="30"/>
      <c r="B1056" s="19">
        <v>1</v>
      </c>
      <c r="C1056" s="9">
        <v>5</v>
      </c>
      <c r="D1056" s="11">
        <v>0.44</v>
      </c>
      <c r="E1056" s="11">
        <v>0.47</v>
      </c>
      <c r="F1056" s="11">
        <v>0.41</v>
      </c>
      <c r="G1056" s="11">
        <v>0.39</v>
      </c>
      <c r="H1056" s="144">
        <v>0.4</v>
      </c>
      <c r="I1056" s="11">
        <v>0.43232909491776433</v>
      </c>
      <c r="J1056" s="144">
        <v>0.3</v>
      </c>
      <c r="K1056" s="11">
        <v>0.4</v>
      </c>
      <c r="L1056" s="11">
        <v>0.47</v>
      </c>
      <c r="M1056" s="11">
        <v>0.4</v>
      </c>
      <c r="N1056" s="11">
        <v>0.37</v>
      </c>
      <c r="O1056" s="11">
        <v>0.38</v>
      </c>
      <c r="P1056" s="144">
        <v>2.1</v>
      </c>
      <c r="Q1056" s="11">
        <v>0.41</v>
      </c>
      <c r="R1056" s="11">
        <v>0.41</v>
      </c>
      <c r="S1056" s="11">
        <v>0.39</v>
      </c>
      <c r="T1056" s="11">
        <v>0.44</v>
      </c>
      <c r="U1056" s="11">
        <v>0.41</v>
      </c>
      <c r="V1056" s="144">
        <v>0.4</v>
      </c>
      <c r="W1056" s="11">
        <v>0.39</v>
      </c>
      <c r="X1056" s="11">
        <v>0.35</v>
      </c>
      <c r="Y1056" s="11">
        <v>0.38</v>
      </c>
      <c r="Z1056" s="148"/>
      <c r="AA1056" s="3"/>
      <c r="AB1056" s="3"/>
      <c r="AC1056" s="3"/>
      <c r="AD1056" s="3"/>
      <c r="AE1056" s="3"/>
      <c r="AF1056" s="3"/>
      <c r="AG1056" s="3"/>
      <c r="AH1056" s="3"/>
      <c r="AI1056" s="3"/>
      <c r="AJ1056" s="3"/>
      <c r="AK1056" s="3"/>
      <c r="AL1056" s="3"/>
      <c r="AM1056" s="3"/>
      <c r="AN1056" s="3"/>
      <c r="AO1056" s="3"/>
      <c r="AP1056" s="3"/>
      <c r="AQ1056" s="3"/>
      <c r="AR1056" s="3"/>
      <c r="AS1056" s="3"/>
      <c r="AT1056" s="3"/>
      <c r="AU1056" s="3"/>
      <c r="AV1056" s="3"/>
      <c r="AW1056" s="3"/>
      <c r="AX1056" s="3"/>
      <c r="AY1056" s="3"/>
      <c r="AZ1056" s="3"/>
      <c r="BA1056" s="3"/>
      <c r="BB1056" s="3"/>
      <c r="BC1056" s="3"/>
      <c r="BD1056" s="3"/>
      <c r="BE1056" s="3"/>
      <c r="BF1056" s="3"/>
      <c r="BG1056" s="3"/>
      <c r="BH1056" s="3"/>
      <c r="BI1056" s="3"/>
      <c r="BJ1056" s="3"/>
      <c r="BK1056" s="3"/>
      <c r="BL1056" s="3"/>
      <c r="BM1056" s="28">
        <v>124</v>
      </c>
    </row>
    <row r="1057" spans="1:65">
      <c r="A1057" s="30"/>
      <c r="B1057" s="19">
        <v>1</v>
      </c>
      <c r="C1057" s="9">
        <v>6</v>
      </c>
      <c r="D1057" s="11">
        <v>0.44</v>
      </c>
      <c r="E1057" s="11">
        <v>0.47</v>
      </c>
      <c r="F1057" s="11">
        <v>0.41</v>
      </c>
      <c r="G1057" s="11">
        <v>0.38</v>
      </c>
      <c r="H1057" s="144">
        <v>0.4</v>
      </c>
      <c r="I1057" s="11">
        <v>0.42747310153776685</v>
      </c>
      <c r="J1057" s="144">
        <v>0.31</v>
      </c>
      <c r="K1057" s="11">
        <v>0.39</v>
      </c>
      <c r="L1057" s="11">
        <v>0.47</v>
      </c>
      <c r="M1057" s="11">
        <v>0.39</v>
      </c>
      <c r="N1057" s="11">
        <v>0.37</v>
      </c>
      <c r="O1057" s="11">
        <v>0.38</v>
      </c>
      <c r="P1057" s="144">
        <v>2.3049999999999997</v>
      </c>
      <c r="Q1057" s="149">
        <v>0.38</v>
      </c>
      <c r="R1057" s="11">
        <v>0.41</v>
      </c>
      <c r="S1057" s="11">
        <v>0.38</v>
      </c>
      <c r="T1057" s="11">
        <v>0.42</v>
      </c>
      <c r="U1057" s="11">
        <v>0.4</v>
      </c>
      <c r="V1057" s="144">
        <v>0.4</v>
      </c>
      <c r="W1057" s="11">
        <v>0.4</v>
      </c>
      <c r="X1057" s="11">
        <v>0.4</v>
      </c>
      <c r="Y1057" s="149">
        <v>0.36</v>
      </c>
      <c r="Z1057" s="148"/>
      <c r="AA1057" s="3"/>
      <c r="AB1057" s="3"/>
      <c r="AC1057" s="3"/>
      <c r="AD1057" s="3"/>
      <c r="AE1057" s="3"/>
      <c r="AF1057" s="3"/>
      <c r="AG1057" s="3"/>
      <c r="AH1057" s="3"/>
      <c r="AI1057" s="3"/>
      <c r="AJ1057" s="3"/>
      <c r="AK1057" s="3"/>
      <c r="AL1057" s="3"/>
      <c r="AM1057" s="3"/>
      <c r="AN1057" s="3"/>
      <c r="AO1057" s="3"/>
      <c r="AP1057" s="3"/>
      <c r="AQ1057" s="3"/>
      <c r="AR1057" s="3"/>
      <c r="AS1057" s="3"/>
      <c r="AT1057" s="3"/>
      <c r="AU1057" s="3"/>
      <c r="AV1057" s="3"/>
      <c r="AW1057" s="3"/>
      <c r="AX1057" s="3"/>
      <c r="AY1057" s="3"/>
      <c r="AZ1057" s="3"/>
      <c r="BA1057" s="3"/>
      <c r="BB1057" s="3"/>
      <c r="BC1057" s="3"/>
      <c r="BD1057" s="3"/>
      <c r="BE1057" s="3"/>
      <c r="BF1057" s="3"/>
      <c r="BG1057" s="3"/>
      <c r="BH1057" s="3"/>
      <c r="BI1057" s="3"/>
      <c r="BJ1057" s="3"/>
      <c r="BK1057" s="3"/>
      <c r="BL1057" s="3"/>
      <c r="BM1057" s="55"/>
    </row>
    <row r="1058" spans="1:65">
      <c r="A1058" s="30"/>
      <c r="B1058" s="20" t="s">
        <v>264</v>
      </c>
      <c r="C1058" s="12"/>
      <c r="D1058" s="23">
        <v>0.42666666666666669</v>
      </c>
      <c r="E1058" s="23">
        <v>0.4499999999999999</v>
      </c>
      <c r="F1058" s="23">
        <v>0.41</v>
      </c>
      <c r="G1058" s="23">
        <v>0.39000000000000007</v>
      </c>
      <c r="H1058" s="23">
        <v>0.3833333333333333</v>
      </c>
      <c r="I1058" s="23">
        <v>0.42608264725983808</v>
      </c>
      <c r="J1058" s="23">
        <v>0.30499999999999999</v>
      </c>
      <c r="K1058" s="23">
        <v>0.38666666666666666</v>
      </c>
      <c r="L1058" s="23">
        <v>0.46666666666666662</v>
      </c>
      <c r="M1058" s="23">
        <v>0.39500000000000002</v>
      </c>
      <c r="N1058" s="23">
        <v>0.37833333333333335</v>
      </c>
      <c r="O1058" s="23">
        <v>0.37999999999999995</v>
      </c>
      <c r="P1058" s="23">
        <v>2.2999999999999998</v>
      </c>
      <c r="Q1058" s="23">
        <v>0.40499999999999997</v>
      </c>
      <c r="R1058" s="23">
        <v>0.41</v>
      </c>
      <c r="S1058" s="23">
        <v>0.38666666666666671</v>
      </c>
      <c r="T1058" s="23">
        <v>0.435</v>
      </c>
      <c r="U1058" s="23">
        <v>0.41333333333333333</v>
      </c>
      <c r="V1058" s="23">
        <v>0.39999999999999997</v>
      </c>
      <c r="W1058" s="23">
        <v>0.39333333333333331</v>
      </c>
      <c r="X1058" s="23">
        <v>0.3833333333333333</v>
      </c>
      <c r="Y1058" s="23">
        <v>0.39166666666666666</v>
      </c>
      <c r="Z1058" s="148"/>
      <c r="AA1058" s="3"/>
      <c r="AB1058" s="3"/>
      <c r="AC1058" s="3"/>
      <c r="AD1058" s="3"/>
      <c r="AE1058" s="3"/>
      <c r="AF1058" s="3"/>
      <c r="AG1058" s="3"/>
      <c r="AH1058" s="3"/>
      <c r="AI1058" s="3"/>
      <c r="AJ1058" s="3"/>
      <c r="AK1058" s="3"/>
      <c r="AL1058" s="3"/>
      <c r="AM1058" s="3"/>
      <c r="AN1058" s="3"/>
      <c r="AO1058" s="3"/>
      <c r="AP1058" s="3"/>
      <c r="AQ1058" s="3"/>
      <c r="AR1058" s="3"/>
      <c r="AS1058" s="3"/>
      <c r="AT1058" s="3"/>
      <c r="AU1058" s="3"/>
      <c r="AV1058" s="3"/>
      <c r="AW1058" s="3"/>
      <c r="AX1058" s="3"/>
      <c r="AY1058" s="3"/>
      <c r="AZ1058" s="3"/>
      <c r="BA1058" s="3"/>
      <c r="BB1058" s="3"/>
      <c r="BC1058" s="3"/>
      <c r="BD1058" s="3"/>
      <c r="BE1058" s="3"/>
      <c r="BF1058" s="3"/>
      <c r="BG1058" s="3"/>
      <c r="BH1058" s="3"/>
      <c r="BI1058" s="3"/>
      <c r="BJ1058" s="3"/>
      <c r="BK1058" s="3"/>
      <c r="BL1058" s="3"/>
      <c r="BM1058" s="55"/>
    </row>
    <row r="1059" spans="1:65">
      <c r="A1059" s="30"/>
      <c r="B1059" s="3" t="s">
        <v>265</v>
      </c>
      <c r="C1059" s="29"/>
      <c r="D1059" s="11">
        <v>0.43</v>
      </c>
      <c r="E1059" s="11">
        <v>0.47</v>
      </c>
      <c r="F1059" s="11">
        <v>0.41</v>
      </c>
      <c r="G1059" s="11">
        <v>0.39</v>
      </c>
      <c r="H1059" s="11">
        <v>0.4</v>
      </c>
      <c r="I1059" s="11">
        <v>0.42614309325133287</v>
      </c>
      <c r="J1059" s="11">
        <v>0.31</v>
      </c>
      <c r="K1059" s="11">
        <v>0.38500000000000001</v>
      </c>
      <c r="L1059" s="11">
        <v>0.47</v>
      </c>
      <c r="M1059" s="11">
        <v>0.39500000000000002</v>
      </c>
      <c r="N1059" s="11">
        <v>0.38</v>
      </c>
      <c r="O1059" s="11">
        <v>0.38</v>
      </c>
      <c r="P1059" s="11">
        <v>2.2424999999999997</v>
      </c>
      <c r="Q1059" s="11">
        <v>0.41</v>
      </c>
      <c r="R1059" s="11">
        <v>0.41</v>
      </c>
      <c r="S1059" s="11">
        <v>0.39</v>
      </c>
      <c r="T1059" s="11">
        <v>0.44</v>
      </c>
      <c r="U1059" s="11">
        <v>0.41499999999999998</v>
      </c>
      <c r="V1059" s="11">
        <v>0.4</v>
      </c>
      <c r="W1059" s="11">
        <v>0.39500000000000002</v>
      </c>
      <c r="X1059" s="11">
        <v>0.4</v>
      </c>
      <c r="Y1059" s="11">
        <v>0.4</v>
      </c>
      <c r="Z1059" s="148"/>
      <c r="AA1059" s="3"/>
      <c r="AB1059" s="3"/>
      <c r="AC1059" s="3"/>
      <c r="AD1059" s="3"/>
      <c r="AE1059" s="3"/>
      <c r="AF1059" s="3"/>
      <c r="AG1059" s="3"/>
      <c r="AH1059" s="3"/>
      <c r="AI1059" s="3"/>
      <c r="AJ1059" s="3"/>
      <c r="AK1059" s="3"/>
      <c r="AL1059" s="3"/>
      <c r="AM1059" s="3"/>
      <c r="AN1059" s="3"/>
      <c r="AO1059" s="3"/>
      <c r="AP1059" s="3"/>
      <c r="AQ1059" s="3"/>
      <c r="AR1059" s="3"/>
      <c r="AS1059" s="3"/>
      <c r="AT1059" s="3"/>
      <c r="AU1059" s="3"/>
      <c r="AV1059" s="3"/>
      <c r="AW1059" s="3"/>
      <c r="AX1059" s="3"/>
      <c r="AY1059" s="3"/>
      <c r="AZ1059" s="3"/>
      <c r="BA1059" s="3"/>
      <c r="BB1059" s="3"/>
      <c r="BC1059" s="3"/>
      <c r="BD1059" s="3"/>
      <c r="BE1059" s="3"/>
      <c r="BF1059" s="3"/>
      <c r="BG1059" s="3"/>
      <c r="BH1059" s="3"/>
      <c r="BI1059" s="3"/>
      <c r="BJ1059" s="3"/>
      <c r="BK1059" s="3"/>
      <c r="BL1059" s="3"/>
      <c r="BM1059" s="55"/>
    </row>
    <row r="1060" spans="1:65">
      <c r="A1060" s="30"/>
      <c r="B1060" s="3" t="s">
        <v>266</v>
      </c>
      <c r="C1060" s="29"/>
      <c r="D1060" s="24">
        <v>1.5055453054181633E-2</v>
      </c>
      <c r="E1060" s="24">
        <v>4.8579831205964472E-2</v>
      </c>
      <c r="F1060" s="24">
        <v>6.3245553203367466E-3</v>
      </c>
      <c r="G1060" s="24">
        <v>6.324555320336764E-3</v>
      </c>
      <c r="H1060" s="24">
        <v>4.0824829046386311E-2</v>
      </c>
      <c r="I1060" s="24">
        <v>4.178680408315533E-3</v>
      </c>
      <c r="J1060" s="24">
        <v>1.3784048752090215E-2</v>
      </c>
      <c r="K1060" s="24">
        <v>8.1649658092772665E-3</v>
      </c>
      <c r="L1060" s="24">
        <v>1.366260102127945E-2</v>
      </c>
      <c r="M1060" s="24">
        <v>5.4772255750516656E-3</v>
      </c>
      <c r="N1060" s="24">
        <v>7.5277265270908174E-3</v>
      </c>
      <c r="O1060" s="24">
        <v>8.9442719099991665E-3</v>
      </c>
      <c r="P1060" s="24">
        <v>0.27606158733152347</v>
      </c>
      <c r="Q1060" s="24">
        <v>1.378404875209021E-2</v>
      </c>
      <c r="R1060" s="24">
        <v>0</v>
      </c>
      <c r="S1060" s="24">
        <v>1.0327955589886455E-2</v>
      </c>
      <c r="T1060" s="24">
        <v>1.2247448713915901E-2</v>
      </c>
      <c r="U1060" s="24">
        <v>1.2110601416389952E-2</v>
      </c>
      <c r="V1060" s="24">
        <v>6.0809419444881171E-17</v>
      </c>
      <c r="W1060" s="24">
        <v>8.1649658092772665E-3</v>
      </c>
      <c r="X1060" s="24">
        <v>2.5819888974716137E-2</v>
      </c>
      <c r="Y1060" s="24">
        <v>1.8348478592697184E-2</v>
      </c>
      <c r="Z1060" s="204"/>
      <c r="AA1060" s="205"/>
      <c r="AB1060" s="205"/>
      <c r="AC1060" s="205"/>
      <c r="AD1060" s="205"/>
      <c r="AE1060" s="205"/>
      <c r="AF1060" s="205"/>
      <c r="AG1060" s="205"/>
      <c r="AH1060" s="205"/>
      <c r="AI1060" s="205"/>
      <c r="AJ1060" s="205"/>
      <c r="AK1060" s="205"/>
      <c r="AL1060" s="205"/>
      <c r="AM1060" s="205"/>
      <c r="AN1060" s="205"/>
      <c r="AO1060" s="205"/>
      <c r="AP1060" s="205"/>
      <c r="AQ1060" s="205"/>
      <c r="AR1060" s="205"/>
      <c r="AS1060" s="205"/>
      <c r="AT1060" s="205"/>
      <c r="AU1060" s="205"/>
      <c r="AV1060" s="205"/>
      <c r="AW1060" s="205"/>
      <c r="AX1060" s="205"/>
      <c r="AY1060" s="205"/>
      <c r="AZ1060" s="205"/>
      <c r="BA1060" s="205"/>
      <c r="BB1060" s="205"/>
      <c r="BC1060" s="205"/>
      <c r="BD1060" s="205"/>
      <c r="BE1060" s="205"/>
      <c r="BF1060" s="205"/>
      <c r="BG1060" s="205"/>
      <c r="BH1060" s="205"/>
      <c r="BI1060" s="205"/>
      <c r="BJ1060" s="205"/>
      <c r="BK1060" s="205"/>
      <c r="BL1060" s="205"/>
      <c r="BM1060" s="56"/>
    </row>
    <row r="1061" spans="1:65">
      <c r="A1061" s="30"/>
      <c r="B1061" s="3" t="s">
        <v>86</v>
      </c>
      <c r="C1061" s="29"/>
      <c r="D1061" s="13">
        <v>3.5286218095738203E-2</v>
      </c>
      <c r="E1061" s="13">
        <v>0.10795518045769885</v>
      </c>
      <c r="F1061" s="13">
        <v>1.5425744683748164E-2</v>
      </c>
      <c r="G1061" s="13">
        <v>1.6216808513684008E-2</v>
      </c>
      <c r="H1061" s="13">
        <v>0.10649955403405126</v>
      </c>
      <c r="I1061" s="13">
        <v>9.8072062666453713E-3</v>
      </c>
      <c r="J1061" s="13">
        <v>4.5193602465869558E-2</v>
      </c>
      <c r="K1061" s="13">
        <v>2.1116290886061897E-2</v>
      </c>
      <c r="L1061" s="13">
        <v>2.9277002188455969E-2</v>
      </c>
      <c r="M1061" s="13">
        <v>1.3866393860890293E-2</v>
      </c>
      <c r="N1061" s="13">
        <v>1.9897074520944892E-2</v>
      </c>
      <c r="O1061" s="13">
        <v>2.3537557657892547E-2</v>
      </c>
      <c r="P1061" s="13">
        <v>0.12002677710066238</v>
      </c>
      <c r="Q1061" s="13">
        <v>3.4034688276765951E-2</v>
      </c>
      <c r="R1061" s="13">
        <v>0</v>
      </c>
      <c r="S1061" s="13">
        <v>2.6710229973844278E-2</v>
      </c>
      <c r="T1061" s="13">
        <v>2.81550545147492E-2</v>
      </c>
      <c r="U1061" s="13">
        <v>2.9299842136427303E-2</v>
      </c>
      <c r="V1061" s="13">
        <v>1.5202354861220294E-16</v>
      </c>
      <c r="W1061" s="13">
        <v>2.0758387650704917E-2</v>
      </c>
      <c r="X1061" s="13">
        <v>6.7356232107955147E-2</v>
      </c>
      <c r="Y1061" s="13">
        <v>4.6847179385609831E-2</v>
      </c>
      <c r="Z1061" s="148"/>
      <c r="AA1061" s="3"/>
      <c r="AB1061" s="3"/>
      <c r="AC1061" s="3"/>
      <c r="AD1061" s="3"/>
      <c r="AE1061" s="3"/>
      <c r="AF1061" s="3"/>
      <c r="AG1061" s="3"/>
      <c r="AH1061" s="3"/>
      <c r="AI1061" s="3"/>
      <c r="AJ1061" s="3"/>
      <c r="AK1061" s="3"/>
      <c r="AL1061" s="3"/>
      <c r="AM1061" s="3"/>
      <c r="AN1061" s="3"/>
      <c r="AO1061" s="3"/>
      <c r="AP1061" s="3"/>
      <c r="AQ1061" s="3"/>
      <c r="AR1061" s="3"/>
      <c r="AS1061" s="3"/>
      <c r="AT1061" s="3"/>
      <c r="AU1061" s="3"/>
      <c r="AV1061" s="3"/>
      <c r="AW1061" s="3"/>
      <c r="AX1061" s="3"/>
      <c r="AY1061" s="3"/>
      <c r="AZ1061" s="3"/>
      <c r="BA1061" s="3"/>
      <c r="BB1061" s="3"/>
      <c r="BC1061" s="3"/>
      <c r="BD1061" s="3"/>
      <c r="BE1061" s="3"/>
      <c r="BF1061" s="3"/>
      <c r="BG1061" s="3"/>
      <c r="BH1061" s="3"/>
      <c r="BI1061" s="3"/>
      <c r="BJ1061" s="3"/>
      <c r="BK1061" s="3"/>
      <c r="BL1061" s="3"/>
      <c r="BM1061" s="55"/>
    </row>
    <row r="1062" spans="1:65">
      <c r="A1062" s="30"/>
      <c r="B1062" s="3" t="s">
        <v>267</v>
      </c>
      <c r="C1062" s="29"/>
      <c r="D1062" s="13">
        <v>4.3892038219855101E-2</v>
      </c>
      <c r="E1062" s="13">
        <v>0.10097988406000313</v>
      </c>
      <c r="F1062" s="13">
        <v>3.1150054768920299E-3</v>
      </c>
      <c r="G1062" s="13">
        <v>-4.5817433814663522E-2</v>
      </c>
      <c r="H1062" s="13">
        <v>-6.2128246911849039E-2</v>
      </c>
      <c r="I1062" s="13">
        <v>4.2463163511368585E-2</v>
      </c>
      <c r="J1062" s="13">
        <v>-0.25378030080377545</v>
      </c>
      <c r="K1062" s="13">
        <v>-5.3972840363256336E-2</v>
      </c>
      <c r="L1062" s="13">
        <v>0.14175691680296643</v>
      </c>
      <c r="M1062" s="13">
        <v>-3.35843239917748E-2</v>
      </c>
      <c r="N1062" s="13">
        <v>-7.4361356734737871E-2</v>
      </c>
      <c r="O1062" s="13">
        <v>-7.0283653460441742E-2</v>
      </c>
      <c r="P1062" s="13">
        <v>4.627230518528906</v>
      </c>
      <c r="Q1062" s="13">
        <v>-9.1181043459970246E-3</v>
      </c>
      <c r="R1062" s="13">
        <v>3.1150054768920299E-3</v>
      </c>
      <c r="S1062" s="13">
        <v>-5.3972840363256225E-2</v>
      </c>
      <c r="T1062" s="13">
        <v>6.4280554591336525E-2</v>
      </c>
      <c r="U1062" s="13">
        <v>1.1270412025484511E-2</v>
      </c>
      <c r="V1062" s="13">
        <v>-2.1351214168885968E-2</v>
      </c>
      <c r="W1062" s="13">
        <v>-3.7662027266071152E-2</v>
      </c>
      <c r="X1062" s="13">
        <v>-6.2128246911849039E-2</v>
      </c>
      <c r="Y1062" s="13">
        <v>-4.1739730540367392E-2</v>
      </c>
      <c r="Z1062" s="148"/>
      <c r="AA1062" s="3"/>
      <c r="AB1062" s="3"/>
      <c r="AC1062" s="3"/>
      <c r="AD1062" s="3"/>
      <c r="AE1062" s="3"/>
      <c r="AF1062" s="3"/>
      <c r="AG1062" s="3"/>
      <c r="AH1062" s="3"/>
      <c r="AI1062" s="3"/>
      <c r="AJ1062" s="3"/>
      <c r="AK1062" s="3"/>
      <c r="AL1062" s="3"/>
      <c r="AM1062" s="3"/>
      <c r="AN1062" s="3"/>
      <c r="AO1062" s="3"/>
      <c r="AP1062" s="3"/>
      <c r="AQ1062" s="3"/>
      <c r="AR1062" s="3"/>
      <c r="AS1062" s="3"/>
      <c r="AT1062" s="3"/>
      <c r="AU1062" s="3"/>
      <c r="AV1062" s="3"/>
      <c r="AW1062" s="3"/>
      <c r="AX1062" s="3"/>
      <c r="AY1062" s="3"/>
      <c r="AZ1062" s="3"/>
      <c r="BA1062" s="3"/>
      <c r="BB1062" s="3"/>
      <c r="BC1062" s="3"/>
      <c r="BD1062" s="3"/>
      <c r="BE1062" s="3"/>
      <c r="BF1062" s="3"/>
      <c r="BG1062" s="3"/>
      <c r="BH1062" s="3"/>
      <c r="BI1062" s="3"/>
      <c r="BJ1062" s="3"/>
      <c r="BK1062" s="3"/>
      <c r="BL1062" s="3"/>
      <c r="BM1062" s="55"/>
    </row>
    <row r="1063" spans="1:65">
      <c r="A1063" s="30"/>
      <c r="B1063" s="46" t="s">
        <v>268</v>
      </c>
      <c r="C1063" s="47"/>
      <c r="D1063" s="45">
        <v>1.2</v>
      </c>
      <c r="E1063" s="45">
        <v>2.25</v>
      </c>
      <c r="F1063" s="45">
        <v>0.45</v>
      </c>
      <c r="G1063" s="45">
        <v>0.45</v>
      </c>
      <c r="H1063" s="45" t="s">
        <v>269</v>
      </c>
      <c r="I1063" s="45">
        <v>1.17</v>
      </c>
      <c r="J1063" s="45">
        <v>4.2699999999999996</v>
      </c>
      <c r="K1063" s="45">
        <v>0.6</v>
      </c>
      <c r="L1063" s="45">
        <v>3</v>
      </c>
      <c r="M1063" s="45">
        <v>0.22</v>
      </c>
      <c r="N1063" s="45">
        <v>0.97</v>
      </c>
      <c r="O1063" s="45">
        <v>0.9</v>
      </c>
      <c r="P1063" s="45">
        <v>85.41</v>
      </c>
      <c r="Q1063" s="45">
        <v>0.22</v>
      </c>
      <c r="R1063" s="45">
        <v>0.45</v>
      </c>
      <c r="S1063" s="45">
        <v>0.6</v>
      </c>
      <c r="T1063" s="45">
        <v>1.57</v>
      </c>
      <c r="U1063" s="45">
        <v>0.6</v>
      </c>
      <c r="V1063" s="45" t="s">
        <v>269</v>
      </c>
      <c r="W1063" s="45">
        <v>0.3</v>
      </c>
      <c r="X1063" s="45">
        <v>0.75</v>
      </c>
      <c r="Y1063" s="45">
        <v>0.37</v>
      </c>
      <c r="Z1063" s="148"/>
      <c r="AA1063" s="3"/>
      <c r="AB1063" s="3"/>
      <c r="AC1063" s="3"/>
      <c r="AD1063" s="3"/>
      <c r="AE1063" s="3"/>
      <c r="AF1063" s="3"/>
      <c r="AG1063" s="3"/>
      <c r="AH1063" s="3"/>
      <c r="AI1063" s="3"/>
      <c r="AJ1063" s="3"/>
      <c r="AK1063" s="3"/>
      <c r="AL1063" s="3"/>
      <c r="AM1063" s="3"/>
      <c r="AN1063" s="3"/>
      <c r="AO1063" s="3"/>
      <c r="AP1063" s="3"/>
      <c r="AQ1063" s="3"/>
      <c r="AR1063" s="3"/>
      <c r="AS1063" s="3"/>
      <c r="AT1063" s="3"/>
      <c r="AU1063" s="3"/>
      <c r="AV1063" s="3"/>
      <c r="AW1063" s="3"/>
      <c r="AX1063" s="3"/>
      <c r="AY1063" s="3"/>
      <c r="AZ1063" s="3"/>
      <c r="BA1063" s="3"/>
      <c r="BB1063" s="3"/>
      <c r="BC1063" s="3"/>
      <c r="BD1063" s="3"/>
      <c r="BE1063" s="3"/>
      <c r="BF1063" s="3"/>
      <c r="BG1063" s="3"/>
      <c r="BH1063" s="3"/>
      <c r="BI1063" s="3"/>
      <c r="BJ1063" s="3"/>
      <c r="BK1063" s="3"/>
      <c r="BL1063" s="3"/>
      <c r="BM1063" s="55"/>
    </row>
    <row r="1064" spans="1:65">
      <c r="B1064" s="31" t="s">
        <v>322</v>
      </c>
      <c r="C1064" s="20"/>
      <c r="D1064" s="20"/>
      <c r="E1064" s="20"/>
      <c r="F1064" s="20"/>
      <c r="G1064" s="20"/>
      <c r="H1064" s="20"/>
      <c r="I1064" s="20"/>
      <c r="J1064" s="20"/>
      <c r="K1064" s="20"/>
      <c r="L1064" s="20"/>
      <c r="M1064" s="20"/>
      <c r="N1064" s="20"/>
      <c r="O1064" s="20"/>
      <c r="P1064" s="20"/>
      <c r="Q1064" s="20"/>
      <c r="R1064" s="20"/>
      <c r="S1064" s="20"/>
      <c r="T1064" s="20"/>
      <c r="U1064" s="20"/>
      <c r="V1064" s="20"/>
      <c r="W1064" s="20"/>
      <c r="X1064" s="20"/>
      <c r="Y1064" s="20"/>
      <c r="BM1064" s="55"/>
    </row>
    <row r="1065" spans="1:65">
      <c r="BM1065" s="55"/>
    </row>
    <row r="1066" spans="1:65" ht="15">
      <c r="B1066" s="8" t="s">
        <v>570</v>
      </c>
      <c r="BM1066" s="28" t="s">
        <v>66</v>
      </c>
    </row>
    <row r="1067" spans="1:65" ht="15">
      <c r="A1067" s="25" t="s">
        <v>65</v>
      </c>
      <c r="B1067" s="18" t="s">
        <v>109</v>
      </c>
      <c r="C1067" s="15" t="s">
        <v>110</v>
      </c>
      <c r="D1067" s="16" t="s">
        <v>226</v>
      </c>
      <c r="E1067" s="17" t="s">
        <v>226</v>
      </c>
      <c r="F1067" s="17" t="s">
        <v>226</v>
      </c>
      <c r="G1067" s="17" t="s">
        <v>226</v>
      </c>
      <c r="H1067" s="17" t="s">
        <v>226</v>
      </c>
      <c r="I1067" s="17" t="s">
        <v>226</v>
      </c>
      <c r="J1067" s="17" t="s">
        <v>226</v>
      </c>
      <c r="K1067" s="17" t="s">
        <v>226</v>
      </c>
      <c r="L1067" s="17" t="s">
        <v>226</v>
      </c>
      <c r="M1067" s="17" t="s">
        <v>226</v>
      </c>
      <c r="N1067" s="17" t="s">
        <v>226</v>
      </c>
      <c r="O1067" s="17" t="s">
        <v>226</v>
      </c>
      <c r="P1067" s="17" t="s">
        <v>226</v>
      </c>
      <c r="Q1067" s="17" t="s">
        <v>226</v>
      </c>
      <c r="R1067" s="17" t="s">
        <v>226</v>
      </c>
      <c r="S1067" s="17" t="s">
        <v>226</v>
      </c>
      <c r="T1067" s="17" t="s">
        <v>226</v>
      </c>
      <c r="U1067" s="17" t="s">
        <v>226</v>
      </c>
      <c r="V1067" s="17" t="s">
        <v>226</v>
      </c>
      <c r="W1067" s="17" t="s">
        <v>226</v>
      </c>
      <c r="X1067" s="17" t="s">
        <v>226</v>
      </c>
      <c r="Y1067" s="17" t="s">
        <v>226</v>
      </c>
      <c r="Z1067" s="17" t="s">
        <v>226</v>
      </c>
      <c r="AA1067" s="17" t="s">
        <v>226</v>
      </c>
      <c r="AB1067" s="17" t="s">
        <v>226</v>
      </c>
      <c r="AC1067" s="17" t="s">
        <v>226</v>
      </c>
      <c r="AD1067" s="148"/>
      <c r="AE1067" s="3"/>
      <c r="AF1067" s="3"/>
      <c r="AG1067" s="3"/>
      <c r="AH1067" s="3"/>
      <c r="AI1067" s="3"/>
      <c r="AJ1067" s="3"/>
      <c r="AK1067" s="3"/>
      <c r="AL1067" s="3"/>
      <c r="AM1067" s="3"/>
      <c r="AN1067" s="3"/>
      <c r="AO1067" s="3"/>
      <c r="AP1067" s="3"/>
      <c r="AQ1067" s="3"/>
      <c r="AR1067" s="3"/>
      <c r="AS1067" s="3"/>
      <c r="AT1067" s="3"/>
      <c r="AU1067" s="3"/>
      <c r="AV1067" s="3"/>
      <c r="AW1067" s="3"/>
      <c r="AX1067" s="3"/>
      <c r="AY1067" s="3"/>
      <c r="AZ1067" s="3"/>
      <c r="BA1067" s="3"/>
      <c r="BB1067" s="3"/>
      <c r="BC1067" s="3"/>
      <c r="BD1067" s="3"/>
      <c r="BE1067" s="3"/>
      <c r="BF1067" s="3"/>
      <c r="BG1067" s="3"/>
      <c r="BH1067" s="3"/>
      <c r="BI1067" s="3"/>
      <c r="BJ1067" s="3"/>
      <c r="BK1067" s="3"/>
      <c r="BL1067" s="3"/>
      <c r="BM1067" s="28">
        <v>1</v>
      </c>
    </row>
    <row r="1068" spans="1:65">
      <c r="A1068" s="30"/>
      <c r="B1068" s="19" t="s">
        <v>227</v>
      </c>
      <c r="C1068" s="9" t="s">
        <v>227</v>
      </c>
      <c r="D1068" s="146" t="s">
        <v>229</v>
      </c>
      <c r="E1068" s="147" t="s">
        <v>231</v>
      </c>
      <c r="F1068" s="147" t="s">
        <v>232</v>
      </c>
      <c r="G1068" s="147" t="s">
        <v>233</v>
      </c>
      <c r="H1068" s="147" t="s">
        <v>234</v>
      </c>
      <c r="I1068" s="147" t="s">
        <v>235</v>
      </c>
      <c r="J1068" s="147" t="s">
        <v>236</v>
      </c>
      <c r="K1068" s="147" t="s">
        <v>237</v>
      </c>
      <c r="L1068" s="147" t="s">
        <v>238</v>
      </c>
      <c r="M1068" s="147" t="s">
        <v>239</v>
      </c>
      <c r="N1068" s="147" t="s">
        <v>240</v>
      </c>
      <c r="O1068" s="147" t="s">
        <v>243</v>
      </c>
      <c r="P1068" s="147" t="s">
        <v>244</v>
      </c>
      <c r="Q1068" s="147" t="s">
        <v>245</v>
      </c>
      <c r="R1068" s="147" t="s">
        <v>246</v>
      </c>
      <c r="S1068" s="147" t="s">
        <v>247</v>
      </c>
      <c r="T1068" s="147" t="s">
        <v>248</v>
      </c>
      <c r="U1068" s="147" t="s">
        <v>249</v>
      </c>
      <c r="V1068" s="147" t="s">
        <v>250</v>
      </c>
      <c r="W1068" s="147" t="s">
        <v>251</v>
      </c>
      <c r="X1068" s="147" t="s">
        <v>252</v>
      </c>
      <c r="Y1068" s="147" t="s">
        <v>253</v>
      </c>
      <c r="Z1068" s="147" t="s">
        <v>254</v>
      </c>
      <c r="AA1068" s="147" t="s">
        <v>255</v>
      </c>
      <c r="AB1068" s="147" t="s">
        <v>256</v>
      </c>
      <c r="AC1068" s="147" t="s">
        <v>257</v>
      </c>
      <c r="AD1068" s="148"/>
      <c r="AE1068" s="3"/>
      <c r="AF1068" s="3"/>
      <c r="AG1068" s="3"/>
      <c r="AH1068" s="3"/>
      <c r="AI1068" s="3"/>
      <c r="AJ1068" s="3"/>
      <c r="AK1068" s="3"/>
      <c r="AL1068" s="3"/>
      <c r="AM1068" s="3"/>
      <c r="AN1068" s="3"/>
      <c r="AO1068" s="3"/>
      <c r="AP1068" s="3"/>
      <c r="AQ1068" s="3"/>
      <c r="AR1068" s="3"/>
      <c r="AS1068" s="3"/>
      <c r="AT1068" s="3"/>
      <c r="AU1068" s="3"/>
      <c r="AV1068" s="3"/>
      <c r="AW1068" s="3"/>
      <c r="AX1068" s="3"/>
      <c r="AY1068" s="3"/>
      <c r="AZ1068" s="3"/>
      <c r="BA1068" s="3"/>
      <c r="BB1068" s="3"/>
      <c r="BC1068" s="3"/>
      <c r="BD1068" s="3"/>
      <c r="BE1068" s="3"/>
      <c r="BF1068" s="3"/>
      <c r="BG1068" s="3"/>
      <c r="BH1068" s="3"/>
      <c r="BI1068" s="3"/>
      <c r="BJ1068" s="3"/>
      <c r="BK1068" s="3"/>
      <c r="BL1068" s="3"/>
      <c r="BM1068" s="28" t="s">
        <v>3</v>
      </c>
    </row>
    <row r="1069" spans="1:65">
      <c r="A1069" s="30"/>
      <c r="B1069" s="19"/>
      <c r="C1069" s="9"/>
      <c r="D1069" s="10" t="s">
        <v>273</v>
      </c>
      <c r="E1069" s="11" t="s">
        <v>271</v>
      </c>
      <c r="F1069" s="11" t="s">
        <v>273</v>
      </c>
      <c r="G1069" s="11" t="s">
        <v>271</v>
      </c>
      <c r="H1069" s="11" t="s">
        <v>271</v>
      </c>
      <c r="I1069" s="11" t="s">
        <v>271</v>
      </c>
      <c r="J1069" s="11" t="s">
        <v>271</v>
      </c>
      <c r="K1069" s="11" t="s">
        <v>304</v>
      </c>
      <c r="L1069" s="11" t="s">
        <v>271</v>
      </c>
      <c r="M1069" s="11" t="s">
        <v>273</v>
      </c>
      <c r="N1069" s="11" t="s">
        <v>273</v>
      </c>
      <c r="O1069" s="11" t="s">
        <v>273</v>
      </c>
      <c r="P1069" s="11" t="s">
        <v>271</v>
      </c>
      <c r="Q1069" s="11" t="s">
        <v>304</v>
      </c>
      <c r="R1069" s="11" t="s">
        <v>271</v>
      </c>
      <c r="S1069" s="11" t="s">
        <v>304</v>
      </c>
      <c r="T1069" s="11" t="s">
        <v>304</v>
      </c>
      <c r="U1069" s="11" t="s">
        <v>271</v>
      </c>
      <c r="V1069" s="11" t="s">
        <v>271</v>
      </c>
      <c r="W1069" s="11" t="s">
        <v>273</v>
      </c>
      <c r="X1069" s="11" t="s">
        <v>273</v>
      </c>
      <c r="Y1069" s="11" t="s">
        <v>271</v>
      </c>
      <c r="Z1069" s="11" t="s">
        <v>273</v>
      </c>
      <c r="AA1069" s="11" t="s">
        <v>271</v>
      </c>
      <c r="AB1069" s="11" t="s">
        <v>304</v>
      </c>
      <c r="AC1069" s="11" t="s">
        <v>271</v>
      </c>
      <c r="AD1069" s="148"/>
      <c r="AE1069" s="3"/>
      <c r="AF1069" s="3"/>
      <c r="AG1069" s="3"/>
      <c r="AH1069" s="3"/>
      <c r="AI1069" s="3"/>
      <c r="AJ1069" s="3"/>
      <c r="AK1069" s="3"/>
      <c r="AL1069" s="3"/>
      <c r="AM1069" s="3"/>
      <c r="AN1069" s="3"/>
      <c r="AO1069" s="3"/>
      <c r="AP1069" s="3"/>
      <c r="AQ1069" s="3"/>
      <c r="AR1069" s="3"/>
      <c r="AS1069" s="3"/>
      <c r="AT1069" s="3"/>
      <c r="AU1069" s="3"/>
      <c r="AV1069" s="3"/>
      <c r="AW1069" s="3"/>
      <c r="AX1069" s="3"/>
      <c r="AY1069" s="3"/>
      <c r="AZ1069" s="3"/>
      <c r="BA1069" s="3"/>
      <c r="BB1069" s="3"/>
      <c r="BC1069" s="3"/>
      <c r="BD1069" s="3"/>
      <c r="BE1069" s="3"/>
      <c r="BF1069" s="3"/>
      <c r="BG1069" s="3"/>
      <c r="BH1069" s="3"/>
      <c r="BI1069" s="3"/>
      <c r="BJ1069" s="3"/>
      <c r="BK1069" s="3"/>
      <c r="BL1069" s="3"/>
      <c r="BM1069" s="28">
        <v>0</v>
      </c>
    </row>
    <row r="1070" spans="1:65">
      <c r="A1070" s="30"/>
      <c r="B1070" s="19"/>
      <c r="C1070" s="9"/>
      <c r="D1070" s="26" t="s">
        <v>305</v>
      </c>
      <c r="E1070" s="26" t="s">
        <v>306</v>
      </c>
      <c r="F1070" s="26" t="s">
        <v>307</v>
      </c>
      <c r="G1070" s="26" t="s">
        <v>305</v>
      </c>
      <c r="H1070" s="26" t="s">
        <v>261</v>
      </c>
      <c r="I1070" s="26" t="s">
        <v>308</v>
      </c>
      <c r="J1070" s="26" t="s">
        <v>306</v>
      </c>
      <c r="K1070" s="26" t="s">
        <v>308</v>
      </c>
      <c r="L1070" s="26" t="s">
        <v>308</v>
      </c>
      <c r="M1070" s="26" t="s">
        <v>305</v>
      </c>
      <c r="N1070" s="26" t="s">
        <v>306</v>
      </c>
      <c r="O1070" s="26" t="s">
        <v>307</v>
      </c>
      <c r="P1070" s="26" t="s">
        <v>306</v>
      </c>
      <c r="Q1070" s="26" t="s">
        <v>308</v>
      </c>
      <c r="R1070" s="26" t="s">
        <v>306</v>
      </c>
      <c r="S1070" s="26" t="s">
        <v>305</v>
      </c>
      <c r="T1070" s="26" t="s">
        <v>306</v>
      </c>
      <c r="U1070" s="26" t="s">
        <v>306</v>
      </c>
      <c r="V1070" s="26" t="s">
        <v>306</v>
      </c>
      <c r="W1070" s="26" t="s">
        <v>306</v>
      </c>
      <c r="X1070" s="26" t="s">
        <v>306</v>
      </c>
      <c r="Y1070" s="26" t="s">
        <v>306</v>
      </c>
      <c r="Z1070" s="26" t="s">
        <v>306</v>
      </c>
      <c r="AA1070" s="26" t="s">
        <v>306</v>
      </c>
      <c r="AB1070" s="26" t="s">
        <v>263</v>
      </c>
      <c r="AC1070" s="26" t="s">
        <v>306</v>
      </c>
      <c r="AD1070" s="148"/>
      <c r="AE1070" s="3"/>
      <c r="AF1070" s="3"/>
      <c r="AG1070" s="3"/>
      <c r="AH1070" s="3"/>
      <c r="AI1070" s="3"/>
      <c r="AJ1070" s="3"/>
      <c r="AK1070" s="3"/>
      <c r="AL1070" s="3"/>
      <c r="AM1070" s="3"/>
      <c r="AN1070" s="3"/>
      <c r="AO1070" s="3"/>
      <c r="AP1070" s="3"/>
      <c r="AQ1070" s="3"/>
      <c r="AR1070" s="3"/>
      <c r="AS1070" s="3"/>
      <c r="AT1070" s="3"/>
      <c r="AU1070" s="3"/>
      <c r="AV1070" s="3"/>
      <c r="AW1070" s="3"/>
      <c r="AX1070" s="3"/>
      <c r="AY1070" s="3"/>
      <c r="AZ1070" s="3"/>
      <c r="BA1070" s="3"/>
      <c r="BB1070" s="3"/>
      <c r="BC1070" s="3"/>
      <c r="BD1070" s="3"/>
      <c r="BE1070" s="3"/>
      <c r="BF1070" s="3"/>
      <c r="BG1070" s="3"/>
      <c r="BH1070" s="3"/>
      <c r="BI1070" s="3"/>
      <c r="BJ1070" s="3"/>
      <c r="BK1070" s="3"/>
      <c r="BL1070" s="3"/>
      <c r="BM1070" s="28">
        <v>1</v>
      </c>
    </row>
    <row r="1071" spans="1:65">
      <c r="A1071" s="30"/>
      <c r="B1071" s="18">
        <v>1</v>
      </c>
      <c r="C1071" s="14">
        <v>1</v>
      </c>
      <c r="D1071" s="217">
        <v>99</v>
      </c>
      <c r="E1071" s="217">
        <v>91</v>
      </c>
      <c r="F1071" s="217">
        <v>96</v>
      </c>
      <c r="G1071" s="217">
        <v>101</v>
      </c>
      <c r="H1071" s="217">
        <v>93</v>
      </c>
      <c r="I1071" s="217">
        <v>93.440396882318353</v>
      </c>
      <c r="J1071" s="219">
        <v>65</v>
      </c>
      <c r="K1071" s="217">
        <v>84.06</v>
      </c>
      <c r="L1071" s="217">
        <v>86</v>
      </c>
      <c r="M1071" s="219">
        <v>104</v>
      </c>
      <c r="N1071" s="217">
        <v>95.9</v>
      </c>
      <c r="O1071" s="217">
        <v>96</v>
      </c>
      <c r="P1071" s="217">
        <v>92</v>
      </c>
      <c r="Q1071" s="219">
        <v>82.784499999999994</v>
      </c>
      <c r="R1071" s="217">
        <v>94</v>
      </c>
      <c r="S1071" s="217">
        <v>95</v>
      </c>
      <c r="T1071" s="217">
        <v>95</v>
      </c>
      <c r="U1071" s="219">
        <v>106.284321305243</v>
      </c>
      <c r="V1071" s="217">
        <v>91</v>
      </c>
      <c r="W1071" s="217">
        <v>94</v>
      </c>
      <c r="X1071" s="217">
        <v>92.412000000000006</v>
      </c>
      <c r="Y1071" s="217">
        <v>94</v>
      </c>
      <c r="Z1071" s="217">
        <v>95</v>
      </c>
      <c r="AA1071" s="217">
        <v>87</v>
      </c>
      <c r="AB1071" s="219">
        <v>130</v>
      </c>
      <c r="AC1071" s="217">
        <v>91.9</v>
      </c>
      <c r="AD1071" s="220"/>
      <c r="AE1071" s="221"/>
      <c r="AF1071" s="221"/>
      <c r="AG1071" s="221"/>
      <c r="AH1071" s="221"/>
      <c r="AI1071" s="221"/>
      <c r="AJ1071" s="221"/>
      <c r="AK1071" s="221"/>
      <c r="AL1071" s="221"/>
      <c r="AM1071" s="221"/>
      <c r="AN1071" s="221"/>
      <c r="AO1071" s="221"/>
      <c r="AP1071" s="221"/>
      <c r="AQ1071" s="221"/>
      <c r="AR1071" s="221"/>
      <c r="AS1071" s="221"/>
      <c r="AT1071" s="221"/>
      <c r="AU1071" s="221"/>
      <c r="AV1071" s="221"/>
      <c r="AW1071" s="221"/>
      <c r="AX1071" s="221"/>
      <c r="AY1071" s="221"/>
      <c r="AZ1071" s="221"/>
      <c r="BA1071" s="221"/>
      <c r="BB1071" s="221"/>
      <c r="BC1071" s="221"/>
      <c r="BD1071" s="221"/>
      <c r="BE1071" s="221"/>
      <c r="BF1071" s="221"/>
      <c r="BG1071" s="221"/>
      <c r="BH1071" s="221"/>
      <c r="BI1071" s="221"/>
      <c r="BJ1071" s="221"/>
      <c r="BK1071" s="221"/>
      <c r="BL1071" s="221"/>
      <c r="BM1071" s="222">
        <v>1</v>
      </c>
    </row>
    <row r="1072" spans="1:65">
      <c r="A1072" s="30"/>
      <c r="B1072" s="19">
        <v>1</v>
      </c>
      <c r="C1072" s="9">
        <v>2</v>
      </c>
      <c r="D1072" s="223">
        <v>97</v>
      </c>
      <c r="E1072" s="223">
        <v>91</v>
      </c>
      <c r="F1072" s="223">
        <v>95</v>
      </c>
      <c r="G1072" s="223">
        <v>101</v>
      </c>
      <c r="H1072" s="223">
        <v>92</v>
      </c>
      <c r="I1072" s="223">
        <v>95.652883859578694</v>
      </c>
      <c r="J1072" s="225">
        <v>66.3</v>
      </c>
      <c r="K1072" s="223">
        <v>86.67</v>
      </c>
      <c r="L1072" s="223">
        <v>89</v>
      </c>
      <c r="M1072" s="225">
        <v>105</v>
      </c>
      <c r="N1072" s="223">
        <v>95.4</v>
      </c>
      <c r="O1072" s="223">
        <v>96</v>
      </c>
      <c r="P1072" s="223">
        <v>96</v>
      </c>
      <c r="Q1072" s="225">
        <v>84.396500000000003</v>
      </c>
      <c r="R1072" s="223">
        <v>89</v>
      </c>
      <c r="S1072" s="223">
        <v>95</v>
      </c>
      <c r="T1072" s="223">
        <v>97</v>
      </c>
      <c r="U1072" s="225">
        <v>102.970939518976</v>
      </c>
      <c r="V1072" s="223">
        <v>92</v>
      </c>
      <c r="W1072" s="223">
        <v>93</v>
      </c>
      <c r="X1072" s="223">
        <v>93.347999999999999</v>
      </c>
      <c r="Y1072" s="223">
        <v>93</v>
      </c>
      <c r="Z1072" s="223">
        <v>96</v>
      </c>
      <c r="AA1072" s="223">
        <v>86</v>
      </c>
      <c r="AB1072" s="225">
        <v>130</v>
      </c>
      <c r="AC1072" s="223">
        <v>92.2</v>
      </c>
      <c r="AD1072" s="220"/>
      <c r="AE1072" s="221"/>
      <c r="AF1072" s="221"/>
      <c r="AG1072" s="221"/>
      <c r="AH1072" s="221"/>
      <c r="AI1072" s="221"/>
      <c r="AJ1072" s="221"/>
      <c r="AK1072" s="221"/>
      <c r="AL1072" s="221"/>
      <c r="AM1072" s="221"/>
      <c r="AN1072" s="221"/>
      <c r="AO1072" s="221"/>
      <c r="AP1072" s="221"/>
      <c r="AQ1072" s="221"/>
      <c r="AR1072" s="221"/>
      <c r="AS1072" s="221"/>
      <c r="AT1072" s="221"/>
      <c r="AU1072" s="221"/>
      <c r="AV1072" s="221"/>
      <c r="AW1072" s="221"/>
      <c r="AX1072" s="221"/>
      <c r="AY1072" s="221"/>
      <c r="AZ1072" s="221"/>
      <c r="BA1072" s="221"/>
      <c r="BB1072" s="221"/>
      <c r="BC1072" s="221"/>
      <c r="BD1072" s="221"/>
      <c r="BE1072" s="221"/>
      <c r="BF1072" s="221"/>
      <c r="BG1072" s="221"/>
      <c r="BH1072" s="221"/>
      <c r="BI1072" s="221"/>
      <c r="BJ1072" s="221"/>
      <c r="BK1072" s="221"/>
      <c r="BL1072" s="221"/>
      <c r="BM1072" s="222">
        <v>24</v>
      </c>
    </row>
    <row r="1073" spans="1:65">
      <c r="A1073" s="30"/>
      <c r="B1073" s="19">
        <v>1</v>
      </c>
      <c r="C1073" s="9">
        <v>3</v>
      </c>
      <c r="D1073" s="223">
        <v>101</v>
      </c>
      <c r="E1073" s="223">
        <v>93</v>
      </c>
      <c r="F1073" s="223">
        <v>96</v>
      </c>
      <c r="G1073" s="223">
        <v>99</v>
      </c>
      <c r="H1073" s="223">
        <v>92</v>
      </c>
      <c r="I1073" s="223">
        <v>95.972618854585619</v>
      </c>
      <c r="J1073" s="225">
        <v>62.8</v>
      </c>
      <c r="K1073" s="223">
        <v>85.8</v>
      </c>
      <c r="L1073" s="223">
        <v>89</v>
      </c>
      <c r="M1073" s="225">
        <v>105</v>
      </c>
      <c r="N1073" s="223">
        <v>94.1</v>
      </c>
      <c r="O1073" s="223">
        <v>97</v>
      </c>
      <c r="P1073" s="223">
        <v>92</v>
      </c>
      <c r="Q1073" s="225">
        <v>84.789500000000004</v>
      </c>
      <c r="R1073" s="223">
        <v>89</v>
      </c>
      <c r="S1073" s="223">
        <v>96</v>
      </c>
      <c r="T1073" s="223">
        <v>95</v>
      </c>
      <c r="U1073" s="225">
        <v>101.72057094273499</v>
      </c>
      <c r="V1073" s="223">
        <v>93</v>
      </c>
      <c r="W1073" s="223">
        <v>97</v>
      </c>
      <c r="X1073" s="223">
        <v>95.283000000000001</v>
      </c>
      <c r="Y1073" s="223">
        <v>96</v>
      </c>
      <c r="Z1073" s="223">
        <v>95</v>
      </c>
      <c r="AA1073" s="223">
        <v>87</v>
      </c>
      <c r="AB1073" s="225">
        <v>130</v>
      </c>
      <c r="AC1073" s="223">
        <v>88.3</v>
      </c>
      <c r="AD1073" s="220"/>
      <c r="AE1073" s="221"/>
      <c r="AF1073" s="221"/>
      <c r="AG1073" s="221"/>
      <c r="AH1073" s="221"/>
      <c r="AI1073" s="221"/>
      <c r="AJ1073" s="221"/>
      <c r="AK1073" s="221"/>
      <c r="AL1073" s="221"/>
      <c r="AM1073" s="221"/>
      <c r="AN1073" s="221"/>
      <c r="AO1073" s="221"/>
      <c r="AP1073" s="221"/>
      <c r="AQ1073" s="221"/>
      <c r="AR1073" s="221"/>
      <c r="AS1073" s="221"/>
      <c r="AT1073" s="221"/>
      <c r="AU1073" s="221"/>
      <c r="AV1073" s="221"/>
      <c r="AW1073" s="221"/>
      <c r="AX1073" s="221"/>
      <c r="AY1073" s="221"/>
      <c r="AZ1073" s="221"/>
      <c r="BA1073" s="221"/>
      <c r="BB1073" s="221"/>
      <c r="BC1073" s="221"/>
      <c r="BD1073" s="221"/>
      <c r="BE1073" s="221"/>
      <c r="BF1073" s="221"/>
      <c r="BG1073" s="221"/>
      <c r="BH1073" s="221"/>
      <c r="BI1073" s="221"/>
      <c r="BJ1073" s="221"/>
      <c r="BK1073" s="221"/>
      <c r="BL1073" s="221"/>
      <c r="BM1073" s="222">
        <v>16</v>
      </c>
    </row>
    <row r="1074" spans="1:65">
      <c r="A1074" s="30"/>
      <c r="B1074" s="19">
        <v>1</v>
      </c>
      <c r="C1074" s="9">
        <v>4</v>
      </c>
      <c r="D1074" s="223">
        <v>100</v>
      </c>
      <c r="E1074" s="223">
        <v>91</v>
      </c>
      <c r="F1074" s="223">
        <v>96</v>
      </c>
      <c r="G1074" s="223">
        <v>102</v>
      </c>
      <c r="H1074" s="223">
        <v>93</v>
      </c>
      <c r="I1074" s="223">
        <v>96.406822534418481</v>
      </c>
      <c r="J1074" s="225">
        <v>66</v>
      </c>
      <c r="K1074" s="223">
        <v>86.72</v>
      </c>
      <c r="L1074" s="223">
        <v>87</v>
      </c>
      <c r="M1074" s="225">
        <v>104</v>
      </c>
      <c r="N1074" s="223">
        <v>94</v>
      </c>
      <c r="O1074" s="223">
        <v>96</v>
      </c>
      <c r="P1074" s="223">
        <v>93</v>
      </c>
      <c r="Q1074" s="225">
        <v>85.452500000000001</v>
      </c>
      <c r="R1074" s="223">
        <v>92</v>
      </c>
      <c r="S1074" s="223">
        <v>95</v>
      </c>
      <c r="T1074" s="223">
        <v>96</v>
      </c>
      <c r="U1074" s="225">
        <v>109.521990878197</v>
      </c>
      <c r="V1074" s="223">
        <v>93</v>
      </c>
      <c r="W1074" s="223">
        <v>98</v>
      </c>
      <c r="X1074" s="223">
        <v>94.284000000000006</v>
      </c>
      <c r="Y1074" s="223">
        <v>91</v>
      </c>
      <c r="Z1074" s="223">
        <v>94</v>
      </c>
      <c r="AA1074" s="223">
        <v>87</v>
      </c>
      <c r="AB1074" s="225">
        <v>140</v>
      </c>
      <c r="AC1074" s="223">
        <v>91.7</v>
      </c>
      <c r="AD1074" s="220"/>
      <c r="AE1074" s="221"/>
      <c r="AF1074" s="221"/>
      <c r="AG1074" s="221"/>
      <c r="AH1074" s="221"/>
      <c r="AI1074" s="221"/>
      <c r="AJ1074" s="221"/>
      <c r="AK1074" s="221"/>
      <c r="AL1074" s="221"/>
      <c r="AM1074" s="221"/>
      <c r="AN1074" s="221"/>
      <c r="AO1074" s="221"/>
      <c r="AP1074" s="221"/>
      <c r="AQ1074" s="221"/>
      <c r="AR1074" s="221"/>
      <c r="AS1074" s="221"/>
      <c r="AT1074" s="221"/>
      <c r="AU1074" s="221"/>
      <c r="AV1074" s="221"/>
      <c r="AW1074" s="221"/>
      <c r="AX1074" s="221"/>
      <c r="AY1074" s="221"/>
      <c r="AZ1074" s="221"/>
      <c r="BA1074" s="221"/>
      <c r="BB1074" s="221"/>
      <c r="BC1074" s="221"/>
      <c r="BD1074" s="221"/>
      <c r="BE1074" s="221"/>
      <c r="BF1074" s="221"/>
      <c r="BG1074" s="221"/>
      <c r="BH1074" s="221"/>
      <c r="BI1074" s="221"/>
      <c r="BJ1074" s="221"/>
      <c r="BK1074" s="221"/>
      <c r="BL1074" s="221"/>
      <c r="BM1074" s="222">
        <v>93.548188415616025</v>
      </c>
    </row>
    <row r="1075" spans="1:65">
      <c r="A1075" s="30"/>
      <c r="B1075" s="19">
        <v>1</v>
      </c>
      <c r="C1075" s="9">
        <v>5</v>
      </c>
      <c r="D1075" s="223">
        <v>98</v>
      </c>
      <c r="E1075" s="223">
        <v>92</v>
      </c>
      <c r="F1075" s="223">
        <v>96</v>
      </c>
      <c r="G1075" s="223">
        <v>103</v>
      </c>
      <c r="H1075" s="223">
        <v>93</v>
      </c>
      <c r="I1075" s="223">
        <v>95.304998367578676</v>
      </c>
      <c r="J1075" s="225">
        <v>64.8</v>
      </c>
      <c r="K1075" s="223">
        <v>87</v>
      </c>
      <c r="L1075" s="223">
        <v>92</v>
      </c>
      <c r="M1075" s="225">
        <v>104</v>
      </c>
      <c r="N1075" s="223">
        <v>92</v>
      </c>
      <c r="O1075" s="223">
        <v>97</v>
      </c>
      <c r="P1075" s="223">
        <v>94</v>
      </c>
      <c r="Q1075" s="225">
        <v>84.867500000000007</v>
      </c>
      <c r="R1075" s="223">
        <v>92</v>
      </c>
      <c r="S1075" s="223">
        <v>94</v>
      </c>
      <c r="T1075" s="223">
        <v>96</v>
      </c>
      <c r="U1075" s="225">
        <v>101.782724385067</v>
      </c>
      <c r="V1075" s="224">
        <v>88</v>
      </c>
      <c r="W1075" s="223">
        <v>94</v>
      </c>
      <c r="X1075" s="223">
        <v>93.248999999999995</v>
      </c>
      <c r="Y1075" s="223">
        <v>94</v>
      </c>
      <c r="Z1075" s="223">
        <v>100</v>
      </c>
      <c r="AA1075" s="223">
        <v>88</v>
      </c>
      <c r="AB1075" s="225">
        <v>140</v>
      </c>
      <c r="AC1075" s="223">
        <v>88.3</v>
      </c>
      <c r="AD1075" s="220"/>
      <c r="AE1075" s="221"/>
      <c r="AF1075" s="221"/>
      <c r="AG1075" s="221"/>
      <c r="AH1075" s="221"/>
      <c r="AI1075" s="221"/>
      <c r="AJ1075" s="221"/>
      <c r="AK1075" s="221"/>
      <c r="AL1075" s="221"/>
      <c r="AM1075" s="221"/>
      <c r="AN1075" s="221"/>
      <c r="AO1075" s="221"/>
      <c r="AP1075" s="221"/>
      <c r="AQ1075" s="221"/>
      <c r="AR1075" s="221"/>
      <c r="AS1075" s="221"/>
      <c r="AT1075" s="221"/>
      <c r="AU1075" s="221"/>
      <c r="AV1075" s="221"/>
      <c r="AW1075" s="221"/>
      <c r="AX1075" s="221"/>
      <c r="AY1075" s="221"/>
      <c r="AZ1075" s="221"/>
      <c r="BA1075" s="221"/>
      <c r="BB1075" s="221"/>
      <c r="BC1075" s="221"/>
      <c r="BD1075" s="221"/>
      <c r="BE1075" s="221"/>
      <c r="BF1075" s="221"/>
      <c r="BG1075" s="221"/>
      <c r="BH1075" s="221"/>
      <c r="BI1075" s="221"/>
      <c r="BJ1075" s="221"/>
      <c r="BK1075" s="221"/>
      <c r="BL1075" s="221"/>
      <c r="BM1075" s="222">
        <v>125</v>
      </c>
    </row>
    <row r="1076" spans="1:65">
      <c r="A1076" s="30"/>
      <c r="B1076" s="19">
        <v>1</v>
      </c>
      <c r="C1076" s="9">
        <v>6</v>
      </c>
      <c r="D1076" s="223">
        <v>102</v>
      </c>
      <c r="E1076" s="223">
        <v>92</v>
      </c>
      <c r="F1076" s="223">
        <v>96</v>
      </c>
      <c r="G1076" s="223">
        <v>102</v>
      </c>
      <c r="H1076" s="223">
        <v>93</v>
      </c>
      <c r="I1076" s="223">
        <v>95.743019869139047</v>
      </c>
      <c r="J1076" s="225">
        <v>66.099999999999994</v>
      </c>
      <c r="K1076" s="223">
        <v>86.14</v>
      </c>
      <c r="L1076" s="223">
        <v>92</v>
      </c>
      <c r="M1076" s="225">
        <v>106</v>
      </c>
      <c r="N1076" s="223">
        <v>92.9</v>
      </c>
      <c r="O1076" s="223">
        <v>96</v>
      </c>
      <c r="P1076" s="223">
        <v>94</v>
      </c>
      <c r="Q1076" s="225">
        <v>85.010500000000008</v>
      </c>
      <c r="R1076" s="223">
        <v>89</v>
      </c>
      <c r="S1076" s="223">
        <v>95</v>
      </c>
      <c r="T1076" s="223">
        <v>97</v>
      </c>
      <c r="U1076" s="225">
        <v>100.83147752517201</v>
      </c>
      <c r="V1076" s="223">
        <v>92</v>
      </c>
      <c r="W1076" s="223">
        <v>93</v>
      </c>
      <c r="X1076" s="223">
        <v>93.885000000000005</v>
      </c>
      <c r="Y1076" s="223">
        <v>93</v>
      </c>
      <c r="Z1076" s="223">
        <v>97</v>
      </c>
      <c r="AA1076" s="223">
        <v>88</v>
      </c>
      <c r="AB1076" s="225">
        <v>140</v>
      </c>
      <c r="AC1076" s="223">
        <v>84.8</v>
      </c>
      <c r="AD1076" s="220"/>
      <c r="AE1076" s="221"/>
      <c r="AF1076" s="221"/>
      <c r="AG1076" s="221"/>
      <c r="AH1076" s="221"/>
      <c r="AI1076" s="221"/>
      <c r="AJ1076" s="221"/>
      <c r="AK1076" s="221"/>
      <c r="AL1076" s="221"/>
      <c r="AM1076" s="221"/>
      <c r="AN1076" s="221"/>
      <c r="AO1076" s="221"/>
      <c r="AP1076" s="221"/>
      <c r="AQ1076" s="221"/>
      <c r="AR1076" s="221"/>
      <c r="AS1076" s="221"/>
      <c r="AT1076" s="221"/>
      <c r="AU1076" s="221"/>
      <c r="AV1076" s="221"/>
      <c r="AW1076" s="221"/>
      <c r="AX1076" s="221"/>
      <c r="AY1076" s="221"/>
      <c r="AZ1076" s="221"/>
      <c r="BA1076" s="221"/>
      <c r="BB1076" s="221"/>
      <c r="BC1076" s="221"/>
      <c r="BD1076" s="221"/>
      <c r="BE1076" s="221"/>
      <c r="BF1076" s="221"/>
      <c r="BG1076" s="221"/>
      <c r="BH1076" s="221"/>
      <c r="BI1076" s="221"/>
      <c r="BJ1076" s="221"/>
      <c r="BK1076" s="221"/>
      <c r="BL1076" s="221"/>
      <c r="BM1076" s="226"/>
    </row>
    <row r="1077" spans="1:65">
      <c r="A1077" s="30"/>
      <c r="B1077" s="20" t="s">
        <v>264</v>
      </c>
      <c r="C1077" s="12"/>
      <c r="D1077" s="227">
        <v>99.5</v>
      </c>
      <c r="E1077" s="227">
        <v>91.666666666666671</v>
      </c>
      <c r="F1077" s="227">
        <v>95.833333333333329</v>
      </c>
      <c r="G1077" s="227">
        <v>101.33333333333333</v>
      </c>
      <c r="H1077" s="227">
        <v>92.666666666666671</v>
      </c>
      <c r="I1077" s="227">
        <v>95.420123394603138</v>
      </c>
      <c r="J1077" s="227">
        <v>65.166666666666671</v>
      </c>
      <c r="K1077" s="227">
        <v>86.064999999999998</v>
      </c>
      <c r="L1077" s="227">
        <v>89.166666666666671</v>
      </c>
      <c r="M1077" s="227">
        <v>104.66666666666667</v>
      </c>
      <c r="N1077" s="227">
        <v>94.05</v>
      </c>
      <c r="O1077" s="227">
        <v>96.333333333333329</v>
      </c>
      <c r="P1077" s="227">
        <v>93.5</v>
      </c>
      <c r="Q1077" s="227">
        <v>84.550166666666669</v>
      </c>
      <c r="R1077" s="227">
        <v>90.833333333333329</v>
      </c>
      <c r="S1077" s="227">
        <v>95</v>
      </c>
      <c r="T1077" s="227">
        <v>96</v>
      </c>
      <c r="U1077" s="227">
        <v>103.852004092565</v>
      </c>
      <c r="V1077" s="227">
        <v>91.5</v>
      </c>
      <c r="W1077" s="227">
        <v>94.833333333333329</v>
      </c>
      <c r="X1077" s="227">
        <v>93.743499999999997</v>
      </c>
      <c r="Y1077" s="227">
        <v>93.5</v>
      </c>
      <c r="Z1077" s="227">
        <v>96.166666666666671</v>
      </c>
      <c r="AA1077" s="227">
        <v>87.166666666666671</v>
      </c>
      <c r="AB1077" s="227">
        <v>135</v>
      </c>
      <c r="AC1077" s="227">
        <v>89.533333333333346</v>
      </c>
      <c r="AD1077" s="220"/>
      <c r="AE1077" s="221"/>
      <c r="AF1077" s="221"/>
      <c r="AG1077" s="221"/>
      <c r="AH1077" s="221"/>
      <c r="AI1077" s="221"/>
      <c r="AJ1077" s="221"/>
      <c r="AK1077" s="221"/>
      <c r="AL1077" s="221"/>
      <c r="AM1077" s="221"/>
      <c r="AN1077" s="221"/>
      <c r="AO1077" s="221"/>
      <c r="AP1077" s="221"/>
      <c r="AQ1077" s="221"/>
      <c r="AR1077" s="221"/>
      <c r="AS1077" s="221"/>
      <c r="AT1077" s="221"/>
      <c r="AU1077" s="221"/>
      <c r="AV1077" s="221"/>
      <c r="AW1077" s="221"/>
      <c r="AX1077" s="221"/>
      <c r="AY1077" s="221"/>
      <c r="AZ1077" s="221"/>
      <c r="BA1077" s="221"/>
      <c r="BB1077" s="221"/>
      <c r="BC1077" s="221"/>
      <c r="BD1077" s="221"/>
      <c r="BE1077" s="221"/>
      <c r="BF1077" s="221"/>
      <c r="BG1077" s="221"/>
      <c r="BH1077" s="221"/>
      <c r="BI1077" s="221"/>
      <c r="BJ1077" s="221"/>
      <c r="BK1077" s="221"/>
      <c r="BL1077" s="221"/>
      <c r="BM1077" s="226"/>
    </row>
    <row r="1078" spans="1:65">
      <c r="A1078" s="30"/>
      <c r="B1078" s="3" t="s">
        <v>265</v>
      </c>
      <c r="C1078" s="29"/>
      <c r="D1078" s="223">
        <v>99.5</v>
      </c>
      <c r="E1078" s="223">
        <v>91.5</v>
      </c>
      <c r="F1078" s="223">
        <v>96</v>
      </c>
      <c r="G1078" s="223">
        <v>101.5</v>
      </c>
      <c r="H1078" s="223">
        <v>93</v>
      </c>
      <c r="I1078" s="223">
        <v>95.69795186435887</v>
      </c>
      <c r="J1078" s="223">
        <v>65.5</v>
      </c>
      <c r="K1078" s="223">
        <v>86.405000000000001</v>
      </c>
      <c r="L1078" s="223">
        <v>89</v>
      </c>
      <c r="M1078" s="223">
        <v>104.5</v>
      </c>
      <c r="N1078" s="223">
        <v>94.05</v>
      </c>
      <c r="O1078" s="223">
        <v>96</v>
      </c>
      <c r="P1078" s="223">
        <v>93.5</v>
      </c>
      <c r="Q1078" s="223">
        <v>84.828500000000005</v>
      </c>
      <c r="R1078" s="223">
        <v>90.5</v>
      </c>
      <c r="S1078" s="223">
        <v>95</v>
      </c>
      <c r="T1078" s="223">
        <v>96</v>
      </c>
      <c r="U1078" s="223">
        <v>102.37683195202149</v>
      </c>
      <c r="V1078" s="223">
        <v>92</v>
      </c>
      <c r="W1078" s="223">
        <v>94</v>
      </c>
      <c r="X1078" s="223">
        <v>93.616500000000002</v>
      </c>
      <c r="Y1078" s="223">
        <v>93.5</v>
      </c>
      <c r="Z1078" s="223">
        <v>95.5</v>
      </c>
      <c r="AA1078" s="223">
        <v>87</v>
      </c>
      <c r="AB1078" s="223">
        <v>135</v>
      </c>
      <c r="AC1078" s="223">
        <v>90</v>
      </c>
      <c r="AD1078" s="220"/>
      <c r="AE1078" s="221"/>
      <c r="AF1078" s="221"/>
      <c r="AG1078" s="221"/>
      <c r="AH1078" s="221"/>
      <c r="AI1078" s="221"/>
      <c r="AJ1078" s="221"/>
      <c r="AK1078" s="221"/>
      <c r="AL1078" s="221"/>
      <c r="AM1078" s="221"/>
      <c r="AN1078" s="221"/>
      <c r="AO1078" s="221"/>
      <c r="AP1078" s="221"/>
      <c r="AQ1078" s="221"/>
      <c r="AR1078" s="221"/>
      <c r="AS1078" s="221"/>
      <c r="AT1078" s="221"/>
      <c r="AU1078" s="221"/>
      <c r="AV1078" s="221"/>
      <c r="AW1078" s="221"/>
      <c r="AX1078" s="221"/>
      <c r="AY1078" s="221"/>
      <c r="AZ1078" s="221"/>
      <c r="BA1078" s="221"/>
      <c r="BB1078" s="221"/>
      <c r="BC1078" s="221"/>
      <c r="BD1078" s="221"/>
      <c r="BE1078" s="221"/>
      <c r="BF1078" s="221"/>
      <c r="BG1078" s="221"/>
      <c r="BH1078" s="221"/>
      <c r="BI1078" s="221"/>
      <c r="BJ1078" s="221"/>
      <c r="BK1078" s="221"/>
      <c r="BL1078" s="221"/>
      <c r="BM1078" s="226"/>
    </row>
    <row r="1079" spans="1:65">
      <c r="A1079" s="30"/>
      <c r="B1079" s="3" t="s">
        <v>266</v>
      </c>
      <c r="C1079" s="29"/>
      <c r="D1079" s="213">
        <v>1.8708286933869707</v>
      </c>
      <c r="E1079" s="213">
        <v>0.81649658092772603</v>
      </c>
      <c r="F1079" s="213">
        <v>0.40824829046386302</v>
      </c>
      <c r="G1079" s="213">
        <v>1.3662601021279464</v>
      </c>
      <c r="H1079" s="213">
        <v>0.51639777949432231</v>
      </c>
      <c r="I1079" s="213">
        <v>1.0363239675340532</v>
      </c>
      <c r="J1079" s="213">
        <v>1.3125039682479693</v>
      </c>
      <c r="K1079" s="213">
        <v>1.0737923449159055</v>
      </c>
      <c r="L1079" s="213">
        <v>2.4832774042918899</v>
      </c>
      <c r="M1079" s="213">
        <v>0.81649658092772603</v>
      </c>
      <c r="N1079" s="213">
        <v>1.4679918255903213</v>
      </c>
      <c r="O1079" s="213">
        <v>0.51639777949432231</v>
      </c>
      <c r="P1079" s="213">
        <v>1.51657508881031</v>
      </c>
      <c r="Q1079" s="213">
        <v>0.93008444061099826</v>
      </c>
      <c r="R1079" s="213">
        <v>2.1369760566432805</v>
      </c>
      <c r="S1079" s="213">
        <v>0.63245553203367588</v>
      </c>
      <c r="T1079" s="213">
        <v>0.89442719099991586</v>
      </c>
      <c r="U1079" s="213">
        <v>3.3701542540230687</v>
      </c>
      <c r="V1079" s="213">
        <v>1.8708286933869707</v>
      </c>
      <c r="W1079" s="213">
        <v>2.1369760566432809</v>
      </c>
      <c r="X1079" s="213">
        <v>0.98550144596545375</v>
      </c>
      <c r="Y1079" s="213">
        <v>1.6431676725154984</v>
      </c>
      <c r="Z1079" s="213">
        <v>2.1369760566432809</v>
      </c>
      <c r="AA1079" s="213">
        <v>0.75277265270908111</v>
      </c>
      <c r="AB1079" s="213">
        <v>5.4772255750516612</v>
      </c>
      <c r="AC1079" s="213">
        <v>2.9275700959441919</v>
      </c>
      <c r="AD1079" s="209"/>
      <c r="AE1079" s="210"/>
      <c r="AF1079" s="210"/>
      <c r="AG1079" s="210"/>
      <c r="AH1079" s="210"/>
      <c r="AI1079" s="210"/>
      <c r="AJ1079" s="210"/>
      <c r="AK1079" s="210"/>
      <c r="AL1079" s="210"/>
      <c r="AM1079" s="210"/>
      <c r="AN1079" s="210"/>
      <c r="AO1079" s="210"/>
      <c r="AP1079" s="210"/>
      <c r="AQ1079" s="210"/>
      <c r="AR1079" s="210"/>
      <c r="AS1079" s="210"/>
      <c r="AT1079" s="210"/>
      <c r="AU1079" s="210"/>
      <c r="AV1079" s="210"/>
      <c r="AW1079" s="210"/>
      <c r="AX1079" s="210"/>
      <c r="AY1079" s="210"/>
      <c r="AZ1079" s="210"/>
      <c r="BA1079" s="210"/>
      <c r="BB1079" s="210"/>
      <c r="BC1079" s="210"/>
      <c r="BD1079" s="210"/>
      <c r="BE1079" s="210"/>
      <c r="BF1079" s="210"/>
      <c r="BG1079" s="210"/>
      <c r="BH1079" s="210"/>
      <c r="BI1079" s="210"/>
      <c r="BJ1079" s="210"/>
      <c r="BK1079" s="210"/>
      <c r="BL1079" s="210"/>
      <c r="BM1079" s="215"/>
    </row>
    <row r="1080" spans="1:65">
      <c r="A1080" s="30"/>
      <c r="B1080" s="3" t="s">
        <v>86</v>
      </c>
      <c r="C1080" s="29"/>
      <c r="D1080" s="13">
        <v>1.8802298425999706E-2</v>
      </c>
      <c r="E1080" s="13">
        <v>8.9072354283024659E-3</v>
      </c>
      <c r="F1080" s="13">
        <v>4.2599821613620494E-3</v>
      </c>
      <c r="G1080" s="13">
        <v>1.3482829955209998E-2</v>
      </c>
      <c r="H1080" s="13">
        <v>5.5726379082121106E-3</v>
      </c>
      <c r="I1080" s="13">
        <v>1.0860643758009084E-2</v>
      </c>
      <c r="J1080" s="13">
        <v>2.014072585546756E-2</v>
      </c>
      <c r="K1080" s="13">
        <v>1.2476527565397147E-2</v>
      </c>
      <c r="L1080" s="13">
        <v>2.7849840048133342E-2</v>
      </c>
      <c r="M1080" s="13">
        <v>7.800922747717127E-3</v>
      </c>
      <c r="N1080" s="13">
        <v>1.5608631851040099E-2</v>
      </c>
      <c r="O1080" s="13">
        <v>5.3605305829860454E-3</v>
      </c>
      <c r="P1080" s="13">
        <v>1.6220054425778715E-2</v>
      </c>
      <c r="Q1080" s="13">
        <v>1.1000385655983311E-2</v>
      </c>
      <c r="R1080" s="13">
        <v>2.3526341907999418E-2</v>
      </c>
      <c r="S1080" s="13">
        <v>6.6574266529860621E-3</v>
      </c>
      <c r="T1080" s="13">
        <v>9.3169499062491241E-3</v>
      </c>
      <c r="U1080" s="13">
        <v>3.245150908228208E-2</v>
      </c>
      <c r="V1080" s="13">
        <v>2.0446215228272904E-2</v>
      </c>
      <c r="W1080" s="13">
        <v>2.2534018171985391E-2</v>
      </c>
      <c r="X1080" s="13">
        <v>1.0512744307236808E-2</v>
      </c>
      <c r="Y1080" s="13">
        <v>1.7573985802304796E-2</v>
      </c>
      <c r="Z1080" s="13">
        <v>2.2221588110675365E-2</v>
      </c>
      <c r="AA1080" s="13">
        <v>8.636015136241848E-3</v>
      </c>
      <c r="AB1080" s="13">
        <v>4.0572041296678969E-2</v>
      </c>
      <c r="AC1080" s="13">
        <v>3.2698102337425816E-2</v>
      </c>
      <c r="AD1080" s="148"/>
      <c r="AE1080" s="3"/>
      <c r="AF1080" s="3"/>
      <c r="AG1080" s="3"/>
      <c r="AH1080" s="3"/>
      <c r="AI1080" s="3"/>
      <c r="AJ1080" s="3"/>
      <c r="AK1080" s="3"/>
      <c r="AL1080" s="3"/>
      <c r="AM1080" s="3"/>
      <c r="AN1080" s="3"/>
      <c r="AO1080" s="3"/>
      <c r="AP1080" s="3"/>
      <c r="AQ1080" s="3"/>
      <c r="AR1080" s="3"/>
      <c r="AS1080" s="3"/>
      <c r="AT1080" s="3"/>
      <c r="AU1080" s="3"/>
      <c r="AV1080" s="3"/>
      <c r="AW1080" s="3"/>
      <c r="AX1080" s="3"/>
      <c r="AY1080" s="3"/>
      <c r="AZ1080" s="3"/>
      <c r="BA1080" s="3"/>
      <c r="BB1080" s="3"/>
      <c r="BC1080" s="3"/>
      <c r="BD1080" s="3"/>
      <c r="BE1080" s="3"/>
      <c r="BF1080" s="3"/>
      <c r="BG1080" s="3"/>
      <c r="BH1080" s="3"/>
      <c r="BI1080" s="3"/>
      <c r="BJ1080" s="3"/>
      <c r="BK1080" s="3"/>
      <c r="BL1080" s="3"/>
      <c r="BM1080" s="55"/>
    </row>
    <row r="1081" spans="1:65">
      <c r="A1081" s="30"/>
      <c r="B1081" s="3" t="s">
        <v>267</v>
      </c>
      <c r="C1081" s="29"/>
      <c r="D1081" s="13">
        <v>6.3622948612764851E-2</v>
      </c>
      <c r="E1081" s="13">
        <v>-2.0112861412025729E-2</v>
      </c>
      <c r="F1081" s="13">
        <v>2.4427463069245814E-2</v>
      </c>
      <c r="G1081" s="13">
        <v>8.3220691384524148E-2</v>
      </c>
      <c r="H1081" s="13">
        <v>-9.4231835365204963E-3</v>
      </c>
      <c r="I1081" s="13">
        <v>2.0010381929262744E-2</v>
      </c>
      <c r="J1081" s="13">
        <v>-0.30338932511291283</v>
      </c>
      <c r="K1081" s="13">
        <v>-7.9992873644647244E-2</v>
      </c>
      <c r="L1081" s="13">
        <v>-4.6837056100788588E-2</v>
      </c>
      <c r="M1081" s="13">
        <v>0.11885295096954152</v>
      </c>
      <c r="N1081" s="13">
        <v>5.3642041912616012E-3</v>
      </c>
      <c r="O1081" s="13">
        <v>2.977230200699843E-2</v>
      </c>
      <c r="P1081" s="13">
        <v>-5.1511864026632104E-4</v>
      </c>
      <c r="Q1081" s="13">
        <v>-9.6185954013058295E-2</v>
      </c>
      <c r="R1081" s="13">
        <v>-2.9020926308280126E-2</v>
      </c>
      <c r="S1081" s="13">
        <v>1.5519398172991528E-2</v>
      </c>
      <c r="T1081" s="13">
        <v>2.620907604849676E-2</v>
      </c>
      <c r="U1081" s="13">
        <v>0.11014447047516485</v>
      </c>
      <c r="V1081" s="13">
        <v>-2.1894474391276564E-2</v>
      </c>
      <c r="W1081" s="13">
        <v>1.3737785193740581E-2</v>
      </c>
      <c r="X1081" s="13">
        <v>2.0878179224192994E-3</v>
      </c>
      <c r="Y1081" s="13">
        <v>-5.1511864026632104E-4</v>
      </c>
      <c r="Z1081" s="13">
        <v>2.7990689027747484E-2</v>
      </c>
      <c r="AA1081" s="13">
        <v>-6.8216411851798942E-2</v>
      </c>
      <c r="AB1081" s="13">
        <v>0.44310651319319838</v>
      </c>
      <c r="AC1081" s="13">
        <v>-4.291750754643664E-2</v>
      </c>
      <c r="AD1081" s="148"/>
      <c r="AE1081" s="3"/>
      <c r="AF1081" s="3"/>
      <c r="AG1081" s="3"/>
      <c r="AH1081" s="3"/>
      <c r="AI1081" s="3"/>
      <c r="AJ1081" s="3"/>
      <c r="AK1081" s="3"/>
      <c r="AL1081" s="3"/>
      <c r="AM1081" s="3"/>
      <c r="AN1081" s="3"/>
      <c r="AO1081" s="3"/>
      <c r="AP1081" s="3"/>
      <c r="AQ1081" s="3"/>
      <c r="AR1081" s="3"/>
      <c r="AS1081" s="3"/>
      <c r="AT1081" s="3"/>
      <c r="AU1081" s="3"/>
      <c r="AV1081" s="3"/>
      <c r="AW1081" s="3"/>
      <c r="AX1081" s="3"/>
      <c r="AY1081" s="3"/>
      <c r="AZ1081" s="3"/>
      <c r="BA1081" s="3"/>
      <c r="BB1081" s="3"/>
      <c r="BC1081" s="3"/>
      <c r="BD1081" s="3"/>
      <c r="BE1081" s="3"/>
      <c r="BF1081" s="3"/>
      <c r="BG1081" s="3"/>
      <c r="BH1081" s="3"/>
      <c r="BI1081" s="3"/>
      <c r="BJ1081" s="3"/>
      <c r="BK1081" s="3"/>
      <c r="BL1081" s="3"/>
      <c r="BM1081" s="55"/>
    </row>
    <row r="1082" spans="1:65">
      <c r="A1082" s="30"/>
      <c r="B1082" s="46" t="s">
        <v>268</v>
      </c>
      <c r="C1082" s="47"/>
      <c r="D1082" s="45">
        <v>1.56</v>
      </c>
      <c r="E1082" s="45">
        <v>0.62</v>
      </c>
      <c r="F1082" s="45">
        <v>0.54</v>
      </c>
      <c r="G1082" s="45">
        <v>2.0699999999999998</v>
      </c>
      <c r="H1082" s="45">
        <v>0.34</v>
      </c>
      <c r="I1082" s="45">
        <v>0.43</v>
      </c>
      <c r="J1082" s="45">
        <v>8.02</v>
      </c>
      <c r="K1082" s="45">
        <v>2.19</v>
      </c>
      <c r="L1082" s="45">
        <v>1.32</v>
      </c>
      <c r="M1082" s="45">
        <v>3.01</v>
      </c>
      <c r="N1082" s="45">
        <v>0.04</v>
      </c>
      <c r="O1082" s="45">
        <v>0.68</v>
      </c>
      <c r="P1082" s="45">
        <v>0.11</v>
      </c>
      <c r="Q1082" s="45">
        <v>2.61</v>
      </c>
      <c r="R1082" s="45">
        <v>0.85</v>
      </c>
      <c r="S1082" s="45">
        <v>0.31</v>
      </c>
      <c r="T1082" s="45">
        <v>0.59</v>
      </c>
      <c r="U1082" s="45">
        <v>2.78</v>
      </c>
      <c r="V1082" s="45">
        <v>0.67</v>
      </c>
      <c r="W1082" s="45">
        <v>0.26</v>
      </c>
      <c r="X1082" s="45">
        <v>0.04</v>
      </c>
      <c r="Y1082" s="45">
        <v>0.11</v>
      </c>
      <c r="Z1082" s="45">
        <v>0.63</v>
      </c>
      <c r="AA1082" s="45">
        <v>1.88</v>
      </c>
      <c r="AB1082" s="45">
        <v>11.47</v>
      </c>
      <c r="AC1082" s="45">
        <v>1.22</v>
      </c>
      <c r="AD1082" s="148"/>
      <c r="AE1082" s="3"/>
      <c r="AF1082" s="3"/>
      <c r="AG1082" s="3"/>
      <c r="AH1082" s="3"/>
      <c r="AI1082" s="3"/>
      <c r="AJ1082" s="3"/>
      <c r="AK1082" s="3"/>
      <c r="AL1082" s="3"/>
      <c r="AM1082" s="3"/>
      <c r="AN1082" s="3"/>
      <c r="AO1082" s="3"/>
      <c r="AP1082" s="3"/>
      <c r="AQ1082" s="3"/>
      <c r="AR1082" s="3"/>
      <c r="AS1082" s="3"/>
      <c r="AT1082" s="3"/>
      <c r="AU1082" s="3"/>
      <c r="AV1082" s="3"/>
      <c r="AW1082" s="3"/>
      <c r="AX1082" s="3"/>
      <c r="AY1082" s="3"/>
      <c r="AZ1082" s="3"/>
      <c r="BA1082" s="3"/>
      <c r="BB1082" s="3"/>
      <c r="BC1082" s="3"/>
      <c r="BD1082" s="3"/>
      <c r="BE1082" s="3"/>
      <c r="BF1082" s="3"/>
      <c r="BG1082" s="3"/>
      <c r="BH1082" s="3"/>
      <c r="BI1082" s="3"/>
      <c r="BJ1082" s="3"/>
      <c r="BK1082" s="3"/>
      <c r="BL1082" s="3"/>
      <c r="BM1082" s="55"/>
    </row>
    <row r="1083" spans="1:65">
      <c r="B1083" s="31"/>
      <c r="C1083" s="20"/>
      <c r="D1083" s="20"/>
      <c r="E1083" s="20"/>
      <c r="F1083" s="20"/>
      <c r="G1083" s="20"/>
      <c r="H1083" s="20"/>
      <c r="I1083" s="20"/>
      <c r="J1083" s="20"/>
      <c r="K1083" s="20"/>
      <c r="L1083" s="20"/>
      <c r="M1083" s="20"/>
      <c r="N1083" s="20"/>
      <c r="O1083" s="20"/>
      <c r="P1083" s="20"/>
      <c r="Q1083" s="20"/>
      <c r="R1083" s="20"/>
      <c r="S1083" s="20"/>
      <c r="T1083" s="20"/>
      <c r="U1083" s="20"/>
      <c r="V1083" s="20"/>
      <c r="W1083" s="20"/>
      <c r="X1083" s="20"/>
      <c r="Y1083" s="20"/>
      <c r="Z1083" s="20"/>
      <c r="AA1083" s="20"/>
      <c r="AB1083" s="20"/>
      <c r="AC1083" s="20"/>
      <c r="BM1083" s="55"/>
    </row>
    <row r="1084" spans="1:65" ht="15">
      <c r="B1084" s="8" t="s">
        <v>571</v>
      </c>
      <c r="BM1084" s="28" t="s">
        <v>66</v>
      </c>
    </row>
    <row r="1085" spans="1:65" ht="15">
      <c r="A1085" s="25" t="s">
        <v>35</v>
      </c>
      <c r="B1085" s="18" t="s">
        <v>109</v>
      </c>
      <c r="C1085" s="15" t="s">
        <v>110</v>
      </c>
      <c r="D1085" s="16" t="s">
        <v>226</v>
      </c>
      <c r="E1085" s="17" t="s">
        <v>226</v>
      </c>
      <c r="F1085" s="17" t="s">
        <v>226</v>
      </c>
      <c r="G1085" s="17" t="s">
        <v>226</v>
      </c>
      <c r="H1085" s="17" t="s">
        <v>226</v>
      </c>
      <c r="I1085" s="17" t="s">
        <v>226</v>
      </c>
      <c r="J1085" s="17" t="s">
        <v>226</v>
      </c>
      <c r="K1085" s="17" t="s">
        <v>226</v>
      </c>
      <c r="L1085" s="17" t="s">
        <v>226</v>
      </c>
      <c r="M1085" s="17" t="s">
        <v>226</v>
      </c>
      <c r="N1085" s="17" t="s">
        <v>226</v>
      </c>
      <c r="O1085" s="17" t="s">
        <v>226</v>
      </c>
      <c r="P1085" s="17" t="s">
        <v>226</v>
      </c>
      <c r="Q1085" s="17" t="s">
        <v>226</v>
      </c>
      <c r="R1085" s="17" t="s">
        <v>226</v>
      </c>
      <c r="S1085" s="17" t="s">
        <v>226</v>
      </c>
      <c r="T1085" s="17" t="s">
        <v>226</v>
      </c>
      <c r="U1085" s="17" t="s">
        <v>226</v>
      </c>
      <c r="V1085" s="17" t="s">
        <v>226</v>
      </c>
      <c r="W1085" s="17" t="s">
        <v>226</v>
      </c>
      <c r="X1085" s="17" t="s">
        <v>226</v>
      </c>
      <c r="Y1085" s="17" t="s">
        <v>226</v>
      </c>
      <c r="Z1085" s="17" t="s">
        <v>226</v>
      </c>
      <c r="AA1085" s="148"/>
      <c r="AB1085" s="3"/>
      <c r="AC1085" s="3"/>
      <c r="AD1085" s="3"/>
      <c r="AE1085" s="3"/>
      <c r="AF1085" s="3"/>
      <c r="AG1085" s="3"/>
      <c r="AH1085" s="3"/>
      <c r="AI1085" s="3"/>
      <c r="AJ1085" s="3"/>
      <c r="AK1085" s="3"/>
      <c r="AL1085" s="3"/>
      <c r="AM1085" s="3"/>
      <c r="AN1085" s="3"/>
      <c r="AO1085" s="3"/>
      <c r="AP1085" s="3"/>
      <c r="AQ1085" s="3"/>
      <c r="AR1085" s="3"/>
      <c r="AS1085" s="3"/>
      <c r="AT1085" s="3"/>
      <c r="AU1085" s="3"/>
      <c r="AV1085" s="3"/>
      <c r="AW1085" s="3"/>
      <c r="AX1085" s="3"/>
      <c r="AY1085" s="3"/>
      <c r="AZ1085" s="3"/>
      <c r="BA1085" s="3"/>
      <c r="BB1085" s="3"/>
      <c r="BC1085" s="3"/>
      <c r="BD1085" s="3"/>
      <c r="BE1085" s="3"/>
      <c r="BF1085" s="3"/>
      <c r="BG1085" s="3"/>
      <c r="BH1085" s="3"/>
      <c r="BI1085" s="3"/>
      <c r="BJ1085" s="3"/>
      <c r="BK1085" s="3"/>
      <c r="BL1085" s="3"/>
      <c r="BM1085" s="28">
        <v>1</v>
      </c>
    </row>
    <row r="1086" spans="1:65">
      <c r="A1086" s="30"/>
      <c r="B1086" s="19" t="s">
        <v>227</v>
      </c>
      <c r="C1086" s="9" t="s">
        <v>227</v>
      </c>
      <c r="D1086" s="146" t="s">
        <v>229</v>
      </c>
      <c r="E1086" s="147" t="s">
        <v>231</v>
      </c>
      <c r="F1086" s="147" t="s">
        <v>232</v>
      </c>
      <c r="G1086" s="147" t="s">
        <v>233</v>
      </c>
      <c r="H1086" s="147" t="s">
        <v>234</v>
      </c>
      <c r="I1086" s="147" t="s">
        <v>235</v>
      </c>
      <c r="J1086" s="147" t="s">
        <v>236</v>
      </c>
      <c r="K1086" s="147" t="s">
        <v>238</v>
      </c>
      <c r="L1086" s="147" t="s">
        <v>239</v>
      </c>
      <c r="M1086" s="147" t="s">
        <v>240</v>
      </c>
      <c r="N1086" s="147" t="s">
        <v>243</v>
      </c>
      <c r="O1086" s="147" t="s">
        <v>244</v>
      </c>
      <c r="P1086" s="147" t="s">
        <v>245</v>
      </c>
      <c r="Q1086" s="147" t="s">
        <v>246</v>
      </c>
      <c r="R1086" s="147" t="s">
        <v>247</v>
      </c>
      <c r="S1086" s="147" t="s">
        <v>248</v>
      </c>
      <c r="T1086" s="147" t="s">
        <v>250</v>
      </c>
      <c r="U1086" s="147" t="s">
        <v>251</v>
      </c>
      <c r="V1086" s="147" t="s">
        <v>253</v>
      </c>
      <c r="W1086" s="147" t="s">
        <v>254</v>
      </c>
      <c r="X1086" s="147" t="s">
        <v>255</v>
      </c>
      <c r="Y1086" s="147" t="s">
        <v>256</v>
      </c>
      <c r="Z1086" s="147" t="s">
        <v>257</v>
      </c>
      <c r="AA1086" s="148"/>
      <c r="AB1086" s="3"/>
      <c r="AC1086" s="3"/>
      <c r="AD1086" s="3"/>
      <c r="AE1086" s="3"/>
      <c r="AF1086" s="3"/>
      <c r="AG1086" s="3"/>
      <c r="AH1086" s="3"/>
      <c r="AI1086" s="3"/>
      <c r="AJ1086" s="3"/>
      <c r="AK1086" s="3"/>
      <c r="AL1086" s="3"/>
      <c r="AM1086" s="3"/>
      <c r="AN1086" s="3"/>
      <c r="AO1086" s="3"/>
      <c r="AP1086" s="3"/>
      <c r="AQ1086" s="3"/>
      <c r="AR1086" s="3"/>
      <c r="AS1086" s="3"/>
      <c r="AT1086" s="3"/>
      <c r="AU1086" s="3"/>
      <c r="AV1086" s="3"/>
      <c r="AW1086" s="3"/>
      <c r="AX1086" s="3"/>
      <c r="AY1086" s="3"/>
      <c r="AZ1086" s="3"/>
      <c r="BA1086" s="3"/>
      <c r="BB1086" s="3"/>
      <c r="BC1086" s="3"/>
      <c r="BD1086" s="3"/>
      <c r="BE1086" s="3"/>
      <c r="BF1086" s="3"/>
      <c r="BG1086" s="3"/>
      <c r="BH1086" s="3"/>
      <c r="BI1086" s="3"/>
      <c r="BJ1086" s="3"/>
      <c r="BK1086" s="3"/>
      <c r="BL1086" s="3"/>
      <c r="BM1086" s="28" t="s">
        <v>3</v>
      </c>
    </row>
    <row r="1087" spans="1:65">
      <c r="A1087" s="30"/>
      <c r="B1087" s="19"/>
      <c r="C1087" s="9"/>
      <c r="D1087" s="10" t="s">
        <v>273</v>
      </c>
      <c r="E1087" s="11" t="s">
        <v>271</v>
      </c>
      <c r="F1087" s="11" t="s">
        <v>273</v>
      </c>
      <c r="G1087" s="11" t="s">
        <v>271</v>
      </c>
      <c r="H1087" s="11" t="s">
        <v>271</v>
      </c>
      <c r="I1087" s="11" t="s">
        <v>271</v>
      </c>
      <c r="J1087" s="11" t="s">
        <v>271</v>
      </c>
      <c r="K1087" s="11" t="s">
        <v>271</v>
      </c>
      <c r="L1087" s="11" t="s">
        <v>273</v>
      </c>
      <c r="M1087" s="11" t="s">
        <v>273</v>
      </c>
      <c r="N1087" s="11" t="s">
        <v>273</v>
      </c>
      <c r="O1087" s="11" t="s">
        <v>271</v>
      </c>
      <c r="P1087" s="11" t="s">
        <v>304</v>
      </c>
      <c r="Q1087" s="11" t="s">
        <v>271</v>
      </c>
      <c r="R1087" s="11" t="s">
        <v>271</v>
      </c>
      <c r="S1087" s="11" t="s">
        <v>304</v>
      </c>
      <c r="T1087" s="11" t="s">
        <v>271</v>
      </c>
      <c r="U1087" s="11" t="s">
        <v>273</v>
      </c>
      <c r="V1087" s="11" t="s">
        <v>271</v>
      </c>
      <c r="W1087" s="11" t="s">
        <v>273</v>
      </c>
      <c r="X1087" s="11" t="s">
        <v>271</v>
      </c>
      <c r="Y1087" s="11" t="s">
        <v>271</v>
      </c>
      <c r="Z1087" s="11" t="s">
        <v>271</v>
      </c>
      <c r="AA1087" s="148"/>
      <c r="AB1087" s="3"/>
      <c r="AC1087" s="3"/>
      <c r="AD1087" s="3"/>
      <c r="AE1087" s="3"/>
      <c r="AF1087" s="3"/>
      <c r="AG1087" s="3"/>
      <c r="AH1087" s="3"/>
      <c r="AI1087" s="3"/>
      <c r="AJ1087" s="3"/>
      <c r="AK1087" s="3"/>
      <c r="AL1087" s="3"/>
      <c r="AM1087" s="3"/>
      <c r="AN1087" s="3"/>
      <c r="AO1087" s="3"/>
      <c r="AP1087" s="3"/>
      <c r="AQ1087" s="3"/>
      <c r="AR1087" s="3"/>
      <c r="AS1087" s="3"/>
      <c r="AT1087" s="3"/>
      <c r="AU1087" s="3"/>
      <c r="AV1087" s="3"/>
      <c r="AW1087" s="3"/>
      <c r="AX1087" s="3"/>
      <c r="AY1087" s="3"/>
      <c r="AZ1087" s="3"/>
      <c r="BA1087" s="3"/>
      <c r="BB1087" s="3"/>
      <c r="BC1087" s="3"/>
      <c r="BD1087" s="3"/>
      <c r="BE1087" s="3"/>
      <c r="BF1087" s="3"/>
      <c r="BG1087" s="3"/>
      <c r="BH1087" s="3"/>
      <c r="BI1087" s="3"/>
      <c r="BJ1087" s="3"/>
      <c r="BK1087" s="3"/>
      <c r="BL1087" s="3"/>
      <c r="BM1087" s="28">
        <v>2</v>
      </c>
    </row>
    <row r="1088" spans="1:65">
      <c r="A1088" s="30"/>
      <c r="B1088" s="19"/>
      <c r="C1088" s="9"/>
      <c r="D1088" s="26" t="s">
        <v>305</v>
      </c>
      <c r="E1088" s="26" t="s">
        <v>306</v>
      </c>
      <c r="F1088" s="26" t="s">
        <v>307</v>
      </c>
      <c r="G1088" s="26" t="s">
        <v>305</v>
      </c>
      <c r="H1088" s="26" t="s">
        <v>261</v>
      </c>
      <c r="I1088" s="26" t="s">
        <v>308</v>
      </c>
      <c r="J1088" s="26" t="s">
        <v>306</v>
      </c>
      <c r="K1088" s="26" t="s">
        <v>308</v>
      </c>
      <c r="L1088" s="26" t="s">
        <v>305</v>
      </c>
      <c r="M1088" s="26" t="s">
        <v>306</v>
      </c>
      <c r="N1088" s="26" t="s">
        <v>307</v>
      </c>
      <c r="O1088" s="26" t="s">
        <v>306</v>
      </c>
      <c r="P1088" s="26" t="s">
        <v>308</v>
      </c>
      <c r="Q1088" s="26" t="s">
        <v>306</v>
      </c>
      <c r="R1088" s="26" t="s">
        <v>305</v>
      </c>
      <c r="S1088" s="26" t="s">
        <v>306</v>
      </c>
      <c r="T1088" s="26" t="s">
        <v>306</v>
      </c>
      <c r="U1088" s="26" t="s">
        <v>306</v>
      </c>
      <c r="V1088" s="26" t="s">
        <v>306</v>
      </c>
      <c r="W1088" s="26" t="s">
        <v>306</v>
      </c>
      <c r="X1088" s="26" t="s">
        <v>306</v>
      </c>
      <c r="Y1088" s="26" t="s">
        <v>263</v>
      </c>
      <c r="Z1088" s="26" t="s">
        <v>306</v>
      </c>
      <c r="AA1088" s="148"/>
      <c r="AB1088" s="3"/>
      <c r="AC1088" s="3"/>
      <c r="AD1088" s="3"/>
      <c r="AE1088" s="3"/>
      <c r="AF1088" s="3"/>
      <c r="AG1088" s="3"/>
      <c r="AH1088" s="3"/>
      <c r="AI1088" s="3"/>
      <c r="AJ1088" s="3"/>
      <c r="AK1088" s="3"/>
      <c r="AL1088" s="3"/>
      <c r="AM1088" s="3"/>
      <c r="AN1088" s="3"/>
      <c r="AO1088" s="3"/>
      <c r="AP1088" s="3"/>
      <c r="AQ1088" s="3"/>
      <c r="AR1088" s="3"/>
      <c r="AS1088" s="3"/>
      <c r="AT1088" s="3"/>
      <c r="AU1088" s="3"/>
      <c r="AV1088" s="3"/>
      <c r="AW1088" s="3"/>
      <c r="AX1088" s="3"/>
      <c r="AY1088" s="3"/>
      <c r="AZ1088" s="3"/>
      <c r="BA1088" s="3"/>
      <c r="BB1088" s="3"/>
      <c r="BC1088" s="3"/>
      <c r="BD1088" s="3"/>
      <c r="BE1088" s="3"/>
      <c r="BF1088" s="3"/>
      <c r="BG1088" s="3"/>
      <c r="BH1088" s="3"/>
      <c r="BI1088" s="3"/>
      <c r="BJ1088" s="3"/>
      <c r="BK1088" s="3"/>
      <c r="BL1088" s="3"/>
      <c r="BM1088" s="28">
        <v>2</v>
      </c>
    </row>
    <row r="1089" spans="1:65">
      <c r="A1089" s="30"/>
      <c r="B1089" s="18">
        <v>1</v>
      </c>
      <c r="C1089" s="14">
        <v>1</v>
      </c>
      <c r="D1089" s="143">
        <v>0.5</v>
      </c>
      <c r="E1089" s="22">
        <v>0.47</v>
      </c>
      <c r="F1089" s="143">
        <v>0.3</v>
      </c>
      <c r="G1089" s="22">
        <v>0.14000000000000001</v>
      </c>
      <c r="H1089" s="143">
        <v>0.2</v>
      </c>
      <c r="I1089" s="22">
        <v>0.41485704570068704</v>
      </c>
      <c r="J1089" s="143">
        <v>0.3</v>
      </c>
      <c r="K1089" s="22">
        <v>0.25</v>
      </c>
      <c r="L1089" s="143">
        <v>0.1</v>
      </c>
      <c r="M1089" s="150">
        <v>0.75</v>
      </c>
      <c r="N1089" s="143">
        <v>0.5</v>
      </c>
      <c r="O1089" s="22">
        <v>0.28000000000000003</v>
      </c>
      <c r="P1089" s="143">
        <v>4.6754999999999995</v>
      </c>
      <c r="Q1089" s="22">
        <v>0.46</v>
      </c>
      <c r="R1089" s="22">
        <v>0.37</v>
      </c>
      <c r="S1089" s="143" t="s">
        <v>103</v>
      </c>
      <c r="T1089" s="22">
        <v>0.37</v>
      </c>
      <c r="U1089" s="22">
        <v>0.31</v>
      </c>
      <c r="V1089" s="22">
        <v>0.32</v>
      </c>
      <c r="W1089" s="143">
        <v>0.2</v>
      </c>
      <c r="X1089" s="22">
        <v>0.5</v>
      </c>
      <c r="Y1089" s="143">
        <v>1.5</v>
      </c>
      <c r="Z1089" s="22">
        <v>0.7</v>
      </c>
      <c r="AA1089" s="148"/>
      <c r="AB1089" s="3"/>
      <c r="AC1089" s="3"/>
      <c r="AD1089" s="3"/>
      <c r="AE1089" s="3"/>
      <c r="AF1089" s="3"/>
      <c r="AG1089" s="3"/>
      <c r="AH1089" s="3"/>
      <c r="AI1089" s="3"/>
      <c r="AJ1089" s="3"/>
      <c r="AK1089" s="3"/>
      <c r="AL1089" s="3"/>
      <c r="AM1089" s="3"/>
      <c r="AN1089" s="3"/>
      <c r="AO1089" s="3"/>
      <c r="AP1089" s="3"/>
      <c r="AQ1089" s="3"/>
      <c r="AR1089" s="3"/>
      <c r="AS1089" s="3"/>
      <c r="AT1089" s="3"/>
      <c r="AU1089" s="3"/>
      <c r="AV1089" s="3"/>
      <c r="AW1089" s="3"/>
      <c r="AX1089" s="3"/>
      <c r="AY1089" s="3"/>
      <c r="AZ1089" s="3"/>
      <c r="BA1089" s="3"/>
      <c r="BB1089" s="3"/>
      <c r="BC1089" s="3"/>
      <c r="BD1089" s="3"/>
      <c r="BE1089" s="3"/>
      <c r="BF1089" s="3"/>
      <c r="BG1089" s="3"/>
      <c r="BH1089" s="3"/>
      <c r="BI1089" s="3"/>
      <c r="BJ1089" s="3"/>
      <c r="BK1089" s="3"/>
      <c r="BL1089" s="3"/>
      <c r="BM1089" s="28">
        <v>1</v>
      </c>
    </row>
    <row r="1090" spans="1:65">
      <c r="A1090" s="30"/>
      <c r="B1090" s="19">
        <v>1</v>
      </c>
      <c r="C1090" s="9">
        <v>2</v>
      </c>
      <c r="D1090" s="144">
        <v>0.5</v>
      </c>
      <c r="E1090" s="11">
        <v>0.41</v>
      </c>
      <c r="F1090" s="144">
        <v>0.4</v>
      </c>
      <c r="G1090" s="11">
        <v>0.14000000000000001</v>
      </c>
      <c r="H1090" s="144">
        <v>0.2</v>
      </c>
      <c r="I1090" s="11">
        <v>0.41339093789246728</v>
      </c>
      <c r="J1090" s="144">
        <v>0.3</v>
      </c>
      <c r="K1090" s="11">
        <v>0.22</v>
      </c>
      <c r="L1090" s="144">
        <v>0.1</v>
      </c>
      <c r="M1090" s="11">
        <v>0.65</v>
      </c>
      <c r="N1090" s="144">
        <v>0.5</v>
      </c>
      <c r="O1090" s="11">
        <v>0.27</v>
      </c>
      <c r="P1090" s="144">
        <v>4.6769999999999996</v>
      </c>
      <c r="Q1090" s="11">
        <v>0.44</v>
      </c>
      <c r="R1090" s="11">
        <v>0.4</v>
      </c>
      <c r="S1090" s="144" t="s">
        <v>103</v>
      </c>
      <c r="T1090" s="11">
        <v>0.4</v>
      </c>
      <c r="U1090" s="11">
        <v>0.26</v>
      </c>
      <c r="V1090" s="11">
        <v>0.31</v>
      </c>
      <c r="W1090" s="144">
        <v>0.2</v>
      </c>
      <c r="X1090" s="11">
        <v>0.48</v>
      </c>
      <c r="Y1090" s="144">
        <v>1</v>
      </c>
      <c r="Z1090" s="11">
        <v>0.72</v>
      </c>
      <c r="AA1090" s="148"/>
      <c r="AB1090" s="3"/>
      <c r="AC1090" s="3"/>
      <c r="AD1090" s="3"/>
      <c r="AE1090" s="3"/>
      <c r="AF1090" s="3"/>
      <c r="AG1090" s="3"/>
      <c r="AH1090" s="3"/>
      <c r="AI1090" s="3"/>
      <c r="AJ1090" s="3"/>
      <c r="AK1090" s="3"/>
      <c r="AL1090" s="3"/>
      <c r="AM1090" s="3"/>
      <c r="AN1090" s="3"/>
      <c r="AO1090" s="3"/>
      <c r="AP1090" s="3"/>
      <c r="AQ1090" s="3"/>
      <c r="AR1090" s="3"/>
      <c r="AS1090" s="3"/>
      <c r="AT1090" s="3"/>
      <c r="AU1090" s="3"/>
      <c r="AV1090" s="3"/>
      <c r="AW1090" s="3"/>
      <c r="AX1090" s="3"/>
      <c r="AY1090" s="3"/>
      <c r="AZ1090" s="3"/>
      <c r="BA1090" s="3"/>
      <c r="BB1090" s="3"/>
      <c r="BC1090" s="3"/>
      <c r="BD1090" s="3"/>
      <c r="BE1090" s="3"/>
      <c r="BF1090" s="3"/>
      <c r="BG1090" s="3"/>
      <c r="BH1090" s="3"/>
      <c r="BI1090" s="3"/>
      <c r="BJ1090" s="3"/>
      <c r="BK1090" s="3"/>
      <c r="BL1090" s="3"/>
      <c r="BM1090" s="28">
        <v>25</v>
      </c>
    </row>
    <row r="1091" spans="1:65">
      <c r="A1091" s="30"/>
      <c r="B1091" s="19">
        <v>1</v>
      </c>
      <c r="C1091" s="9">
        <v>3</v>
      </c>
      <c r="D1091" s="144">
        <v>0.5</v>
      </c>
      <c r="E1091" s="11">
        <v>0.44</v>
      </c>
      <c r="F1091" s="144">
        <v>0.4</v>
      </c>
      <c r="G1091" s="11">
        <v>0.19</v>
      </c>
      <c r="H1091" s="144">
        <v>0.2</v>
      </c>
      <c r="I1091" s="11">
        <v>0.44021544912832972</v>
      </c>
      <c r="J1091" s="144">
        <v>0.3</v>
      </c>
      <c r="K1091" s="11">
        <v>0.19</v>
      </c>
      <c r="L1091" s="144">
        <v>0.1</v>
      </c>
      <c r="M1091" s="11">
        <v>0.65</v>
      </c>
      <c r="N1091" s="144">
        <v>0.5</v>
      </c>
      <c r="O1091" s="11">
        <v>0.27</v>
      </c>
      <c r="P1091" s="144">
        <v>4.6760000000000002</v>
      </c>
      <c r="Q1091" s="11">
        <v>0.4</v>
      </c>
      <c r="R1091" s="11">
        <v>0.43</v>
      </c>
      <c r="S1091" s="144" t="s">
        <v>103</v>
      </c>
      <c r="T1091" s="11">
        <v>0.38</v>
      </c>
      <c r="U1091" s="11">
        <v>0.32</v>
      </c>
      <c r="V1091" s="11">
        <v>0.31</v>
      </c>
      <c r="W1091" s="144">
        <v>0.2</v>
      </c>
      <c r="X1091" s="11">
        <v>0.49</v>
      </c>
      <c r="Y1091" s="144">
        <v>1</v>
      </c>
      <c r="Z1091" s="11">
        <v>0.68</v>
      </c>
      <c r="AA1091" s="148"/>
      <c r="AB1091" s="3"/>
      <c r="AC1091" s="3"/>
      <c r="AD1091" s="3"/>
      <c r="AE1091" s="3"/>
      <c r="AF1091" s="3"/>
      <c r="AG1091" s="3"/>
      <c r="AH1091" s="3"/>
      <c r="AI1091" s="3"/>
      <c r="AJ1091" s="3"/>
      <c r="AK1091" s="3"/>
      <c r="AL1091" s="3"/>
      <c r="AM1091" s="3"/>
      <c r="AN1091" s="3"/>
      <c r="AO1091" s="3"/>
      <c r="AP1091" s="3"/>
      <c r="AQ1091" s="3"/>
      <c r="AR1091" s="3"/>
      <c r="AS1091" s="3"/>
      <c r="AT1091" s="3"/>
      <c r="AU1091" s="3"/>
      <c r="AV1091" s="3"/>
      <c r="AW1091" s="3"/>
      <c r="AX1091" s="3"/>
      <c r="AY1091" s="3"/>
      <c r="AZ1091" s="3"/>
      <c r="BA1091" s="3"/>
      <c r="BB1091" s="3"/>
      <c r="BC1091" s="3"/>
      <c r="BD1091" s="3"/>
      <c r="BE1091" s="3"/>
      <c r="BF1091" s="3"/>
      <c r="BG1091" s="3"/>
      <c r="BH1091" s="3"/>
      <c r="BI1091" s="3"/>
      <c r="BJ1091" s="3"/>
      <c r="BK1091" s="3"/>
      <c r="BL1091" s="3"/>
      <c r="BM1091" s="28">
        <v>16</v>
      </c>
    </row>
    <row r="1092" spans="1:65">
      <c r="A1092" s="30"/>
      <c r="B1092" s="19">
        <v>1</v>
      </c>
      <c r="C1092" s="9">
        <v>4</v>
      </c>
      <c r="D1092" s="144">
        <v>0.4</v>
      </c>
      <c r="E1092" s="149">
        <v>0.31</v>
      </c>
      <c r="F1092" s="144">
        <v>0.4</v>
      </c>
      <c r="G1092" s="11">
        <v>0.16</v>
      </c>
      <c r="H1092" s="144">
        <v>0.2</v>
      </c>
      <c r="I1092" s="11">
        <v>0.41046856451597624</v>
      </c>
      <c r="J1092" s="144">
        <v>0.3</v>
      </c>
      <c r="K1092" s="11">
        <v>0.22</v>
      </c>
      <c r="L1092" s="144">
        <v>0.2</v>
      </c>
      <c r="M1092" s="11">
        <v>0.65</v>
      </c>
      <c r="N1092" s="144">
        <v>0.5</v>
      </c>
      <c r="O1092" s="11">
        <v>0.28000000000000003</v>
      </c>
      <c r="P1092" s="144">
        <v>4.7360000000000007</v>
      </c>
      <c r="Q1092" s="11">
        <v>0.38</v>
      </c>
      <c r="R1092" s="11">
        <v>0.41</v>
      </c>
      <c r="S1092" s="144" t="s">
        <v>103</v>
      </c>
      <c r="T1092" s="11">
        <v>0.38</v>
      </c>
      <c r="U1092" s="11">
        <v>0.32</v>
      </c>
      <c r="V1092" s="11">
        <v>0.32</v>
      </c>
      <c r="W1092" s="144">
        <v>0.1</v>
      </c>
      <c r="X1092" s="11">
        <v>0.47</v>
      </c>
      <c r="Y1092" s="144">
        <v>1</v>
      </c>
      <c r="Z1092" s="11">
        <v>0.7</v>
      </c>
      <c r="AA1092" s="148"/>
      <c r="AB1092" s="3"/>
      <c r="AC1092" s="3"/>
      <c r="AD1092" s="3"/>
      <c r="AE1092" s="3"/>
      <c r="AF1092" s="3"/>
      <c r="AG1092" s="3"/>
      <c r="AH1092" s="3"/>
      <c r="AI1092" s="3"/>
      <c r="AJ1092" s="3"/>
      <c r="AK1092" s="3"/>
      <c r="AL1092" s="3"/>
      <c r="AM1092" s="3"/>
      <c r="AN1092" s="3"/>
      <c r="AO1092" s="3"/>
      <c r="AP1092" s="3"/>
      <c r="AQ1092" s="3"/>
      <c r="AR1092" s="3"/>
      <c r="AS1092" s="3"/>
      <c r="AT1092" s="3"/>
      <c r="AU1092" s="3"/>
      <c r="AV1092" s="3"/>
      <c r="AW1092" s="3"/>
      <c r="AX1092" s="3"/>
      <c r="AY1092" s="3"/>
      <c r="AZ1092" s="3"/>
      <c r="BA1092" s="3"/>
      <c r="BB1092" s="3"/>
      <c r="BC1092" s="3"/>
      <c r="BD1092" s="3"/>
      <c r="BE1092" s="3"/>
      <c r="BF1092" s="3"/>
      <c r="BG1092" s="3"/>
      <c r="BH1092" s="3"/>
      <c r="BI1092" s="3"/>
      <c r="BJ1092" s="3"/>
      <c r="BK1092" s="3"/>
      <c r="BL1092" s="3"/>
      <c r="BM1092" s="28">
        <v>0.39457873554814932</v>
      </c>
    </row>
    <row r="1093" spans="1:65">
      <c r="A1093" s="30"/>
      <c r="B1093" s="19">
        <v>1</v>
      </c>
      <c r="C1093" s="9">
        <v>5</v>
      </c>
      <c r="D1093" s="144">
        <v>0.4</v>
      </c>
      <c r="E1093" s="11">
        <v>0.45</v>
      </c>
      <c r="F1093" s="144">
        <v>0.4</v>
      </c>
      <c r="G1093" s="11">
        <v>0.15</v>
      </c>
      <c r="H1093" s="144">
        <v>0.3</v>
      </c>
      <c r="I1093" s="11">
        <v>0.43411993924837888</v>
      </c>
      <c r="J1093" s="144">
        <v>0.3</v>
      </c>
      <c r="K1093" s="11">
        <v>0.22</v>
      </c>
      <c r="L1093" s="144">
        <v>0.1</v>
      </c>
      <c r="M1093" s="11">
        <v>0.63</v>
      </c>
      <c r="N1093" s="144">
        <v>0.5</v>
      </c>
      <c r="O1093" s="11">
        <v>0.28999999999999998</v>
      </c>
      <c r="P1093" s="144">
        <v>4.8375000000000004</v>
      </c>
      <c r="Q1093" s="11">
        <v>0.37</v>
      </c>
      <c r="R1093" s="11">
        <v>0.43</v>
      </c>
      <c r="S1093" s="144" t="s">
        <v>103</v>
      </c>
      <c r="T1093" s="149">
        <v>0.27</v>
      </c>
      <c r="U1093" s="11">
        <v>0.28999999999999998</v>
      </c>
      <c r="V1093" s="149">
        <v>0.36</v>
      </c>
      <c r="W1093" s="144">
        <v>0.1</v>
      </c>
      <c r="X1093" s="11">
        <v>0.46</v>
      </c>
      <c r="Y1093" s="144">
        <v>1</v>
      </c>
      <c r="Z1093" s="11">
        <v>0.66</v>
      </c>
      <c r="AA1093" s="148"/>
      <c r="AB1093" s="3"/>
      <c r="AC1093" s="3"/>
      <c r="AD1093" s="3"/>
      <c r="AE1093" s="3"/>
      <c r="AF1093" s="3"/>
      <c r="AG1093" s="3"/>
      <c r="AH1093" s="3"/>
      <c r="AI1093" s="3"/>
      <c r="AJ1093" s="3"/>
      <c r="AK1093" s="3"/>
      <c r="AL1093" s="3"/>
      <c r="AM1093" s="3"/>
      <c r="AN1093" s="3"/>
      <c r="AO1093" s="3"/>
      <c r="AP1093" s="3"/>
      <c r="AQ1093" s="3"/>
      <c r="AR1093" s="3"/>
      <c r="AS1093" s="3"/>
      <c r="AT1093" s="3"/>
      <c r="AU1093" s="3"/>
      <c r="AV1093" s="3"/>
      <c r="AW1093" s="3"/>
      <c r="AX1093" s="3"/>
      <c r="AY1093" s="3"/>
      <c r="AZ1093" s="3"/>
      <c r="BA1093" s="3"/>
      <c r="BB1093" s="3"/>
      <c r="BC1093" s="3"/>
      <c r="BD1093" s="3"/>
      <c r="BE1093" s="3"/>
      <c r="BF1093" s="3"/>
      <c r="BG1093" s="3"/>
      <c r="BH1093" s="3"/>
      <c r="BI1093" s="3"/>
      <c r="BJ1093" s="3"/>
      <c r="BK1093" s="3"/>
      <c r="BL1093" s="3"/>
      <c r="BM1093" s="28">
        <v>126</v>
      </c>
    </row>
    <row r="1094" spans="1:65">
      <c r="A1094" s="30"/>
      <c r="B1094" s="19">
        <v>1</v>
      </c>
      <c r="C1094" s="9">
        <v>6</v>
      </c>
      <c r="D1094" s="144">
        <v>0.4</v>
      </c>
      <c r="E1094" s="11">
        <v>0.46</v>
      </c>
      <c r="F1094" s="144">
        <v>0.4</v>
      </c>
      <c r="G1094" s="11">
        <v>0.15</v>
      </c>
      <c r="H1094" s="144">
        <v>0.2</v>
      </c>
      <c r="I1094" s="11">
        <v>0.43208943626980401</v>
      </c>
      <c r="J1094" s="144">
        <v>0.3</v>
      </c>
      <c r="K1094" s="11">
        <v>0.24</v>
      </c>
      <c r="L1094" s="144">
        <v>0.1</v>
      </c>
      <c r="M1094" s="11">
        <v>0.63</v>
      </c>
      <c r="N1094" s="144">
        <v>0.4</v>
      </c>
      <c r="O1094" s="11">
        <v>0.28999999999999998</v>
      </c>
      <c r="P1094" s="144">
        <v>4.2590000000000003</v>
      </c>
      <c r="Q1094" s="11">
        <v>0.32</v>
      </c>
      <c r="R1094" s="11">
        <v>0.42</v>
      </c>
      <c r="S1094" s="144" t="s">
        <v>103</v>
      </c>
      <c r="T1094" s="11">
        <v>0.37</v>
      </c>
      <c r="U1094" s="11">
        <v>0.28999999999999998</v>
      </c>
      <c r="V1094" s="11">
        <v>0.31</v>
      </c>
      <c r="W1094" s="144" t="s">
        <v>104</v>
      </c>
      <c r="X1094" s="11">
        <v>0.47</v>
      </c>
      <c r="Y1094" s="144">
        <v>1</v>
      </c>
      <c r="Z1094" s="11">
        <v>0.64</v>
      </c>
      <c r="AA1094" s="148"/>
      <c r="AB1094" s="3"/>
      <c r="AC1094" s="3"/>
      <c r="AD1094" s="3"/>
      <c r="AE1094" s="3"/>
      <c r="AF1094" s="3"/>
      <c r="AG1094" s="3"/>
      <c r="AH1094" s="3"/>
      <c r="AI1094" s="3"/>
      <c r="AJ1094" s="3"/>
      <c r="AK1094" s="3"/>
      <c r="AL1094" s="3"/>
      <c r="AM1094" s="3"/>
      <c r="AN1094" s="3"/>
      <c r="AO1094" s="3"/>
      <c r="AP1094" s="3"/>
      <c r="AQ1094" s="3"/>
      <c r="AR1094" s="3"/>
      <c r="AS1094" s="3"/>
      <c r="AT1094" s="3"/>
      <c r="AU1094" s="3"/>
      <c r="AV1094" s="3"/>
      <c r="AW1094" s="3"/>
      <c r="AX1094" s="3"/>
      <c r="AY1094" s="3"/>
      <c r="AZ1094" s="3"/>
      <c r="BA1094" s="3"/>
      <c r="BB1094" s="3"/>
      <c r="BC1094" s="3"/>
      <c r="BD1094" s="3"/>
      <c r="BE1094" s="3"/>
      <c r="BF1094" s="3"/>
      <c r="BG1094" s="3"/>
      <c r="BH1094" s="3"/>
      <c r="BI1094" s="3"/>
      <c r="BJ1094" s="3"/>
      <c r="BK1094" s="3"/>
      <c r="BL1094" s="3"/>
      <c r="BM1094" s="55"/>
    </row>
    <row r="1095" spans="1:65">
      <c r="A1095" s="30"/>
      <c r="B1095" s="20" t="s">
        <v>264</v>
      </c>
      <c r="C1095" s="12"/>
      <c r="D1095" s="23">
        <v>0.44999999999999996</v>
      </c>
      <c r="E1095" s="23">
        <v>0.42333333333333334</v>
      </c>
      <c r="F1095" s="23">
        <v>0.3833333333333333</v>
      </c>
      <c r="G1095" s="23">
        <v>0.155</v>
      </c>
      <c r="H1095" s="23">
        <v>0.21666666666666667</v>
      </c>
      <c r="I1095" s="23">
        <v>0.4241902287926072</v>
      </c>
      <c r="J1095" s="23">
        <v>0.3</v>
      </c>
      <c r="K1095" s="23">
        <v>0.2233333333333333</v>
      </c>
      <c r="L1095" s="23">
        <v>0.11666666666666665</v>
      </c>
      <c r="M1095" s="23">
        <v>0.65999999999999992</v>
      </c>
      <c r="N1095" s="23">
        <v>0.48333333333333334</v>
      </c>
      <c r="O1095" s="23">
        <v>0.28000000000000003</v>
      </c>
      <c r="P1095" s="23">
        <v>4.6434999999999995</v>
      </c>
      <c r="Q1095" s="23">
        <v>0.39500000000000002</v>
      </c>
      <c r="R1095" s="23">
        <v>0.41</v>
      </c>
      <c r="S1095" s="23" t="s">
        <v>641</v>
      </c>
      <c r="T1095" s="23">
        <v>0.36166666666666664</v>
      </c>
      <c r="U1095" s="23">
        <v>0.29833333333333339</v>
      </c>
      <c r="V1095" s="23">
        <v>0.32166666666666671</v>
      </c>
      <c r="W1095" s="23">
        <v>0.16</v>
      </c>
      <c r="X1095" s="23">
        <v>0.47833333333333333</v>
      </c>
      <c r="Y1095" s="23">
        <v>1.0833333333333333</v>
      </c>
      <c r="Z1095" s="23">
        <v>0.68333333333333324</v>
      </c>
      <c r="AA1095" s="148"/>
      <c r="AB1095" s="3"/>
      <c r="AC1095" s="3"/>
      <c r="AD1095" s="3"/>
      <c r="AE1095" s="3"/>
      <c r="AF1095" s="3"/>
      <c r="AG1095" s="3"/>
      <c r="AH1095" s="3"/>
      <c r="AI1095" s="3"/>
      <c r="AJ1095" s="3"/>
      <c r="AK1095" s="3"/>
      <c r="AL1095" s="3"/>
      <c r="AM1095" s="3"/>
      <c r="AN1095" s="3"/>
      <c r="AO1095" s="3"/>
      <c r="AP1095" s="3"/>
      <c r="AQ1095" s="3"/>
      <c r="AR1095" s="3"/>
      <c r="AS1095" s="3"/>
      <c r="AT1095" s="3"/>
      <c r="AU1095" s="3"/>
      <c r="AV1095" s="3"/>
      <c r="AW1095" s="3"/>
      <c r="AX1095" s="3"/>
      <c r="AY1095" s="3"/>
      <c r="AZ1095" s="3"/>
      <c r="BA1095" s="3"/>
      <c r="BB1095" s="3"/>
      <c r="BC1095" s="3"/>
      <c r="BD1095" s="3"/>
      <c r="BE1095" s="3"/>
      <c r="BF1095" s="3"/>
      <c r="BG1095" s="3"/>
      <c r="BH1095" s="3"/>
      <c r="BI1095" s="3"/>
      <c r="BJ1095" s="3"/>
      <c r="BK1095" s="3"/>
      <c r="BL1095" s="3"/>
      <c r="BM1095" s="55"/>
    </row>
    <row r="1096" spans="1:65">
      <c r="A1096" s="30"/>
      <c r="B1096" s="3" t="s">
        <v>265</v>
      </c>
      <c r="C1096" s="29"/>
      <c r="D1096" s="11">
        <v>0.45</v>
      </c>
      <c r="E1096" s="11">
        <v>0.44500000000000001</v>
      </c>
      <c r="F1096" s="11">
        <v>0.4</v>
      </c>
      <c r="G1096" s="11">
        <v>0.15</v>
      </c>
      <c r="H1096" s="11">
        <v>0.2</v>
      </c>
      <c r="I1096" s="11">
        <v>0.42347324098524552</v>
      </c>
      <c r="J1096" s="11">
        <v>0.3</v>
      </c>
      <c r="K1096" s="11">
        <v>0.22</v>
      </c>
      <c r="L1096" s="11">
        <v>0.1</v>
      </c>
      <c r="M1096" s="11">
        <v>0.65</v>
      </c>
      <c r="N1096" s="11">
        <v>0.5</v>
      </c>
      <c r="O1096" s="11">
        <v>0.28000000000000003</v>
      </c>
      <c r="P1096" s="11">
        <v>4.6764999999999999</v>
      </c>
      <c r="Q1096" s="11">
        <v>0.39</v>
      </c>
      <c r="R1096" s="11">
        <v>0.41499999999999998</v>
      </c>
      <c r="S1096" s="11" t="s">
        <v>641</v>
      </c>
      <c r="T1096" s="11">
        <v>0.375</v>
      </c>
      <c r="U1096" s="11">
        <v>0.3</v>
      </c>
      <c r="V1096" s="11">
        <v>0.315</v>
      </c>
      <c r="W1096" s="11">
        <v>0.2</v>
      </c>
      <c r="X1096" s="11">
        <v>0.47499999999999998</v>
      </c>
      <c r="Y1096" s="11">
        <v>1</v>
      </c>
      <c r="Z1096" s="11">
        <v>0.69</v>
      </c>
      <c r="AA1096" s="148"/>
      <c r="AB1096" s="3"/>
      <c r="AC1096" s="3"/>
      <c r="AD1096" s="3"/>
      <c r="AE1096" s="3"/>
      <c r="AF1096" s="3"/>
      <c r="AG1096" s="3"/>
      <c r="AH1096" s="3"/>
      <c r="AI1096" s="3"/>
      <c r="AJ1096" s="3"/>
      <c r="AK1096" s="3"/>
      <c r="AL1096" s="3"/>
      <c r="AM1096" s="3"/>
      <c r="AN1096" s="3"/>
      <c r="AO1096" s="3"/>
      <c r="AP1096" s="3"/>
      <c r="AQ1096" s="3"/>
      <c r="AR1096" s="3"/>
      <c r="AS1096" s="3"/>
      <c r="AT1096" s="3"/>
      <c r="AU1096" s="3"/>
      <c r="AV1096" s="3"/>
      <c r="AW1096" s="3"/>
      <c r="AX1096" s="3"/>
      <c r="AY1096" s="3"/>
      <c r="AZ1096" s="3"/>
      <c r="BA1096" s="3"/>
      <c r="BB1096" s="3"/>
      <c r="BC1096" s="3"/>
      <c r="BD1096" s="3"/>
      <c r="BE1096" s="3"/>
      <c r="BF1096" s="3"/>
      <c r="BG1096" s="3"/>
      <c r="BH1096" s="3"/>
      <c r="BI1096" s="3"/>
      <c r="BJ1096" s="3"/>
      <c r="BK1096" s="3"/>
      <c r="BL1096" s="3"/>
      <c r="BM1096" s="55"/>
    </row>
    <row r="1097" spans="1:65">
      <c r="A1097" s="30"/>
      <c r="B1097" s="3" t="s">
        <v>266</v>
      </c>
      <c r="C1097" s="29"/>
      <c r="D1097" s="24">
        <v>5.4772255750517244E-2</v>
      </c>
      <c r="E1097" s="24">
        <v>5.9217114643206656E-2</v>
      </c>
      <c r="F1097" s="24">
        <v>4.0824829046386311E-2</v>
      </c>
      <c r="G1097" s="24">
        <v>1.8708286933869566E-2</v>
      </c>
      <c r="H1097" s="24">
        <v>4.0824829046386367E-2</v>
      </c>
      <c r="I1097" s="24">
        <v>1.2726518584478926E-2</v>
      </c>
      <c r="J1097" s="24">
        <v>0</v>
      </c>
      <c r="K1097" s="24">
        <v>2.065591117977289E-2</v>
      </c>
      <c r="L1097" s="24">
        <v>4.0824829046386402E-2</v>
      </c>
      <c r="M1097" s="24">
        <v>4.5166359162544849E-2</v>
      </c>
      <c r="N1097" s="24">
        <v>4.0824829046386291E-2</v>
      </c>
      <c r="O1097" s="24">
        <v>8.9442719099991422E-3</v>
      </c>
      <c r="P1097" s="24">
        <v>0.19861268841642518</v>
      </c>
      <c r="Q1097" s="24">
        <v>5.0497524691810472E-2</v>
      </c>
      <c r="R1097" s="24">
        <v>2.2803508501982758E-2</v>
      </c>
      <c r="S1097" s="24" t="s">
        <v>641</v>
      </c>
      <c r="T1097" s="24">
        <v>4.622409184253029E-2</v>
      </c>
      <c r="U1097" s="24">
        <v>2.3166067138525408E-2</v>
      </c>
      <c r="V1097" s="24">
        <v>1.940790217067951E-2</v>
      </c>
      <c r="W1097" s="24">
        <v>5.4772255750516634E-2</v>
      </c>
      <c r="X1097" s="24">
        <v>1.4719601443879744E-2</v>
      </c>
      <c r="Y1097" s="24">
        <v>0.20412414523193137</v>
      </c>
      <c r="Z1097" s="24">
        <v>2.9439202887759464E-2</v>
      </c>
      <c r="AA1097" s="148"/>
      <c r="AB1097" s="3"/>
      <c r="AC1097" s="3"/>
      <c r="AD1097" s="3"/>
      <c r="AE1097" s="3"/>
      <c r="AF1097" s="3"/>
      <c r="AG1097" s="3"/>
      <c r="AH1097" s="3"/>
      <c r="AI1097" s="3"/>
      <c r="AJ1097" s="3"/>
      <c r="AK1097" s="3"/>
      <c r="AL1097" s="3"/>
      <c r="AM1097" s="3"/>
      <c r="AN1097" s="3"/>
      <c r="AO1097" s="3"/>
      <c r="AP1097" s="3"/>
      <c r="AQ1097" s="3"/>
      <c r="AR1097" s="3"/>
      <c r="AS1097" s="3"/>
      <c r="AT1097" s="3"/>
      <c r="AU1097" s="3"/>
      <c r="AV1097" s="3"/>
      <c r="AW1097" s="3"/>
      <c r="AX1097" s="3"/>
      <c r="AY1097" s="3"/>
      <c r="AZ1097" s="3"/>
      <c r="BA1097" s="3"/>
      <c r="BB1097" s="3"/>
      <c r="BC1097" s="3"/>
      <c r="BD1097" s="3"/>
      <c r="BE1097" s="3"/>
      <c r="BF1097" s="3"/>
      <c r="BG1097" s="3"/>
      <c r="BH1097" s="3"/>
      <c r="BI1097" s="3"/>
      <c r="BJ1097" s="3"/>
      <c r="BK1097" s="3"/>
      <c r="BL1097" s="3"/>
      <c r="BM1097" s="55"/>
    </row>
    <row r="1098" spans="1:65">
      <c r="A1098" s="30"/>
      <c r="B1098" s="3" t="s">
        <v>86</v>
      </c>
      <c r="C1098" s="29"/>
      <c r="D1098" s="13">
        <v>0.12171612389003833</v>
      </c>
      <c r="E1098" s="13">
        <v>0.13988294797607873</v>
      </c>
      <c r="F1098" s="13">
        <v>0.10649955403405126</v>
      </c>
      <c r="G1098" s="13">
        <v>0.12069862537980365</v>
      </c>
      <c r="H1098" s="13">
        <v>0.18842228790639862</v>
      </c>
      <c r="I1098" s="13">
        <v>3.000191357708314E-2</v>
      </c>
      <c r="J1098" s="13">
        <v>0</v>
      </c>
      <c r="K1098" s="13">
        <v>9.2489154536296539E-2</v>
      </c>
      <c r="L1098" s="13">
        <v>0.34992710611188349</v>
      </c>
      <c r="M1098" s="13">
        <v>6.8433877519007355E-2</v>
      </c>
      <c r="N1098" s="13">
        <v>8.4465163544247504E-2</v>
      </c>
      <c r="O1098" s="13">
        <v>3.1943828249996933E-2</v>
      </c>
      <c r="P1098" s="13">
        <v>4.2772195201125275E-2</v>
      </c>
      <c r="Q1098" s="13">
        <v>0.12784183466281132</v>
      </c>
      <c r="R1098" s="13">
        <v>5.5618313419470142E-2</v>
      </c>
      <c r="S1098" s="13" t="s">
        <v>641</v>
      </c>
      <c r="T1098" s="13">
        <v>0.12780854887335566</v>
      </c>
      <c r="U1098" s="13">
        <v>7.7651621693381245E-2</v>
      </c>
      <c r="V1098" s="13">
        <v>6.0335447162734222E-2</v>
      </c>
      <c r="W1098" s="13">
        <v>0.34232659844072894</v>
      </c>
      <c r="X1098" s="13">
        <v>3.0772685945393195E-2</v>
      </c>
      <c r="Y1098" s="13">
        <v>0.1884222879063982</v>
      </c>
      <c r="Z1098" s="13">
        <v>4.308176032355044E-2</v>
      </c>
      <c r="AA1098" s="148"/>
      <c r="AB1098" s="3"/>
      <c r="AC1098" s="3"/>
      <c r="AD1098" s="3"/>
      <c r="AE1098" s="3"/>
      <c r="AF1098" s="3"/>
      <c r="AG1098" s="3"/>
      <c r="AH1098" s="3"/>
      <c r="AI1098" s="3"/>
      <c r="AJ1098" s="3"/>
      <c r="AK1098" s="3"/>
      <c r="AL1098" s="3"/>
      <c r="AM1098" s="3"/>
      <c r="AN1098" s="3"/>
      <c r="AO1098" s="3"/>
      <c r="AP1098" s="3"/>
      <c r="AQ1098" s="3"/>
      <c r="AR1098" s="3"/>
      <c r="AS1098" s="3"/>
      <c r="AT1098" s="3"/>
      <c r="AU1098" s="3"/>
      <c r="AV1098" s="3"/>
      <c r="AW1098" s="3"/>
      <c r="AX1098" s="3"/>
      <c r="AY1098" s="3"/>
      <c r="AZ1098" s="3"/>
      <c r="BA1098" s="3"/>
      <c r="BB1098" s="3"/>
      <c r="BC1098" s="3"/>
      <c r="BD1098" s="3"/>
      <c r="BE1098" s="3"/>
      <c r="BF1098" s="3"/>
      <c r="BG1098" s="3"/>
      <c r="BH1098" s="3"/>
      <c r="BI1098" s="3"/>
      <c r="BJ1098" s="3"/>
      <c r="BK1098" s="3"/>
      <c r="BL1098" s="3"/>
      <c r="BM1098" s="55"/>
    </row>
    <row r="1099" spans="1:65">
      <c r="A1099" s="30"/>
      <c r="B1099" s="3" t="s">
        <v>267</v>
      </c>
      <c r="C1099" s="29"/>
      <c r="D1099" s="13">
        <v>0.14045679469994576</v>
      </c>
      <c r="E1099" s="13">
        <v>7.2874169828837987E-2</v>
      </c>
      <c r="F1099" s="13">
        <v>-2.8499767477823901E-2</v>
      </c>
      <c r="G1099" s="13">
        <v>-0.60717599293668534</v>
      </c>
      <c r="H1099" s="13">
        <v>-0.45089117292224823</v>
      </c>
      <c r="I1099" s="13">
        <v>7.504584149300797E-2</v>
      </c>
      <c r="J1099" s="13">
        <v>-0.23969547020003601</v>
      </c>
      <c r="K1099" s="13">
        <v>-0.43399551670447134</v>
      </c>
      <c r="L1099" s="13">
        <v>-0.70432601618890289</v>
      </c>
      <c r="M1099" s="13">
        <v>0.67266996555992065</v>
      </c>
      <c r="N1099" s="13">
        <v>0.22493507578883087</v>
      </c>
      <c r="O1099" s="13">
        <v>-0.2903824388533669</v>
      </c>
      <c r="P1099" s="13">
        <v>10.768246947087109</v>
      </c>
      <c r="Q1099" s="13">
        <v>1.0676309032859876E-3</v>
      </c>
      <c r="R1099" s="13">
        <v>3.9082857393283987E-2</v>
      </c>
      <c r="S1099" s="13" t="s">
        <v>641</v>
      </c>
      <c r="T1099" s="13">
        <v>-8.3410650185599011E-2</v>
      </c>
      <c r="U1099" s="13">
        <v>-0.24391938425448012</v>
      </c>
      <c r="V1099" s="13">
        <v>-0.18478458749226068</v>
      </c>
      <c r="W1099" s="13">
        <v>-0.59450425077335256</v>
      </c>
      <c r="X1099" s="13">
        <v>0.21226333362549821</v>
      </c>
      <c r="Y1099" s="13">
        <v>1.7455441353887586</v>
      </c>
      <c r="Z1099" s="13">
        <v>0.73180476232213998</v>
      </c>
      <c r="AA1099" s="148"/>
      <c r="AB1099" s="3"/>
      <c r="AC1099" s="3"/>
      <c r="AD1099" s="3"/>
      <c r="AE1099" s="3"/>
      <c r="AF1099" s="3"/>
      <c r="AG1099" s="3"/>
      <c r="AH1099" s="3"/>
      <c r="AI1099" s="3"/>
      <c r="AJ1099" s="3"/>
      <c r="AK1099" s="3"/>
      <c r="AL1099" s="3"/>
      <c r="AM1099" s="3"/>
      <c r="AN1099" s="3"/>
      <c r="AO1099" s="3"/>
      <c r="AP1099" s="3"/>
      <c r="AQ1099" s="3"/>
      <c r="AR1099" s="3"/>
      <c r="AS1099" s="3"/>
      <c r="AT1099" s="3"/>
      <c r="AU1099" s="3"/>
      <c r="AV1099" s="3"/>
      <c r="AW1099" s="3"/>
      <c r="AX1099" s="3"/>
      <c r="AY1099" s="3"/>
      <c r="AZ1099" s="3"/>
      <c r="BA1099" s="3"/>
      <c r="BB1099" s="3"/>
      <c r="BC1099" s="3"/>
      <c r="BD1099" s="3"/>
      <c r="BE1099" s="3"/>
      <c r="BF1099" s="3"/>
      <c r="BG1099" s="3"/>
      <c r="BH1099" s="3"/>
      <c r="BI1099" s="3"/>
      <c r="BJ1099" s="3"/>
      <c r="BK1099" s="3"/>
      <c r="BL1099" s="3"/>
      <c r="BM1099" s="55"/>
    </row>
    <row r="1100" spans="1:65">
      <c r="A1100" s="30"/>
      <c r="B1100" s="46" t="s">
        <v>268</v>
      </c>
      <c r="C1100" s="47"/>
      <c r="D1100" s="45" t="s">
        <v>269</v>
      </c>
      <c r="E1100" s="45">
        <v>0.08</v>
      </c>
      <c r="F1100" s="45" t="s">
        <v>269</v>
      </c>
      <c r="G1100" s="45">
        <v>1.54</v>
      </c>
      <c r="H1100" s="45" t="s">
        <v>269</v>
      </c>
      <c r="I1100" s="45">
        <v>0.09</v>
      </c>
      <c r="J1100" s="45" t="s">
        <v>269</v>
      </c>
      <c r="K1100" s="45">
        <v>1.1299999999999999</v>
      </c>
      <c r="L1100" s="45" t="s">
        <v>269</v>
      </c>
      <c r="M1100" s="45">
        <v>1.51</v>
      </c>
      <c r="N1100" s="45" t="s">
        <v>269</v>
      </c>
      <c r="O1100" s="45">
        <v>0.79</v>
      </c>
      <c r="P1100" s="45">
        <v>25.56</v>
      </c>
      <c r="Q1100" s="45">
        <v>0.09</v>
      </c>
      <c r="R1100" s="45">
        <v>0</v>
      </c>
      <c r="S1100" s="45">
        <v>12.62</v>
      </c>
      <c r="T1100" s="45">
        <v>0.28999999999999998</v>
      </c>
      <c r="U1100" s="45">
        <v>0.67</v>
      </c>
      <c r="V1100" s="45">
        <v>0.53</v>
      </c>
      <c r="W1100" s="45" t="s">
        <v>269</v>
      </c>
      <c r="X1100" s="45">
        <v>0.41</v>
      </c>
      <c r="Y1100" s="45" t="s">
        <v>269</v>
      </c>
      <c r="Z1100" s="45">
        <v>1.65</v>
      </c>
      <c r="AA1100" s="148"/>
      <c r="AB1100" s="3"/>
      <c r="AC1100" s="3"/>
      <c r="AD1100" s="3"/>
      <c r="AE1100" s="3"/>
      <c r="AF1100" s="3"/>
      <c r="AG1100" s="3"/>
      <c r="AH1100" s="3"/>
      <c r="AI1100" s="3"/>
      <c r="AJ1100" s="3"/>
      <c r="AK1100" s="3"/>
      <c r="AL1100" s="3"/>
      <c r="AM1100" s="3"/>
      <c r="AN1100" s="3"/>
      <c r="AO1100" s="3"/>
      <c r="AP1100" s="3"/>
      <c r="AQ1100" s="3"/>
      <c r="AR1100" s="3"/>
      <c r="AS1100" s="3"/>
      <c r="AT1100" s="3"/>
      <c r="AU1100" s="3"/>
      <c r="AV1100" s="3"/>
      <c r="AW1100" s="3"/>
      <c r="AX1100" s="3"/>
      <c r="AY1100" s="3"/>
      <c r="AZ1100" s="3"/>
      <c r="BA1100" s="3"/>
      <c r="BB1100" s="3"/>
      <c r="BC1100" s="3"/>
      <c r="BD1100" s="3"/>
      <c r="BE1100" s="3"/>
      <c r="BF1100" s="3"/>
      <c r="BG1100" s="3"/>
      <c r="BH1100" s="3"/>
      <c r="BI1100" s="3"/>
      <c r="BJ1100" s="3"/>
      <c r="BK1100" s="3"/>
      <c r="BL1100" s="3"/>
      <c r="BM1100" s="55"/>
    </row>
    <row r="1101" spans="1:65">
      <c r="B1101" s="31" t="s">
        <v>323</v>
      </c>
      <c r="C1101" s="20"/>
      <c r="D1101" s="20"/>
      <c r="E1101" s="20"/>
      <c r="F1101" s="20"/>
      <c r="G1101" s="20"/>
      <c r="H1101" s="20"/>
      <c r="I1101" s="20"/>
      <c r="J1101" s="20"/>
      <c r="K1101" s="20"/>
      <c r="L1101" s="20"/>
      <c r="M1101" s="20"/>
      <c r="N1101" s="20"/>
      <c r="O1101" s="20"/>
      <c r="P1101" s="20"/>
      <c r="Q1101" s="20"/>
      <c r="R1101" s="20"/>
      <c r="S1101" s="20"/>
      <c r="T1101" s="20"/>
      <c r="U1101" s="20"/>
      <c r="V1101" s="20"/>
      <c r="W1101" s="20"/>
      <c r="X1101" s="20"/>
      <c r="Y1101" s="20"/>
      <c r="Z1101" s="20"/>
      <c r="BM1101" s="55"/>
    </row>
    <row r="1102" spans="1:65">
      <c r="BM1102" s="55"/>
    </row>
    <row r="1103" spans="1:65" ht="15">
      <c r="B1103" s="8" t="s">
        <v>572</v>
      </c>
      <c r="BM1103" s="28" t="s">
        <v>66</v>
      </c>
    </row>
    <row r="1104" spans="1:65" ht="15">
      <c r="A1104" s="25" t="s">
        <v>38</v>
      </c>
      <c r="B1104" s="18" t="s">
        <v>109</v>
      </c>
      <c r="C1104" s="15" t="s">
        <v>110</v>
      </c>
      <c r="D1104" s="16" t="s">
        <v>226</v>
      </c>
      <c r="E1104" s="17" t="s">
        <v>226</v>
      </c>
      <c r="F1104" s="17" t="s">
        <v>226</v>
      </c>
      <c r="G1104" s="17" t="s">
        <v>226</v>
      </c>
      <c r="H1104" s="17" t="s">
        <v>226</v>
      </c>
      <c r="I1104" s="17" t="s">
        <v>226</v>
      </c>
      <c r="J1104" s="17" t="s">
        <v>226</v>
      </c>
      <c r="K1104" s="17" t="s">
        <v>226</v>
      </c>
      <c r="L1104" s="17" t="s">
        <v>226</v>
      </c>
      <c r="M1104" s="17" t="s">
        <v>226</v>
      </c>
      <c r="N1104" s="17" t="s">
        <v>226</v>
      </c>
      <c r="O1104" s="17" t="s">
        <v>226</v>
      </c>
      <c r="P1104" s="17" t="s">
        <v>226</v>
      </c>
      <c r="Q1104" s="17" t="s">
        <v>226</v>
      </c>
      <c r="R1104" s="17" t="s">
        <v>226</v>
      </c>
      <c r="S1104" s="17" t="s">
        <v>226</v>
      </c>
      <c r="T1104" s="17" t="s">
        <v>226</v>
      </c>
      <c r="U1104" s="17" t="s">
        <v>226</v>
      </c>
      <c r="V1104" s="17" t="s">
        <v>226</v>
      </c>
      <c r="W1104" s="17" t="s">
        <v>226</v>
      </c>
      <c r="X1104" s="17" t="s">
        <v>226</v>
      </c>
      <c r="Y1104" s="148"/>
      <c r="Z1104" s="3"/>
      <c r="AA1104" s="3"/>
      <c r="AB1104" s="3"/>
      <c r="AC1104" s="3"/>
      <c r="AD1104" s="3"/>
      <c r="AE1104" s="3"/>
      <c r="AF1104" s="3"/>
      <c r="AG1104" s="3"/>
      <c r="AH1104" s="3"/>
      <c r="AI1104" s="3"/>
      <c r="AJ1104" s="3"/>
      <c r="AK1104" s="3"/>
      <c r="AL1104" s="3"/>
      <c r="AM1104" s="3"/>
      <c r="AN1104" s="3"/>
      <c r="AO1104" s="3"/>
      <c r="AP1104" s="3"/>
      <c r="AQ1104" s="3"/>
      <c r="AR1104" s="3"/>
      <c r="AS1104" s="3"/>
      <c r="AT1104" s="3"/>
      <c r="AU1104" s="3"/>
      <c r="AV1104" s="3"/>
      <c r="AW1104" s="3"/>
      <c r="AX1104" s="3"/>
      <c r="AY1104" s="3"/>
      <c r="AZ1104" s="3"/>
      <c r="BA1104" s="3"/>
      <c r="BB1104" s="3"/>
      <c r="BC1104" s="3"/>
      <c r="BD1104" s="3"/>
      <c r="BE1104" s="3"/>
      <c r="BF1104" s="3"/>
      <c r="BG1104" s="3"/>
      <c r="BH1104" s="3"/>
      <c r="BI1104" s="3"/>
      <c r="BJ1104" s="3"/>
      <c r="BK1104" s="3"/>
      <c r="BL1104" s="3"/>
      <c r="BM1104" s="28">
        <v>1</v>
      </c>
    </row>
    <row r="1105" spans="1:65">
      <c r="A1105" s="30"/>
      <c r="B1105" s="19" t="s">
        <v>227</v>
      </c>
      <c r="C1105" s="9" t="s">
        <v>227</v>
      </c>
      <c r="D1105" s="146" t="s">
        <v>229</v>
      </c>
      <c r="E1105" s="147" t="s">
        <v>231</v>
      </c>
      <c r="F1105" s="147" t="s">
        <v>232</v>
      </c>
      <c r="G1105" s="147" t="s">
        <v>233</v>
      </c>
      <c r="H1105" s="147" t="s">
        <v>235</v>
      </c>
      <c r="I1105" s="147" t="s">
        <v>236</v>
      </c>
      <c r="J1105" s="147" t="s">
        <v>238</v>
      </c>
      <c r="K1105" s="147" t="s">
        <v>239</v>
      </c>
      <c r="L1105" s="147" t="s">
        <v>240</v>
      </c>
      <c r="M1105" s="147" t="s">
        <v>243</v>
      </c>
      <c r="N1105" s="147" t="s">
        <v>244</v>
      </c>
      <c r="O1105" s="147" t="s">
        <v>247</v>
      </c>
      <c r="P1105" s="147" t="s">
        <v>248</v>
      </c>
      <c r="Q1105" s="147" t="s">
        <v>249</v>
      </c>
      <c r="R1105" s="147" t="s">
        <v>250</v>
      </c>
      <c r="S1105" s="147" t="s">
        <v>251</v>
      </c>
      <c r="T1105" s="147" t="s">
        <v>253</v>
      </c>
      <c r="U1105" s="147" t="s">
        <v>254</v>
      </c>
      <c r="V1105" s="147" t="s">
        <v>255</v>
      </c>
      <c r="W1105" s="147" t="s">
        <v>256</v>
      </c>
      <c r="X1105" s="147" t="s">
        <v>257</v>
      </c>
      <c r="Y1105" s="148"/>
      <c r="Z1105" s="3"/>
      <c r="AA1105" s="3"/>
      <c r="AB1105" s="3"/>
      <c r="AC1105" s="3"/>
      <c r="AD1105" s="3"/>
      <c r="AE1105" s="3"/>
      <c r="AF1105" s="3"/>
      <c r="AG1105" s="3"/>
      <c r="AH1105" s="3"/>
      <c r="AI1105" s="3"/>
      <c r="AJ1105" s="3"/>
      <c r="AK1105" s="3"/>
      <c r="AL1105" s="3"/>
      <c r="AM1105" s="3"/>
      <c r="AN1105" s="3"/>
      <c r="AO1105" s="3"/>
      <c r="AP1105" s="3"/>
      <c r="AQ1105" s="3"/>
      <c r="AR1105" s="3"/>
      <c r="AS1105" s="3"/>
      <c r="AT1105" s="3"/>
      <c r="AU1105" s="3"/>
      <c r="AV1105" s="3"/>
      <c r="AW1105" s="3"/>
      <c r="AX1105" s="3"/>
      <c r="AY1105" s="3"/>
      <c r="AZ1105" s="3"/>
      <c r="BA1105" s="3"/>
      <c r="BB1105" s="3"/>
      <c r="BC1105" s="3"/>
      <c r="BD1105" s="3"/>
      <c r="BE1105" s="3"/>
      <c r="BF1105" s="3"/>
      <c r="BG1105" s="3"/>
      <c r="BH1105" s="3"/>
      <c r="BI1105" s="3"/>
      <c r="BJ1105" s="3"/>
      <c r="BK1105" s="3"/>
      <c r="BL1105" s="3"/>
      <c r="BM1105" s="28" t="s">
        <v>3</v>
      </c>
    </row>
    <row r="1106" spans="1:65">
      <c r="A1106" s="30"/>
      <c r="B1106" s="19"/>
      <c r="C1106" s="9"/>
      <c r="D1106" s="10" t="s">
        <v>273</v>
      </c>
      <c r="E1106" s="11" t="s">
        <v>271</v>
      </c>
      <c r="F1106" s="11" t="s">
        <v>273</v>
      </c>
      <c r="G1106" s="11" t="s">
        <v>271</v>
      </c>
      <c r="H1106" s="11" t="s">
        <v>271</v>
      </c>
      <c r="I1106" s="11" t="s">
        <v>271</v>
      </c>
      <c r="J1106" s="11" t="s">
        <v>271</v>
      </c>
      <c r="K1106" s="11" t="s">
        <v>273</v>
      </c>
      <c r="L1106" s="11" t="s">
        <v>273</v>
      </c>
      <c r="M1106" s="11" t="s">
        <v>273</v>
      </c>
      <c r="N1106" s="11" t="s">
        <v>271</v>
      </c>
      <c r="O1106" s="11" t="s">
        <v>271</v>
      </c>
      <c r="P1106" s="11" t="s">
        <v>304</v>
      </c>
      <c r="Q1106" s="11" t="s">
        <v>271</v>
      </c>
      <c r="R1106" s="11" t="s">
        <v>271</v>
      </c>
      <c r="S1106" s="11" t="s">
        <v>273</v>
      </c>
      <c r="T1106" s="11" t="s">
        <v>271</v>
      </c>
      <c r="U1106" s="11" t="s">
        <v>273</v>
      </c>
      <c r="V1106" s="11" t="s">
        <v>271</v>
      </c>
      <c r="W1106" s="11" t="s">
        <v>271</v>
      </c>
      <c r="X1106" s="11" t="s">
        <v>271</v>
      </c>
      <c r="Y1106" s="148"/>
      <c r="Z1106" s="3"/>
      <c r="AA1106" s="3"/>
      <c r="AB1106" s="3"/>
      <c r="AC1106" s="3"/>
      <c r="AD1106" s="3"/>
      <c r="AE1106" s="3"/>
      <c r="AF1106" s="3"/>
      <c r="AG1106" s="3"/>
      <c r="AH1106" s="3"/>
      <c r="AI1106" s="3"/>
      <c r="AJ1106" s="3"/>
      <c r="AK1106" s="3"/>
      <c r="AL1106" s="3"/>
      <c r="AM1106" s="3"/>
      <c r="AN1106" s="3"/>
      <c r="AO1106" s="3"/>
      <c r="AP1106" s="3"/>
      <c r="AQ1106" s="3"/>
      <c r="AR1106" s="3"/>
      <c r="AS1106" s="3"/>
      <c r="AT1106" s="3"/>
      <c r="AU1106" s="3"/>
      <c r="AV1106" s="3"/>
      <c r="AW1106" s="3"/>
      <c r="AX1106" s="3"/>
      <c r="AY1106" s="3"/>
      <c r="AZ1106" s="3"/>
      <c r="BA1106" s="3"/>
      <c r="BB1106" s="3"/>
      <c r="BC1106" s="3"/>
      <c r="BD1106" s="3"/>
      <c r="BE1106" s="3"/>
      <c r="BF1106" s="3"/>
      <c r="BG1106" s="3"/>
      <c r="BH1106" s="3"/>
      <c r="BI1106" s="3"/>
      <c r="BJ1106" s="3"/>
      <c r="BK1106" s="3"/>
      <c r="BL1106" s="3"/>
      <c r="BM1106" s="28">
        <v>1</v>
      </c>
    </row>
    <row r="1107" spans="1:65">
      <c r="A1107" s="30"/>
      <c r="B1107" s="19"/>
      <c r="C1107" s="9"/>
      <c r="D1107" s="26" t="s">
        <v>305</v>
      </c>
      <c r="E1107" s="26" t="s">
        <v>306</v>
      </c>
      <c r="F1107" s="26" t="s">
        <v>307</v>
      </c>
      <c r="G1107" s="26" t="s">
        <v>305</v>
      </c>
      <c r="H1107" s="26" t="s">
        <v>308</v>
      </c>
      <c r="I1107" s="26" t="s">
        <v>306</v>
      </c>
      <c r="J1107" s="26" t="s">
        <v>308</v>
      </c>
      <c r="K1107" s="26" t="s">
        <v>305</v>
      </c>
      <c r="L1107" s="26" t="s">
        <v>306</v>
      </c>
      <c r="M1107" s="26" t="s">
        <v>307</v>
      </c>
      <c r="N1107" s="26" t="s">
        <v>306</v>
      </c>
      <c r="O1107" s="26" t="s">
        <v>305</v>
      </c>
      <c r="P1107" s="26" t="s">
        <v>306</v>
      </c>
      <c r="Q1107" s="26" t="s">
        <v>306</v>
      </c>
      <c r="R1107" s="26" t="s">
        <v>306</v>
      </c>
      <c r="S1107" s="26" t="s">
        <v>306</v>
      </c>
      <c r="T1107" s="26" t="s">
        <v>306</v>
      </c>
      <c r="U1107" s="26" t="s">
        <v>306</v>
      </c>
      <c r="V1107" s="26" t="s">
        <v>306</v>
      </c>
      <c r="W1107" s="26" t="s">
        <v>263</v>
      </c>
      <c r="X1107" s="26" t="s">
        <v>306</v>
      </c>
      <c r="Y1107" s="148"/>
      <c r="Z1107" s="3"/>
      <c r="AA1107" s="3"/>
      <c r="AB1107" s="3"/>
      <c r="AC1107" s="3"/>
      <c r="AD1107" s="3"/>
      <c r="AE1107" s="3"/>
      <c r="AF1107" s="3"/>
      <c r="AG1107" s="3"/>
      <c r="AH1107" s="3"/>
      <c r="AI1107" s="3"/>
      <c r="AJ1107" s="3"/>
      <c r="AK1107" s="3"/>
      <c r="AL1107" s="3"/>
      <c r="AM1107" s="3"/>
      <c r="AN1107" s="3"/>
      <c r="AO1107" s="3"/>
      <c r="AP1107" s="3"/>
      <c r="AQ1107" s="3"/>
      <c r="AR1107" s="3"/>
      <c r="AS1107" s="3"/>
      <c r="AT1107" s="3"/>
      <c r="AU1107" s="3"/>
      <c r="AV1107" s="3"/>
      <c r="AW1107" s="3"/>
      <c r="AX1107" s="3"/>
      <c r="AY1107" s="3"/>
      <c r="AZ1107" s="3"/>
      <c r="BA1107" s="3"/>
      <c r="BB1107" s="3"/>
      <c r="BC1107" s="3"/>
      <c r="BD1107" s="3"/>
      <c r="BE1107" s="3"/>
      <c r="BF1107" s="3"/>
      <c r="BG1107" s="3"/>
      <c r="BH1107" s="3"/>
      <c r="BI1107" s="3"/>
      <c r="BJ1107" s="3"/>
      <c r="BK1107" s="3"/>
      <c r="BL1107" s="3"/>
      <c r="BM1107" s="28">
        <v>2</v>
      </c>
    </row>
    <row r="1108" spans="1:65">
      <c r="A1108" s="30"/>
      <c r="B1108" s="18">
        <v>1</v>
      </c>
      <c r="C1108" s="14">
        <v>1</v>
      </c>
      <c r="D1108" s="207">
        <v>10.6</v>
      </c>
      <c r="E1108" s="206">
        <v>13.05</v>
      </c>
      <c r="F1108" s="207">
        <v>10.7</v>
      </c>
      <c r="G1108" s="206">
        <v>9.01</v>
      </c>
      <c r="H1108" s="207">
        <v>10.250218754954393</v>
      </c>
      <c r="I1108" s="206">
        <v>9.26</v>
      </c>
      <c r="J1108" s="207">
        <v>9.75</v>
      </c>
      <c r="K1108" s="207">
        <v>11.1</v>
      </c>
      <c r="L1108" s="207">
        <v>11</v>
      </c>
      <c r="M1108" s="207">
        <v>10.77</v>
      </c>
      <c r="N1108" s="207">
        <v>10.5</v>
      </c>
      <c r="O1108" s="207">
        <v>10.18</v>
      </c>
      <c r="P1108" s="206">
        <v>10</v>
      </c>
      <c r="Q1108" s="207">
        <v>10.749934876285399</v>
      </c>
      <c r="R1108" s="207">
        <v>10.4</v>
      </c>
      <c r="S1108" s="207">
        <v>10.57</v>
      </c>
      <c r="T1108" s="207">
        <v>11.15</v>
      </c>
      <c r="U1108" s="206">
        <v>8.73</v>
      </c>
      <c r="V1108" s="207">
        <v>11.05</v>
      </c>
      <c r="W1108" s="207">
        <v>11.2</v>
      </c>
      <c r="X1108" s="207">
        <v>10.199999999999999</v>
      </c>
      <c r="Y1108" s="209"/>
      <c r="Z1108" s="210"/>
      <c r="AA1108" s="210"/>
      <c r="AB1108" s="210"/>
      <c r="AC1108" s="210"/>
      <c r="AD1108" s="210"/>
      <c r="AE1108" s="210"/>
      <c r="AF1108" s="210"/>
      <c r="AG1108" s="210"/>
      <c r="AH1108" s="210"/>
      <c r="AI1108" s="210"/>
      <c r="AJ1108" s="210"/>
      <c r="AK1108" s="210"/>
      <c r="AL1108" s="210"/>
      <c r="AM1108" s="210"/>
      <c r="AN1108" s="210"/>
      <c r="AO1108" s="210"/>
      <c r="AP1108" s="210"/>
      <c r="AQ1108" s="210"/>
      <c r="AR1108" s="210"/>
      <c r="AS1108" s="210"/>
      <c r="AT1108" s="210"/>
      <c r="AU1108" s="210"/>
      <c r="AV1108" s="210"/>
      <c r="AW1108" s="210"/>
      <c r="AX1108" s="210"/>
      <c r="AY1108" s="210"/>
      <c r="AZ1108" s="210"/>
      <c r="BA1108" s="210"/>
      <c r="BB1108" s="210"/>
      <c r="BC1108" s="210"/>
      <c r="BD1108" s="210"/>
      <c r="BE1108" s="210"/>
      <c r="BF1108" s="210"/>
      <c r="BG1108" s="210"/>
      <c r="BH1108" s="210"/>
      <c r="BI1108" s="210"/>
      <c r="BJ1108" s="210"/>
      <c r="BK1108" s="210"/>
      <c r="BL1108" s="210"/>
      <c r="BM1108" s="211">
        <v>1</v>
      </c>
    </row>
    <row r="1109" spans="1:65">
      <c r="A1109" s="30"/>
      <c r="B1109" s="19">
        <v>1</v>
      </c>
      <c r="C1109" s="9">
        <v>2</v>
      </c>
      <c r="D1109" s="213">
        <v>10.5</v>
      </c>
      <c r="E1109" s="212">
        <v>12.05</v>
      </c>
      <c r="F1109" s="213">
        <v>10.6</v>
      </c>
      <c r="G1109" s="212">
        <v>9.23</v>
      </c>
      <c r="H1109" s="213">
        <v>10.451579574249054</v>
      </c>
      <c r="I1109" s="212">
        <v>9.3699999999999992</v>
      </c>
      <c r="J1109" s="213">
        <v>10.26</v>
      </c>
      <c r="K1109" s="213">
        <v>11</v>
      </c>
      <c r="L1109" s="213">
        <v>10.4</v>
      </c>
      <c r="M1109" s="213">
        <v>10.82</v>
      </c>
      <c r="N1109" s="214">
        <v>11.25</v>
      </c>
      <c r="O1109" s="213">
        <v>10.210000000000001</v>
      </c>
      <c r="P1109" s="212">
        <v>10</v>
      </c>
      <c r="Q1109" s="213">
        <v>10.665319154952924</v>
      </c>
      <c r="R1109" s="213">
        <v>10.25</v>
      </c>
      <c r="S1109" s="213">
        <v>10.49</v>
      </c>
      <c r="T1109" s="213">
        <v>10.8</v>
      </c>
      <c r="U1109" s="212">
        <v>8.84</v>
      </c>
      <c r="V1109" s="213">
        <v>10.75</v>
      </c>
      <c r="W1109" s="213">
        <v>11.1</v>
      </c>
      <c r="X1109" s="213">
        <v>10.4</v>
      </c>
      <c r="Y1109" s="209"/>
      <c r="Z1109" s="210"/>
      <c r="AA1109" s="210"/>
      <c r="AB1109" s="210"/>
      <c r="AC1109" s="210"/>
      <c r="AD1109" s="210"/>
      <c r="AE1109" s="210"/>
      <c r="AF1109" s="210"/>
      <c r="AG1109" s="210"/>
      <c r="AH1109" s="210"/>
      <c r="AI1109" s="210"/>
      <c r="AJ1109" s="210"/>
      <c r="AK1109" s="210"/>
      <c r="AL1109" s="210"/>
      <c r="AM1109" s="210"/>
      <c r="AN1109" s="210"/>
      <c r="AO1109" s="210"/>
      <c r="AP1109" s="210"/>
      <c r="AQ1109" s="210"/>
      <c r="AR1109" s="210"/>
      <c r="AS1109" s="210"/>
      <c r="AT1109" s="210"/>
      <c r="AU1109" s="210"/>
      <c r="AV1109" s="210"/>
      <c r="AW1109" s="210"/>
      <c r="AX1109" s="210"/>
      <c r="AY1109" s="210"/>
      <c r="AZ1109" s="210"/>
      <c r="BA1109" s="210"/>
      <c r="BB1109" s="210"/>
      <c r="BC1109" s="210"/>
      <c r="BD1109" s="210"/>
      <c r="BE1109" s="210"/>
      <c r="BF1109" s="210"/>
      <c r="BG1109" s="210"/>
      <c r="BH1109" s="210"/>
      <c r="BI1109" s="210"/>
      <c r="BJ1109" s="210"/>
      <c r="BK1109" s="210"/>
      <c r="BL1109" s="210"/>
      <c r="BM1109" s="211">
        <v>26</v>
      </c>
    </row>
    <row r="1110" spans="1:65">
      <c r="A1110" s="30"/>
      <c r="B1110" s="19">
        <v>1</v>
      </c>
      <c r="C1110" s="9">
        <v>3</v>
      </c>
      <c r="D1110" s="213">
        <v>10.75</v>
      </c>
      <c r="E1110" s="212">
        <v>12.5</v>
      </c>
      <c r="F1110" s="213">
        <v>10.8</v>
      </c>
      <c r="G1110" s="212">
        <v>8.9</v>
      </c>
      <c r="H1110" s="213">
        <v>10.576424293875041</v>
      </c>
      <c r="I1110" s="212">
        <v>9.23</v>
      </c>
      <c r="J1110" s="213">
        <v>10.19</v>
      </c>
      <c r="K1110" s="213">
        <v>11.1</v>
      </c>
      <c r="L1110" s="213">
        <v>10.5</v>
      </c>
      <c r="M1110" s="213">
        <v>10.79</v>
      </c>
      <c r="N1110" s="213">
        <v>10.7</v>
      </c>
      <c r="O1110" s="213">
        <v>10.02</v>
      </c>
      <c r="P1110" s="212">
        <v>10</v>
      </c>
      <c r="Q1110" s="213">
        <v>10.66808025241299</v>
      </c>
      <c r="R1110" s="213">
        <v>10.45</v>
      </c>
      <c r="S1110" s="213">
        <v>10.64</v>
      </c>
      <c r="T1110" s="213">
        <v>11.2</v>
      </c>
      <c r="U1110" s="212">
        <v>8.43</v>
      </c>
      <c r="V1110" s="213">
        <v>10.85</v>
      </c>
      <c r="W1110" s="213">
        <v>11.4</v>
      </c>
      <c r="X1110" s="213">
        <v>9.98</v>
      </c>
      <c r="Y1110" s="209"/>
      <c r="Z1110" s="210"/>
      <c r="AA1110" s="210"/>
      <c r="AB1110" s="210"/>
      <c r="AC1110" s="210"/>
      <c r="AD1110" s="210"/>
      <c r="AE1110" s="210"/>
      <c r="AF1110" s="210"/>
      <c r="AG1110" s="210"/>
      <c r="AH1110" s="210"/>
      <c r="AI1110" s="210"/>
      <c r="AJ1110" s="210"/>
      <c r="AK1110" s="210"/>
      <c r="AL1110" s="210"/>
      <c r="AM1110" s="210"/>
      <c r="AN1110" s="210"/>
      <c r="AO1110" s="210"/>
      <c r="AP1110" s="210"/>
      <c r="AQ1110" s="210"/>
      <c r="AR1110" s="210"/>
      <c r="AS1110" s="210"/>
      <c r="AT1110" s="210"/>
      <c r="AU1110" s="210"/>
      <c r="AV1110" s="210"/>
      <c r="AW1110" s="210"/>
      <c r="AX1110" s="210"/>
      <c r="AY1110" s="210"/>
      <c r="AZ1110" s="210"/>
      <c r="BA1110" s="210"/>
      <c r="BB1110" s="210"/>
      <c r="BC1110" s="210"/>
      <c r="BD1110" s="210"/>
      <c r="BE1110" s="210"/>
      <c r="BF1110" s="210"/>
      <c r="BG1110" s="210"/>
      <c r="BH1110" s="210"/>
      <c r="BI1110" s="210"/>
      <c r="BJ1110" s="210"/>
      <c r="BK1110" s="210"/>
      <c r="BL1110" s="210"/>
      <c r="BM1110" s="211">
        <v>16</v>
      </c>
    </row>
    <row r="1111" spans="1:65">
      <c r="A1111" s="30"/>
      <c r="B1111" s="19">
        <v>1</v>
      </c>
      <c r="C1111" s="9">
        <v>4</v>
      </c>
      <c r="D1111" s="213">
        <v>10.79</v>
      </c>
      <c r="E1111" s="214">
        <v>10</v>
      </c>
      <c r="F1111" s="213">
        <v>10.9</v>
      </c>
      <c r="G1111" s="212">
        <v>8.99</v>
      </c>
      <c r="H1111" s="213">
        <v>10.616524790157092</v>
      </c>
      <c r="I1111" s="212">
        <v>9.18</v>
      </c>
      <c r="J1111" s="213">
        <v>9.85</v>
      </c>
      <c r="K1111" s="213">
        <v>10.9</v>
      </c>
      <c r="L1111" s="213">
        <v>10.5</v>
      </c>
      <c r="M1111" s="213">
        <v>10.7</v>
      </c>
      <c r="N1111" s="213">
        <v>10.6</v>
      </c>
      <c r="O1111" s="213">
        <v>10.119999999999999</v>
      </c>
      <c r="P1111" s="212">
        <v>10</v>
      </c>
      <c r="Q1111" s="213">
        <v>10.6257092572957</v>
      </c>
      <c r="R1111" s="213">
        <v>10.15</v>
      </c>
      <c r="S1111" s="213">
        <v>10.64</v>
      </c>
      <c r="T1111" s="213">
        <v>10.75</v>
      </c>
      <c r="U1111" s="212">
        <v>8.82</v>
      </c>
      <c r="V1111" s="213">
        <v>10.65</v>
      </c>
      <c r="W1111" s="213">
        <v>11.2</v>
      </c>
      <c r="X1111" s="213">
        <v>10.3</v>
      </c>
      <c r="Y1111" s="209"/>
      <c r="Z1111" s="210"/>
      <c r="AA1111" s="210"/>
      <c r="AB1111" s="210"/>
      <c r="AC1111" s="210"/>
      <c r="AD1111" s="210"/>
      <c r="AE1111" s="210"/>
      <c r="AF1111" s="210"/>
      <c r="AG1111" s="210"/>
      <c r="AH1111" s="210"/>
      <c r="AI1111" s="210"/>
      <c r="AJ1111" s="210"/>
      <c r="AK1111" s="210"/>
      <c r="AL1111" s="210"/>
      <c r="AM1111" s="210"/>
      <c r="AN1111" s="210"/>
      <c r="AO1111" s="210"/>
      <c r="AP1111" s="210"/>
      <c r="AQ1111" s="210"/>
      <c r="AR1111" s="210"/>
      <c r="AS1111" s="210"/>
      <c r="AT1111" s="210"/>
      <c r="AU1111" s="210"/>
      <c r="AV1111" s="210"/>
      <c r="AW1111" s="210"/>
      <c r="AX1111" s="210"/>
      <c r="AY1111" s="210"/>
      <c r="AZ1111" s="210"/>
      <c r="BA1111" s="210"/>
      <c r="BB1111" s="210"/>
      <c r="BC1111" s="210"/>
      <c r="BD1111" s="210"/>
      <c r="BE1111" s="210"/>
      <c r="BF1111" s="210"/>
      <c r="BG1111" s="210"/>
      <c r="BH1111" s="210"/>
      <c r="BI1111" s="210"/>
      <c r="BJ1111" s="210"/>
      <c r="BK1111" s="210"/>
      <c r="BL1111" s="210"/>
      <c r="BM1111" s="211">
        <v>10.604410736899752</v>
      </c>
    </row>
    <row r="1112" spans="1:65">
      <c r="A1112" s="30"/>
      <c r="B1112" s="19">
        <v>1</v>
      </c>
      <c r="C1112" s="9">
        <v>5</v>
      </c>
      <c r="D1112" s="213">
        <v>10.53</v>
      </c>
      <c r="E1112" s="212">
        <v>12.8</v>
      </c>
      <c r="F1112" s="213">
        <v>10.9</v>
      </c>
      <c r="G1112" s="212">
        <v>9.07</v>
      </c>
      <c r="H1112" s="213">
        <v>10.425980348009572</v>
      </c>
      <c r="I1112" s="212">
        <v>9.2100000000000009</v>
      </c>
      <c r="J1112" s="213">
        <v>10.29</v>
      </c>
      <c r="K1112" s="213">
        <v>11.1</v>
      </c>
      <c r="L1112" s="213">
        <v>10.3</v>
      </c>
      <c r="M1112" s="213">
        <v>10.82</v>
      </c>
      <c r="N1112" s="213">
        <v>10.55</v>
      </c>
      <c r="O1112" s="213">
        <v>10.14</v>
      </c>
      <c r="P1112" s="212">
        <v>10</v>
      </c>
      <c r="Q1112" s="213">
        <v>10.315543670633224</v>
      </c>
      <c r="R1112" s="213">
        <v>10.95</v>
      </c>
      <c r="S1112" s="213">
        <v>10.34</v>
      </c>
      <c r="T1112" s="213">
        <v>10.95</v>
      </c>
      <c r="U1112" s="212">
        <v>9.15</v>
      </c>
      <c r="V1112" s="213">
        <v>10.65</v>
      </c>
      <c r="W1112" s="213">
        <v>11.4</v>
      </c>
      <c r="X1112" s="213">
        <v>9.9</v>
      </c>
      <c r="Y1112" s="209"/>
      <c r="Z1112" s="210"/>
      <c r="AA1112" s="210"/>
      <c r="AB1112" s="210"/>
      <c r="AC1112" s="210"/>
      <c r="AD1112" s="210"/>
      <c r="AE1112" s="210"/>
      <c r="AF1112" s="210"/>
      <c r="AG1112" s="210"/>
      <c r="AH1112" s="210"/>
      <c r="AI1112" s="210"/>
      <c r="AJ1112" s="210"/>
      <c r="AK1112" s="210"/>
      <c r="AL1112" s="210"/>
      <c r="AM1112" s="210"/>
      <c r="AN1112" s="210"/>
      <c r="AO1112" s="210"/>
      <c r="AP1112" s="210"/>
      <c r="AQ1112" s="210"/>
      <c r="AR1112" s="210"/>
      <c r="AS1112" s="210"/>
      <c r="AT1112" s="210"/>
      <c r="AU1112" s="210"/>
      <c r="AV1112" s="210"/>
      <c r="AW1112" s="210"/>
      <c r="AX1112" s="210"/>
      <c r="AY1112" s="210"/>
      <c r="AZ1112" s="210"/>
      <c r="BA1112" s="210"/>
      <c r="BB1112" s="210"/>
      <c r="BC1112" s="210"/>
      <c r="BD1112" s="210"/>
      <c r="BE1112" s="210"/>
      <c r="BF1112" s="210"/>
      <c r="BG1112" s="210"/>
      <c r="BH1112" s="210"/>
      <c r="BI1112" s="210"/>
      <c r="BJ1112" s="210"/>
      <c r="BK1112" s="210"/>
      <c r="BL1112" s="210"/>
      <c r="BM1112" s="211">
        <v>127</v>
      </c>
    </row>
    <row r="1113" spans="1:65">
      <c r="A1113" s="30"/>
      <c r="B1113" s="19">
        <v>1</v>
      </c>
      <c r="C1113" s="9">
        <v>6</v>
      </c>
      <c r="D1113" s="213">
        <v>10.81</v>
      </c>
      <c r="E1113" s="212">
        <v>12.9</v>
      </c>
      <c r="F1113" s="213">
        <v>10.4</v>
      </c>
      <c r="G1113" s="212">
        <v>9.09</v>
      </c>
      <c r="H1113" s="213">
        <v>10.467471120955102</v>
      </c>
      <c r="I1113" s="212">
        <v>9.15</v>
      </c>
      <c r="J1113" s="213">
        <v>10.210000000000001</v>
      </c>
      <c r="K1113" s="213">
        <v>11.1</v>
      </c>
      <c r="L1113" s="213">
        <v>10.8</v>
      </c>
      <c r="M1113" s="213">
        <v>10.91</v>
      </c>
      <c r="N1113" s="213">
        <v>10.6</v>
      </c>
      <c r="O1113" s="213">
        <v>10.34</v>
      </c>
      <c r="P1113" s="212">
        <v>10</v>
      </c>
      <c r="Q1113" s="213">
        <v>10.3206446485957</v>
      </c>
      <c r="R1113" s="213">
        <v>10.7</v>
      </c>
      <c r="S1113" s="213">
        <v>10.18</v>
      </c>
      <c r="T1113" s="213">
        <v>11</v>
      </c>
      <c r="U1113" s="212">
        <v>8.94</v>
      </c>
      <c r="V1113" s="213">
        <v>10.6</v>
      </c>
      <c r="W1113" s="213">
        <v>11.1</v>
      </c>
      <c r="X1113" s="213">
        <v>9.56</v>
      </c>
      <c r="Y1113" s="209"/>
      <c r="Z1113" s="210"/>
      <c r="AA1113" s="210"/>
      <c r="AB1113" s="210"/>
      <c r="AC1113" s="210"/>
      <c r="AD1113" s="210"/>
      <c r="AE1113" s="210"/>
      <c r="AF1113" s="210"/>
      <c r="AG1113" s="210"/>
      <c r="AH1113" s="210"/>
      <c r="AI1113" s="210"/>
      <c r="AJ1113" s="210"/>
      <c r="AK1113" s="210"/>
      <c r="AL1113" s="210"/>
      <c r="AM1113" s="210"/>
      <c r="AN1113" s="210"/>
      <c r="AO1113" s="210"/>
      <c r="AP1113" s="210"/>
      <c r="AQ1113" s="210"/>
      <c r="AR1113" s="210"/>
      <c r="AS1113" s="210"/>
      <c r="AT1113" s="210"/>
      <c r="AU1113" s="210"/>
      <c r="AV1113" s="210"/>
      <c r="AW1113" s="210"/>
      <c r="AX1113" s="210"/>
      <c r="AY1113" s="210"/>
      <c r="AZ1113" s="210"/>
      <c r="BA1113" s="210"/>
      <c r="BB1113" s="210"/>
      <c r="BC1113" s="210"/>
      <c r="BD1113" s="210"/>
      <c r="BE1113" s="210"/>
      <c r="BF1113" s="210"/>
      <c r="BG1113" s="210"/>
      <c r="BH1113" s="210"/>
      <c r="BI1113" s="210"/>
      <c r="BJ1113" s="210"/>
      <c r="BK1113" s="210"/>
      <c r="BL1113" s="210"/>
      <c r="BM1113" s="215"/>
    </row>
    <row r="1114" spans="1:65">
      <c r="A1114" s="30"/>
      <c r="B1114" s="20" t="s">
        <v>264</v>
      </c>
      <c r="C1114" s="12"/>
      <c r="D1114" s="216">
        <v>10.663333333333334</v>
      </c>
      <c r="E1114" s="216">
        <v>12.216666666666669</v>
      </c>
      <c r="F1114" s="216">
        <v>10.716666666666667</v>
      </c>
      <c r="G1114" s="216">
        <v>9.0483333333333338</v>
      </c>
      <c r="H1114" s="216">
        <v>10.464699813700044</v>
      </c>
      <c r="I1114" s="216">
        <v>9.2333333333333325</v>
      </c>
      <c r="J1114" s="216">
        <v>10.091666666666667</v>
      </c>
      <c r="K1114" s="216">
        <v>11.049999999999999</v>
      </c>
      <c r="L1114" s="216">
        <v>10.583333333333334</v>
      </c>
      <c r="M1114" s="216">
        <v>10.801666666666668</v>
      </c>
      <c r="N1114" s="216">
        <v>10.700000000000001</v>
      </c>
      <c r="O1114" s="216">
        <v>10.168333333333335</v>
      </c>
      <c r="P1114" s="216">
        <v>10</v>
      </c>
      <c r="Q1114" s="216">
        <v>10.557538643362655</v>
      </c>
      <c r="R1114" s="216">
        <v>10.483333333333334</v>
      </c>
      <c r="S1114" s="216">
        <v>10.476666666666668</v>
      </c>
      <c r="T1114" s="216">
        <v>10.975000000000001</v>
      </c>
      <c r="U1114" s="216">
        <v>8.8183333333333334</v>
      </c>
      <c r="V1114" s="216">
        <v>10.758333333333333</v>
      </c>
      <c r="W1114" s="216">
        <v>11.233333333333333</v>
      </c>
      <c r="X1114" s="216">
        <v>10.056666666666667</v>
      </c>
      <c r="Y1114" s="209"/>
      <c r="Z1114" s="210"/>
      <c r="AA1114" s="210"/>
      <c r="AB1114" s="210"/>
      <c r="AC1114" s="210"/>
      <c r="AD1114" s="210"/>
      <c r="AE1114" s="210"/>
      <c r="AF1114" s="210"/>
      <c r="AG1114" s="210"/>
      <c r="AH1114" s="210"/>
      <c r="AI1114" s="210"/>
      <c r="AJ1114" s="210"/>
      <c r="AK1114" s="210"/>
      <c r="AL1114" s="210"/>
      <c r="AM1114" s="210"/>
      <c r="AN1114" s="210"/>
      <c r="AO1114" s="210"/>
      <c r="AP1114" s="210"/>
      <c r="AQ1114" s="210"/>
      <c r="AR1114" s="210"/>
      <c r="AS1114" s="210"/>
      <c r="AT1114" s="210"/>
      <c r="AU1114" s="210"/>
      <c r="AV1114" s="210"/>
      <c r="AW1114" s="210"/>
      <c r="AX1114" s="210"/>
      <c r="AY1114" s="210"/>
      <c r="AZ1114" s="210"/>
      <c r="BA1114" s="210"/>
      <c r="BB1114" s="210"/>
      <c r="BC1114" s="210"/>
      <c r="BD1114" s="210"/>
      <c r="BE1114" s="210"/>
      <c r="BF1114" s="210"/>
      <c r="BG1114" s="210"/>
      <c r="BH1114" s="210"/>
      <c r="BI1114" s="210"/>
      <c r="BJ1114" s="210"/>
      <c r="BK1114" s="210"/>
      <c r="BL1114" s="210"/>
      <c r="BM1114" s="215"/>
    </row>
    <row r="1115" spans="1:65">
      <c r="A1115" s="30"/>
      <c r="B1115" s="3" t="s">
        <v>265</v>
      </c>
      <c r="C1115" s="29"/>
      <c r="D1115" s="213">
        <v>10.675000000000001</v>
      </c>
      <c r="E1115" s="213">
        <v>12.65</v>
      </c>
      <c r="F1115" s="213">
        <v>10.75</v>
      </c>
      <c r="G1115" s="213">
        <v>9.0399999999999991</v>
      </c>
      <c r="H1115" s="213">
        <v>10.459525347602078</v>
      </c>
      <c r="I1115" s="213">
        <v>9.2200000000000006</v>
      </c>
      <c r="J1115" s="213">
        <v>10.199999999999999</v>
      </c>
      <c r="K1115" s="213">
        <v>11.1</v>
      </c>
      <c r="L1115" s="213">
        <v>10.5</v>
      </c>
      <c r="M1115" s="213">
        <v>10.805</v>
      </c>
      <c r="N1115" s="213">
        <v>10.6</v>
      </c>
      <c r="O1115" s="213">
        <v>10.16</v>
      </c>
      <c r="P1115" s="213">
        <v>10</v>
      </c>
      <c r="Q1115" s="213">
        <v>10.645514206124311</v>
      </c>
      <c r="R1115" s="213">
        <v>10.425000000000001</v>
      </c>
      <c r="S1115" s="213">
        <v>10.530000000000001</v>
      </c>
      <c r="T1115" s="213">
        <v>10.975</v>
      </c>
      <c r="U1115" s="213">
        <v>8.83</v>
      </c>
      <c r="V1115" s="213">
        <v>10.7</v>
      </c>
      <c r="W1115" s="213">
        <v>11.2</v>
      </c>
      <c r="X1115" s="213">
        <v>10.09</v>
      </c>
      <c r="Y1115" s="209"/>
      <c r="Z1115" s="210"/>
      <c r="AA1115" s="210"/>
      <c r="AB1115" s="210"/>
      <c r="AC1115" s="210"/>
      <c r="AD1115" s="210"/>
      <c r="AE1115" s="210"/>
      <c r="AF1115" s="210"/>
      <c r="AG1115" s="210"/>
      <c r="AH1115" s="210"/>
      <c r="AI1115" s="210"/>
      <c r="AJ1115" s="210"/>
      <c r="AK1115" s="210"/>
      <c r="AL1115" s="210"/>
      <c r="AM1115" s="210"/>
      <c r="AN1115" s="210"/>
      <c r="AO1115" s="210"/>
      <c r="AP1115" s="210"/>
      <c r="AQ1115" s="210"/>
      <c r="AR1115" s="210"/>
      <c r="AS1115" s="210"/>
      <c r="AT1115" s="210"/>
      <c r="AU1115" s="210"/>
      <c r="AV1115" s="210"/>
      <c r="AW1115" s="210"/>
      <c r="AX1115" s="210"/>
      <c r="AY1115" s="210"/>
      <c r="AZ1115" s="210"/>
      <c r="BA1115" s="210"/>
      <c r="BB1115" s="210"/>
      <c r="BC1115" s="210"/>
      <c r="BD1115" s="210"/>
      <c r="BE1115" s="210"/>
      <c r="BF1115" s="210"/>
      <c r="BG1115" s="210"/>
      <c r="BH1115" s="210"/>
      <c r="BI1115" s="210"/>
      <c r="BJ1115" s="210"/>
      <c r="BK1115" s="210"/>
      <c r="BL1115" s="210"/>
      <c r="BM1115" s="215"/>
    </row>
    <row r="1116" spans="1:65">
      <c r="A1116" s="30"/>
      <c r="B1116" s="3" t="s">
        <v>266</v>
      </c>
      <c r="C1116" s="29"/>
      <c r="D1116" s="24">
        <v>0.13677231688710512</v>
      </c>
      <c r="E1116" s="24">
        <v>1.1422200605254083</v>
      </c>
      <c r="F1116" s="24">
        <v>0.19407902170679531</v>
      </c>
      <c r="G1116" s="24">
        <v>0.11143009766964523</v>
      </c>
      <c r="H1116" s="24">
        <v>0.12900722875693507</v>
      </c>
      <c r="I1116" s="24">
        <v>7.711463328491297E-2</v>
      </c>
      <c r="J1116" s="24">
        <v>0.23086070836473374</v>
      </c>
      <c r="K1116" s="24">
        <v>8.3666002653407262E-2</v>
      </c>
      <c r="L1116" s="24">
        <v>0.26394443859772199</v>
      </c>
      <c r="M1116" s="24">
        <v>6.911343333004602E-2</v>
      </c>
      <c r="N1116" s="24">
        <v>0.27748873851023215</v>
      </c>
      <c r="O1116" s="24">
        <v>0.10628577828979145</v>
      </c>
      <c r="P1116" s="24">
        <v>0</v>
      </c>
      <c r="Q1116" s="24">
        <v>0.18983148350046306</v>
      </c>
      <c r="R1116" s="24">
        <v>0.29608557321603229</v>
      </c>
      <c r="S1116" s="24">
        <v>0.18381149764545959</v>
      </c>
      <c r="T1116" s="24">
        <v>0.18096961070853834</v>
      </c>
      <c r="U1116" s="24">
        <v>0.23827854848195362</v>
      </c>
      <c r="V1116" s="24">
        <v>0.16857243744653733</v>
      </c>
      <c r="W1116" s="24">
        <v>0.13662601021279502</v>
      </c>
      <c r="X1116" s="24">
        <v>0.30813416991087927</v>
      </c>
      <c r="Y1116" s="148"/>
      <c r="Z1116" s="3"/>
      <c r="AA1116" s="3"/>
      <c r="AB1116" s="3"/>
      <c r="AC1116" s="3"/>
      <c r="AD1116" s="3"/>
      <c r="AE1116" s="3"/>
      <c r="AF1116" s="3"/>
      <c r="AG1116" s="3"/>
      <c r="AH1116" s="3"/>
      <c r="AI1116" s="3"/>
      <c r="AJ1116" s="3"/>
      <c r="AK1116" s="3"/>
      <c r="AL1116" s="3"/>
      <c r="AM1116" s="3"/>
      <c r="AN1116" s="3"/>
      <c r="AO1116" s="3"/>
      <c r="AP1116" s="3"/>
      <c r="AQ1116" s="3"/>
      <c r="AR1116" s="3"/>
      <c r="AS1116" s="3"/>
      <c r="AT1116" s="3"/>
      <c r="AU1116" s="3"/>
      <c r="AV1116" s="3"/>
      <c r="AW1116" s="3"/>
      <c r="AX1116" s="3"/>
      <c r="AY1116" s="3"/>
      <c r="AZ1116" s="3"/>
      <c r="BA1116" s="3"/>
      <c r="BB1116" s="3"/>
      <c r="BC1116" s="3"/>
      <c r="BD1116" s="3"/>
      <c r="BE1116" s="3"/>
      <c r="BF1116" s="3"/>
      <c r="BG1116" s="3"/>
      <c r="BH1116" s="3"/>
      <c r="BI1116" s="3"/>
      <c r="BJ1116" s="3"/>
      <c r="BK1116" s="3"/>
      <c r="BL1116" s="3"/>
      <c r="BM1116" s="55"/>
    </row>
    <row r="1117" spans="1:65">
      <c r="A1117" s="30"/>
      <c r="B1117" s="3" t="s">
        <v>86</v>
      </c>
      <c r="C1117" s="29"/>
      <c r="D1117" s="13">
        <v>1.2826412962216796E-2</v>
      </c>
      <c r="E1117" s="13">
        <v>9.3496867164426303E-2</v>
      </c>
      <c r="F1117" s="13">
        <v>1.8110017577616981E-2</v>
      </c>
      <c r="G1117" s="13">
        <v>1.2314985927755966E-2</v>
      </c>
      <c r="H1117" s="13">
        <v>1.2327848008410429E-2</v>
      </c>
      <c r="I1117" s="13">
        <v>8.3517653377162063E-3</v>
      </c>
      <c r="J1117" s="13">
        <v>2.287637077107188E-2</v>
      </c>
      <c r="K1117" s="13">
        <v>7.5715839505345944E-3</v>
      </c>
      <c r="L1117" s="13">
        <v>2.4939631993485541E-2</v>
      </c>
      <c r="M1117" s="13">
        <v>6.3984045668920861E-3</v>
      </c>
      <c r="N1117" s="13">
        <v>2.5933526963573095E-2</v>
      </c>
      <c r="O1117" s="13">
        <v>1.045262530304456E-2</v>
      </c>
      <c r="P1117" s="13">
        <v>0</v>
      </c>
      <c r="Q1117" s="13">
        <v>1.7980657226370361E-2</v>
      </c>
      <c r="R1117" s="13">
        <v>2.8243456904549977E-2</v>
      </c>
      <c r="S1117" s="13">
        <v>1.7544845464090953E-2</v>
      </c>
      <c r="T1117" s="13">
        <v>1.6489258378910097E-2</v>
      </c>
      <c r="U1117" s="13">
        <v>2.7020814418667959E-2</v>
      </c>
      <c r="V1117" s="13">
        <v>1.5669010452040652E-2</v>
      </c>
      <c r="W1117" s="13">
        <v>1.2162552837934276E-2</v>
      </c>
      <c r="X1117" s="13">
        <v>3.0639791505887897E-2</v>
      </c>
      <c r="Y1117" s="148"/>
      <c r="Z1117" s="3"/>
      <c r="AA1117" s="3"/>
      <c r="AB1117" s="3"/>
      <c r="AC1117" s="3"/>
      <c r="AD1117" s="3"/>
      <c r="AE1117" s="3"/>
      <c r="AF1117" s="3"/>
      <c r="AG1117" s="3"/>
      <c r="AH1117" s="3"/>
      <c r="AI1117" s="3"/>
      <c r="AJ1117" s="3"/>
      <c r="AK1117" s="3"/>
      <c r="AL1117" s="3"/>
      <c r="AM1117" s="3"/>
      <c r="AN1117" s="3"/>
      <c r="AO1117" s="3"/>
      <c r="AP1117" s="3"/>
      <c r="AQ1117" s="3"/>
      <c r="AR1117" s="3"/>
      <c r="AS1117" s="3"/>
      <c r="AT1117" s="3"/>
      <c r="AU1117" s="3"/>
      <c r="AV1117" s="3"/>
      <c r="AW1117" s="3"/>
      <c r="AX1117" s="3"/>
      <c r="AY1117" s="3"/>
      <c r="AZ1117" s="3"/>
      <c r="BA1117" s="3"/>
      <c r="BB1117" s="3"/>
      <c r="BC1117" s="3"/>
      <c r="BD1117" s="3"/>
      <c r="BE1117" s="3"/>
      <c r="BF1117" s="3"/>
      <c r="BG1117" s="3"/>
      <c r="BH1117" s="3"/>
      <c r="BI1117" s="3"/>
      <c r="BJ1117" s="3"/>
      <c r="BK1117" s="3"/>
      <c r="BL1117" s="3"/>
      <c r="BM1117" s="55"/>
    </row>
    <row r="1118" spans="1:65">
      <c r="A1118" s="30"/>
      <c r="B1118" s="3" t="s">
        <v>267</v>
      </c>
      <c r="C1118" s="29"/>
      <c r="D1118" s="13">
        <v>5.5564234444966942E-3</v>
      </c>
      <c r="E1118" s="13">
        <v>0.15203635258645853</v>
      </c>
      <c r="F1118" s="13">
        <v>1.0585777234778604E-2</v>
      </c>
      <c r="G1118" s="13">
        <v>-0.14673869601747846</v>
      </c>
      <c r="H1118" s="13">
        <v>-1.3174793646341998E-2</v>
      </c>
      <c r="I1118" s="13">
        <v>-0.12929312505743806</v>
      </c>
      <c r="J1118" s="13">
        <v>-4.8351962495087997E-2</v>
      </c>
      <c r="K1118" s="13">
        <v>4.2019238424040761E-2</v>
      </c>
      <c r="L1118" s="13">
        <v>-1.9876072409261702E-3</v>
      </c>
      <c r="M1118" s="13">
        <v>1.8601309838040647E-2</v>
      </c>
      <c r="N1118" s="13">
        <v>9.0141041753155626E-3</v>
      </c>
      <c r="O1118" s="13">
        <v>-4.1122266421557474E-2</v>
      </c>
      <c r="P1118" s="13">
        <v>-5.6996164322135057E-2</v>
      </c>
      <c r="Q1118" s="13">
        <v>-4.4200563991734221E-3</v>
      </c>
      <c r="R1118" s="13">
        <v>-1.1417645597704862E-2</v>
      </c>
      <c r="S1118" s="13">
        <v>-1.204631482148999E-2</v>
      </c>
      <c r="T1118" s="13">
        <v>3.4946709656456854E-2</v>
      </c>
      <c r="U1118" s="13">
        <v>-0.16842778423806948</v>
      </c>
      <c r="V1118" s="13">
        <v>1.4514959883436429E-2</v>
      </c>
      <c r="W1118" s="13">
        <v>5.9307642078134881E-2</v>
      </c>
      <c r="X1118" s="13">
        <v>-5.1652475919960472E-2</v>
      </c>
      <c r="Y1118" s="148"/>
      <c r="Z1118" s="3"/>
      <c r="AA1118" s="3"/>
      <c r="AB1118" s="3"/>
      <c r="AC1118" s="3"/>
      <c r="AD1118" s="3"/>
      <c r="AE1118" s="3"/>
      <c r="AF1118" s="3"/>
      <c r="AG1118" s="3"/>
      <c r="AH1118" s="3"/>
      <c r="AI1118" s="3"/>
      <c r="AJ1118" s="3"/>
      <c r="AK1118" s="3"/>
      <c r="AL1118" s="3"/>
      <c r="AM1118" s="3"/>
      <c r="AN1118" s="3"/>
      <c r="AO1118" s="3"/>
      <c r="AP1118" s="3"/>
      <c r="AQ1118" s="3"/>
      <c r="AR1118" s="3"/>
      <c r="AS1118" s="3"/>
      <c r="AT1118" s="3"/>
      <c r="AU1118" s="3"/>
      <c r="AV1118" s="3"/>
      <c r="AW1118" s="3"/>
      <c r="AX1118" s="3"/>
      <c r="AY1118" s="3"/>
      <c r="AZ1118" s="3"/>
      <c r="BA1118" s="3"/>
      <c r="BB1118" s="3"/>
      <c r="BC1118" s="3"/>
      <c r="BD1118" s="3"/>
      <c r="BE1118" s="3"/>
      <c r="BF1118" s="3"/>
      <c r="BG1118" s="3"/>
      <c r="BH1118" s="3"/>
      <c r="BI1118" s="3"/>
      <c r="BJ1118" s="3"/>
      <c r="BK1118" s="3"/>
      <c r="BL1118" s="3"/>
      <c r="BM1118" s="55"/>
    </row>
    <row r="1119" spans="1:65">
      <c r="A1119" s="30"/>
      <c r="B1119" s="46" t="s">
        <v>268</v>
      </c>
      <c r="C1119" s="47"/>
      <c r="D1119" s="45">
        <v>0.2</v>
      </c>
      <c r="E1119" s="45">
        <v>3.51</v>
      </c>
      <c r="F1119" s="45">
        <v>0.31</v>
      </c>
      <c r="G1119" s="45">
        <v>3.24</v>
      </c>
      <c r="H1119" s="45">
        <v>0.23</v>
      </c>
      <c r="I1119" s="45">
        <v>2.85</v>
      </c>
      <c r="J1119" s="45">
        <v>1.02</v>
      </c>
      <c r="K1119" s="45">
        <v>1.02</v>
      </c>
      <c r="L1119" s="45">
        <v>0.03</v>
      </c>
      <c r="M1119" s="45">
        <v>0.49</v>
      </c>
      <c r="N1119" s="45">
        <v>0.28000000000000003</v>
      </c>
      <c r="O1119" s="45">
        <v>0.86</v>
      </c>
      <c r="P1119" s="45" t="s">
        <v>269</v>
      </c>
      <c r="Q1119" s="45">
        <v>0.03</v>
      </c>
      <c r="R1119" s="45">
        <v>0.19</v>
      </c>
      <c r="S1119" s="45">
        <v>0.2</v>
      </c>
      <c r="T1119" s="45">
        <v>0.86</v>
      </c>
      <c r="U1119" s="45">
        <v>3.73</v>
      </c>
      <c r="V1119" s="45">
        <v>0.4</v>
      </c>
      <c r="W1119" s="45">
        <v>1.41</v>
      </c>
      <c r="X1119" s="45">
        <v>1.0900000000000001</v>
      </c>
      <c r="Y1119" s="148"/>
      <c r="Z1119" s="3"/>
      <c r="AA1119" s="3"/>
      <c r="AB1119" s="3"/>
      <c r="AC1119" s="3"/>
      <c r="AD1119" s="3"/>
      <c r="AE1119" s="3"/>
      <c r="AF1119" s="3"/>
      <c r="AG1119" s="3"/>
      <c r="AH1119" s="3"/>
      <c r="AI1119" s="3"/>
      <c r="AJ1119" s="3"/>
      <c r="AK1119" s="3"/>
      <c r="AL1119" s="3"/>
      <c r="AM1119" s="3"/>
      <c r="AN1119" s="3"/>
      <c r="AO1119" s="3"/>
      <c r="AP1119" s="3"/>
      <c r="AQ1119" s="3"/>
      <c r="AR1119" s="3"/>
      <c r="AS1119" s="3"/>
      <c r="AT1119" s="3"/>
      <c r="AU1119" s="3"/>
      <c r="AV1119" s="3"/>
      <c r="AW1119" s="3"/>
      <c r="AX1119" s="3"/>
      <c r="AY1119" s="3"/>
      <c r="AZ1119" s="3"/>
      <c r="BA1119" s="3"/>
      <c r="BB1119" s="3"/>
      <c r="BC1119" s="3"/>
      <c r="BD1119" s="3"/>
      <c r="BE1119" s="3"/>
      <c r="BF1119" s="3"/>
      <c r="BG1119" s="3"/>
      <c r="BH1119" s="3"/>
      <c r="BI1119" s="3"/>
      <c r="BJ1119" s="3"/>
      <c r="BK1119" s="3"/>
      <c r="BL1119" s="3"/>
      <c r="BM1119" s="55"/>
    </row>
    <row r="1120" spans="1:65">
      <c r="B1120" s="31" t="s">
        <v>289</v>
      </c>
      <c r="C1120" s="20"/>
      <c r="D1120" s="20"/>
      <c r="E1120" s="20"/>
      <c r="F1120" s="20"/>
      <c r="G1120" s="20"/>
      <c r="H1120" s="20"/>
      <c r="I1120" s="20"/>
      <c r="J1120" s="20"/>
      <c r="K1120" s="20"/>
      <c r="L1120" s="20"/>
      <c r="M1120" s="20"/>
      <c r="N1120" s="20"/>
      <c r="O1120" s="20"/>
      <c r="P1120" s="20"/>
      <c r="Q1120" s="20"/>
      <c r="R1120" s="20"/>
      <c r="S1120" s="20"/>
      <c r="T1120" s="20"/>
      <c r="U1120" s="20"/>
      <c r="V1120" s="20"/>
      <c r="W1120" s="20"/>
      <c r="X1120" s="20"/>
      <c r="BM1120" s="55"/>
    </row>
    <row r="1121" spans="1:65">
      <c r="BM1121" s="55"/>
    </row>
    <row r="1122" spans="1:65" ht="15">
      <c r="B1122" s="8" t="s">
        <v>573</v>
      </c>
      <c r="BM1122" s="28" t="s">
        <v>66</v>
      </c>
    </row>
    <row r="1123" spans="1:65" ht="15">
      <c r="A1123" s="25" t="s">
        <v>41</v>
      </c>
      <c r="B1123" s="18" t="s">
        <v>109</v>
      </c>
      <c r="C1123" s="15" t="s">
        <v>110</v>
      </c>
      <c r="D1123" s="16" t="s">
        <v>226</v>
      </c>
      <c r="E1123" s="17" t="s">
        <v>226</v>
      </c>
      <c r="F1123" s="17" t="s">
        <v>226</v>
      </c>
      <c r="G1123" s="17" t="s">
        <v>226</v>
      </c>
      <c r="H1123" s="17" t="s">
        <v>226</v>
      </c>
      <c r="I1123" s="17" t="s">
        <v>226</v>
      </c>
      <c r="J1123" s="17" t="s">
        <v>226</v>
      </c>
      <c r="K1123" s="148"/>
      <c r="L1123" s="3"/>
      <c r="M1123" s="3"/>
      <c r="N1123" s="3"/>
      <c r="O1123" s="3"/>
      <c r="P1123" s="3"/>
      <c r="Q1123" s="3"/>
      <c r="R1123" s="3"/>
      <c r="S1123" s="3"/>
      <c r="T1123" s="3"/>
      <c r="U1123" s="3"/>
      <c r="V1123" s="3"/>
      <c r="W1123" s="3"/>
      <c r="X1123" s="3"/>
      <c r="Y1123" s="3"/>
      <c r="Z1123" s="3"/>
      <c r="AA1123" s="3"/>
      <c r="AB1123" s="3"/>
      <c r="AC1123" s="3"/>
      <c r="AD1123" s="3"/>
      <c r="AE1123" s="3"/>
      <c r="AF1123" s="3"/>
      <c r="AG1123" s="3"/>
      <c r="AH1123" s="3"/>
      <c r="AI1123" s="3"/>
      <c r="AJ1123" s="3"/>
      <c r="AK1123" s="3"/>
      <c r="AL1123" s="3"/>
      <c r="AM1123" s="3"/>
      <c r="AN1123" s="3"/>
      <c r="AO1123" s="3"/>
      <c r="AP1123" s="3"/>
      <c r="AQ1123" s="3"/>
      <c r="AR1123" s="3"/>
      <c r="AS1123" s="3"/>
      <c r="AT1123" s="3"/>
      <c r="AU1123" s="3"/>
      <c r="AV1123" s="3"/>
      <c r="AW1123" s="3"/>
      <c r="AX1123" s="3"/>
      <c r="AY1123" s="3"/>
      <c r="AZ1123" s="3"/>
      <c r="BA1123" s="3"/>
      <c r="BB1123" s="3"/>
      <c r="BC1123" s="3"/>
      <c r="BD1123" s="3"/>
      <c r="BE1123" s="3"/>
      <c r="BF1123" s="3"/>
      <c r="BG1123" s="3"/>
      <c r="BH1123" s="3"/>
      <c r="BI1123" s="3"/>
      <c r="BJ1123" s="3"/>
      <c r="BK1123" s="3"/>
      <c r="BL1123" s="3"/>
      <c r="BM1123" s="28">
        <v>1</v>
      </c>
    </row>
    <row r="1124" spans="1:65">
      <c r="A1124" s="30"/>
      <c r="B1124" s="19" t="s">
        <v>227</v>
      </c>
      <c r="C1124" s="9" t="s">
        <v>227</v>
      </c>
      <c r="D1124" s="146" t="s">
        <v>232</v>
      </c>
      <c r="E1124" s="147" t="s">
        <v>235</v>
      </c>
      <c r="F1124" s="147" t="s">
        <v>236</v>
      </c>
      <c r="G1124" s="147" t="s">
        <v>243</v>
      </c>
      <c r="H1124" s="147" t="s">
        <v>247</v>
      </c>
      <c r="I1124" s="147" t="s">
        <v>249</v>
      </c>
      <c r="J1124" s="147" t="s">
        <v>254</v>
      </c>
      <c r="K1124" s="148"/>
      <c r="L1124" s="3"/>
      <c r="M1124" s="3"/>
      <c r="N1124" s="3"/>
      <c r="O1124" s="3"/>
      <c r="P1124" s="3"/>
      <c r="Q1124" s="3"/>
      <c r="R1124" s="3"/>
      <c r="S1124" s="3"/>
      <c r="T1124" s="3"/>
      <c r="U1124" s="3"/>
      <c r="V1124" s="3"/>
      <c r="W1124" s="3"/>
      <c r="X1124" s="3"/>
      <c r="Y1124" s="3"/>
      <c r="Z1124" s="3"/>
      <c r="AA1124" s="3"/>
      <c r="AB1124" s="3"/>
      <c r="AC1124" s="3"/>
      <c r="AD1124" s="3"/>
      <c r="AE1124" s="3"/>
      <c r="AF1124" s="3"/>
      <c r="AG1124" s="3"/>
      <c r="AH1124" s="3"/>
      <c r="AI1124" s="3"/>
      <c r="AJ1124" s="3"/>
      <c r="AK1124" s="3"/>
      <c r="AL1124" s="3"/>
      <c r="AM1124" s="3"/>
      <c r="AN1124" s="3"/>
      <c r="AO1124" s="3"/>
      <c r="AP1124" s="3"/>
      <c r="AQ1124" s="3"/>
      <c r="AR1124" s="3"/>
      <c r="AS1124" s="3"/>
      <c r="AT1124" s="3"/>
      <c r="AU1124" s="3"/>
      <c r="AV1124" s="3"/>
      <c r="AW1124" s="3"/>
      <c r="AX1124" s="3"/>
      <c r="AY1124" s="3"/>
      <c r="AZ1124" s="3"/>
      <c r="BA1124" s="3"/>
      <c r="BB1124" s="3"/>
      <c r="BC1124" s="3"/>
      <c r="BD1124" s="3"/>
      <c r="BE1124" s="3"/>
      <c r="BF1124" s="3"/>
      <c r="BG1124" s="3"/>
      <c r="BH1124" s="3"/>
      <c r="BI1124" s="3"/>
      <c r="BJ1124" s="3"/>
      <c r="BK1124" s="3"/>
      <c r="BL1124" s="3"/>
      <c r="BM1124" s="28" t="s">
        <v>3</v>
      </c>
    </row>
    <row r="1125" spans="1:65">
      <c r="A1125" s="30"/>
      <c r="B1125" s="19"/>
      <c r="C1125" s="9"/>
      <c r="D1125" s="10" t="s">
        <v>273</v>
      </c>
      <c r="E1125" s="11" t="s">
        <v>271</v>
      </c>
      <c r="F1125" s="11" t="s">
        <v>271</v>
      </c>
      <c r="G1125" s="11" t="s">
        <v>273</v>
      </c>
      <c r="H1125" s="11" t="s">
        <v>271</v>
      </c>
      <c r="I1125" s="11" t="s">
        <v>271</v>
      </c>
      <c r="J1125" s="11" t="s">
        <v>273</v>
      </c>
      <c r="K1125" s="148"/>
      <c r="L1125" s="3"/>
      <c r="M1125" s="3"/>
      <c r="N1125" s="3"/>
      <c r="O1125" s="3"/>
      <c r="P1125" s="3"/>
      <c r="Q1125" s="3"/>
      <c r="R1125" s="3"/>
      <c r="S1125" s="3"/>
      <c r="T1125" s="3"/>
      <c r="U1125" s="3"/>
      <c r="V1125" s="3"/>
      <c r="W1125" s="3"/>
      <c r="X1125" s="3"/>
      <c r="Y1125" s="3"/>
      <c r="Z1125" s="3"/>
      <c r="AA1125" s="3"/>
      <c r="AB1125" s="3"/>
      <c r="AC1125" s="3"/>
      <c r="AD1125" s="3"/>
      <c r="AE1125" s="3"/>
      <c r="AF1125" s="3"/>
      <c r="AG1125" s="3"/>
      <c r="AH1125" s="3"/>
      <c r="AI1125" s="3"/>
      <c r="AJ1125" s="3"/>
      <c r="AK1125" s="3"/>
      <c r="AL1125" s="3"/>
      <c r="AM1125" s="3"/>
      <c r="AN1125" s="3"/>
      <c r="AO1125" s="3"/>
      <c r="AP1125" s="3"/>
      <c r="AQ1125" s="3"/>
      <c r="AR1125" s="3"/>
      <c r="AS1125" s="3"/>
      <c r="AT1125" s="3"/>
      <c r="AU1125" s="3"/>
      <c r="AV1125" s="3"/>
      <c r="AW1125" s="3"/>
      <c r="AX1125" s="3"/>
      <c r="AY1125" s="3"/>
      <c r="AZ1125" s="3"/>
      <c r="BA1125" s="3"/>
      <c r="BB1125" s="3"/>
      <c r="BC1125" s="3"/>
      <c r="BD1125" s="3"/>
      <c r="BE1125" s="3"/>
      <c r="BF1125" s="3"/>
      <c r="BG1125" s="3"/>
      <c r="BH1125" s="3"/>
      <c r="BI1125" s="3"/>
      <c r="BJ1125" s="3"/>
      <c r="BK1125" s="3"/>
      <c r="BL1125" s="3"/>
      <c r="BM1125" s="28">
        <v>2</v>
      </c>
    </row>
    <row r="1126" spans="1:65">
      <c r="A1126" s="30"/>
      <c r="B1126" s="19"/>
      <c r="C1126" s="9"/>
      <c r="D1126" s="26" t="s">
        <v>307</v>
      </c>
      <c r="E1126" s="26" t="s">
        <v>308</v>
      </c>
      <c r="F1126" s="26" t="s">
        <v>306</v>
      </c>
      <c r="G1126" s="26" t="s">
        <v>307</v>
      </c>
      <c r="H1126" s="26" t="s">
        <v>305</v>
      </c>
      <c r="I1126" s="26" t="s">
        <v>306</v>
      </c>
      <c r="J1126" s="26" t="s">
        <v>306</v>
      </c>
      <c r="K1126" s="148"/>
      <c r="L1126" s="3"/>
      <c r="M1126" s="3"/>
      <c r="N1126" s="3"/>
      <c r="O1126" s="3"/>
      <c r="P1126" s="3"/>
      <c r="Q1126" s="3"/>
      <c r="R1126" s="3"/>
      <c r="S1126" s="3"/>
      <c r="T1126" s="3"/>
      <c r="U1126" s="3"/>
      <c r="V1126" s="3"/>
      <c r="W1126" s="3"/>
      <c r="X1126" s="3"/>
      <c r="Y1126" s="3"/>
      <c r="Z1126" s="3"/>
      <c r="AA1126" s="3"/>
      <c r="AB1126" s="3"/>
      <c r="AC1126" s="3"/>
      <c r="AD1126" s="3"/>
      <c r="AE1126" s="3"/>
      <c r="AF1126" s="3"/>
      <c r="AG1126" s="3"/>
      <c r="AH1126" s="3"/>
      <c r="AI1126" s="3"/>
      <c r="AJ1126" s="3"/>
      <c r="AK1126" s="3"/>
      <c r="AL1126" s="3"/>
      <c r="AM1126" s="3"/>
      <c r="AN1126" s="3"/>
      <c r="AO1126" s="3"/>
      <c r="AP1126" s="3"/>
      <c r="AQ1126" s="3"/>
      <c r="AR1126" s="3"/>
      <c r="AS1126" s="3"/>
      <c r="AT1126" s="3"/>
      <c r="AU1126" s="3"/>
      <c r="AV1126" s="3"/>
      <c r="AW1126" s="3"/>
      <c r="AX1126" s="3"/>
      <c r="AY1126" s="3"/>
      <c r="AZ1126" s="3"/>
      <c r="BA1126" s="3"/>
      <c r="BB1126" s="3"/>
      <c r="BC1126" s="3"/>
      <c r="BD1126" s="3"/>
      <c r="BE1126" s="3"/>
      <c r="BF1126" s="3"/>
      <c r="BG1126" s="3"/>
      <c r="BH1126" s="3"/>
      <c r="BI1126" s="3"/>
      <c r="BJ1126" s="3"/>
      <c r="BK1126" s="3"/>
      <c r="BL1126" s="3"/>
      <c r="BM1126" s="28">
        <v>3</v>
      </c>
    </row>
    <row r="1127" spans="1:65">
      <c r="A1127" s="30"/>
      <c r="B1127" s="18">
        <v>1</v>
      </c>
      <c r="C1127" s="14">
        <v>1</v>
      </c>
      <c r="D1127" s="22">
        <v>0.9</v>
      </c>
      <c r="E1127" s="22">
        <v>0.93344344672805457</v>
      </c>
      <c r="F1127" s="22">
        <v>0.79</v>
      </c>
      <c r="G1127" s="22">
        <v>0.9</v>
      </c>
      <c r="H1127" s="22">
        <v>0.90600000000000003</v>
      </c>
      <c r="I1127" s="22">
        <v>0.82799252411468816</v>
      </c>
      <c r="J1127" s="22">
        <v>0.8</v>
      </c>
      <c r="K1127" s="148"/>
      <c r="L1127" s="3"/>
      <c r="M1127" s="3"/>
      <c r="N1127" s="3"/>
      <c r="O1127" s="3"/>
      <c r="P1127" s="3"/>
      <c r="Q1127" s="3"/>
      <c r="R1127" s="3"/>
      <c r="S1127" s="3"/>
      <c r="T1127" s="3"/>
      <c r="U1127" s="3"/>
      <c r="V1127" s="3"/>
      <c r="W1127" s="3"/>
      <c r="X1127" s="3"/>
      <c r="Y1127" s="3"/>
      <c r="Z1127" s="3"/>
      <c r="AA1127" s="3"/>
      <c r="AB1127" s="3"/>
      <c r="AC1127" s="3"/>
      <c r="AD1127" s="3"/>
      <c r="AE1127" s="3"/>
      <c r="AF1127" s="3"/>
      <c r="AG1127" s="3"/>
      <c r="AH1127" s="3"/>
      <c r="AI1127" s="3"/>
      <c r="AJ1127" s="3"/>
      <c r="AK1127" s="3"/>
      <c r="AL1127" s="3"/>
      <c r="AM1127" s="3"/>
      <c r="AN1127" s="3"/>
      <c r="AO1127" s="3"/>
      <c r="AP1127" s="3"/>
      <c r="AQ1127" s="3"/>
      <c r="AR1127" s="3"/>
      <c r="AS1127" s="3"/>
      <c r="AT1127" s="3"/>
      <c r="AU1127" s="3"/>
      <c r="AV1127" s="3"/>
      <c r="AW1127" s="3"/>
      <c r="AX1127" s="3"/>
      <c r="AY1127" s="3"/>
      <c r="AZ1127" s="3"/>
      <c r="BA1127" s="3"/>
      <c r="BB1127" s="3"/>
      <c r="BC1127" s="3"/>
      <c r="BD1127" s="3"/>
      <c r="BE1127" s="3"/>
      <c r="BF1127" s="3"/>
      <c r="BG1127" s="3"/>
      <c r="BH1127" s="3"/>
      <c r="BI1127" s="3"/>
      <c r="BJ1127" s="3"/>
      <c r="BK1127" s="3"/>
      <c r="BL1127" s="3"/>
      <c r="BM1127" s="28">
        <v>1</v>
      </c>
    </row>
    <row r="1128" spans="1:65">
      <c r="A1128" s="30"/>
      <c r="B1128" s="19">
        <v>1</v>
      </c>
      <c r="C1128" s="9">
        <v>2</v>
      </c>
      <c r="D1128" s="11">
        <v>0.9</v>
      </c>
      <c r="E1128" s="11">
        <v>0.96886202584257797</v>
      </c>
      <c r="F1128" s="11">
        <v>0.81</v>
      </c>
      <c r="G1128" s="11">
        <v>1</v>
      </c>
      <c r="H1128" s="11">
        <v>0.90300000000000002</v>
      </c>
      <c r="I1128" s="11">
        <v>0.80863042617302394</v>
      </c>
      <c r="J1128" s="11">
        <v>0.9</v>
      </c>
      <c r="K1128" s="148"/>
      <c r="L1128" s="3"/>
      <c r="M1128" s="3"/>
      <c r="N1128" s="3"/>
      <c r="O1128" s="3"/>
      <c r="P1128" s="3"/>
      <c r="Q1128" s="3"/>
      <c r="R1128" s="3"/>
      <c r="S1128" s="3"/>
      <c r="T1128" s="3"/>
      <c r="U1128" s="3"/>
      <c r="V1128" s="3"/>
      <c r="W1128" s="3"/>
      <c r="X1128" s="3"/>
      <c r="Y1128" s="3"/>
      <c r="Z1128" s="3"/>
      <c r="AA1128" s="3"/>
      <c r="AB1128" s="3"/>
      <c r="AC1128" s="3"/>
      <c r="AD1128" s="3"/>
      <c r="AE1128" s="3"/>
      <c r="AF1128" s="3"/>
      <c r="AG1128" s="3"/>
      <c r="AH1128" s="3"/>
      <c r="AI1128" s="3"/>
      <c r="AJ1128" s="3"/>
      <c r="AK1128" s="3"/>
      <c r="AL1128" s="3"/>
      <c r="AM1128" s="3"/>
      <c r="AN1128" s="3"/>
      <c r="AO1128" s="3"/>
      <c r="AP1128" s="3"/>
      <c r="AQ1128" s="3"/>
      <c r="AR1128" s="3"/>
      <c r="AS1128" s="3"/>
      <c r="AT1128" s="3"/>
      <c r="AU1128" s="3"/>
      <c r="AV1128" s="3"/>
      <c r="AW1128" s="3"/>
      <c r="AX1128" s="3"/>
      <c r="AY1128" s="3"/>
      <c r="AZ1128" s="3"/>
      <c r="BA1128" s="3"/>
      <c r="BB1128" s="3"/>
      <c r="BC1128" s="3"/>
      <c r="BD1128" s="3"/>
      <c r="BE1128" s="3"/>
      <c r="BF1128" s="3"/>
      <c r="BG1128" s="3"/>
      <c r="BH1128" s="3"/>
      <c r="BI1128" s="3"/>
      <c r="BJ1128" s="3"/>
      <c r="BK1128" s="3"/>
      <c r="BL1128" s="3"/>
      <c r="BM1128" s="28">
        <v>27</v>
      </c>
    </row>
    <row r="1129" spans="1:65">
      <c r="A1129" s="30"/>
      <c r="B1129" s="19">
        <v>1</v>
      </c>
      <c r="C1129" s="9">
        <v>3</v>
      </c>
      <c r="D1129" s="11">
        <v>0.9</v>
      </c>
      <c r="E1129" s="11">
        <v>0.96807574161164422</v>
      </c>
      <c r="F1129" s="11">
        <v>0.79</v>
      </c>
      <c r="G1129" s="11">
        <v>1</v>
      </c>
      <c r="H1129" s="11">
        <v>0.92</v>
      </c>
      <c r="I1129" s="11">
        <v>0.81870168413684008</v>
      </c>
      <c r="J1129" s="11">
        <v>0.9</v>
      </c>
      <c r="K1129" s="148"/>
      <c r="L1129" s="3"/>
      <c r="M1129" s="3"/>
      <c r="N1129" s="3"/>
      <c r="O1129" s="3"/>
      <c r="P1129" s="3"/>
      <c r="Q1129" s="3"/>
      <c r="R1129" s="3"/>
      <c r="S1129" s="3"/>
      <c r="T1129" s="3"/>
      <c r="U1129" s="3"/>
      <c r="V1129" s="3"/>
      <c r="W1129" s="3"/>
      <c r="X1129" s="3"/>
      <c r="Y1129" s="3"/>
      <c r="Z1129" s="3"/>
      <c r="AA1129" s="3"/>
      <c r="AB1129" s="3"/>
      <c r="AC1129" s="3"/>
      <c r="AD1129" s="3"/>
      <c r="AE1129" s="3"/>
      <c r="AF1129" s="3"/>
      <c r="AG1129" s="3"/>
      <c r="AH1129" s="3"/>
      <c r="AI1129" s="3"/>
      <c r="AJ1129" s="3"/>
      <c r="AK1129" s="3"/>
      <c r="AL1129" s="3"/>
      <c r="AM1129" s="3"/>
      <c r="AN1129" s="3"/>
      <c r="AO1129" s="3"/>
      <c r="AP1129" s="3"/>
      <c r="AQ1129" s="3"/>
      <c r="AR1129" s="3"/>
      <c r="AS1129" s="3"/>
      <c r="AT1129" s="3"/>
      <c r="AU1129" s="3"/>
      <c r="AV1129" s="3"/>
      <c r="AW1129" s="3"/>
      <c r="AX1129" s="3"/>
      <c r="AY1129" s="3"/>
      <c r="AZ1129" s="3"/>
      <c r="BA1129" s="3"/>
      <c r="BB1129" s="3"/>
      <c r="BC1129" s="3"/>
      <c r="BD1129" s="3"/>
      <c r="BE1129" s="3"/>
      <c r="BF1129" s="3"/>
      <c r="BG1129" s="3"/>
      <c r="BH1129" s="3"/>
      <c r="BI1129" s="3"/>
      <c r="BJ1129" s="3"/>
      <c r="BK1129" s="3"/>
      <c r="BL1129" s="3"/>
      <c r="BM1129" s="28">
        <v>16</v>
      </c>
    </row>
    <row r="1130" spans="1:65">
      <c r="A1130" s="30"/>
      <c r="B1130" s="19">
        <v>1</v>
      </c>
      <c r="C1130" s="9">
        <v>4</v>
      </c>
      <c r="D1130" s="11">
        <v>0.9</v>
      </c>
      <c r="E1130" s="11">
        <v>0.97986602725663685</v>
      </c>
      <c r="F1130" s="11">
        <v>0.81</v>
      </c>
      <c r="G1130" s="11">
        <v>0.9</v>
      </c>
      <c r="H1130" s="11">
        <v>0.92600000000000005</v>
      </c>
      <c r="I1130" s="11">
        <v>0.77801622258825998</v>
      </c>
      <c r="J1130" s="11">
        <v>0.9</v>
      </c>
      <c r="K1130" s="148"/>
      <c r="L1130" s="3"/>
      <c r="M1130" s="3"/>
      <c r="N1130" s="3"/>
      <c r="O1130" s="3"/>
      <c r="P1130" s="3"/>
      <c r="Q1130" s="3"/>
      <c r="R1130" s="3"/>
      <c r="S1130" s="3"/>
      <c r="T1130" s="3"/>
      <c r="U1130" s="3"/>
      <c r="V1130" s="3"/>
      <c r="W1130" s="3"/>
      <c r="X1130" s="3"/>
      <c r="Y1130" s="3"/>
      <c r="Z1130" s="3"/>
      <c r="AA1130" s="3"/>
      <c r="AB1130" s="3"/>
      <c r="AC1130" s="3"/>
      <c r="AD1130" s="3"/>
      <c r="AE1130" s="3"/>
      <c r="AF1130" s="3"/>
      <c r="AG1130" s="3"/>
      <c r="AH1130" s="3"/>
      <c r="AI1130" s="3"/>
      <c r="AJ1130" s="3"/>
      <c r="AK1130" s="3"/>
      <c r="AL1130" s="3"/>
      <c r="AM1130" s="3"/>
      <c r="AN1130" s="3"/>
      <c r="AO1130" s="3"/>
      <c r="AP1130" s="3"/>
      <c r="AQ1130" s="3"/>
      <c r="AR1130" s="3"/>
      <c r="AS1130" s="3"/>
      <c r="AT1130" s="3"/>
      <c r="AU1130" s="3"/>
      <c r="AV1130" s="3"/>
      <c r="AW1130" s="3"/>
      <c r="AX1130" s="3"/>
      <c r="AY1130" s="3"/>
      <c r="AZ1130" s="3"/>
      <c r="BA1130" s="3"/>
      <c r="BB1130" s="3"/>
      <c r="BC1130" s="3"/>
      <c r="BD1130" s="3"/>
      <c r="BE1130" s="3"/>
      <c r="BF1130" s="3"/>
      <c r="BG1130" s="3"/>
      <c r="BH1130" s="3"/>
      <c r="BI1130" s="3"/>
      <c r="BJ1130" s="3"/>
      <c r="BK1130" s="3"/>
      <c r="BL1130" s="3"/>
      <c r="BM1130" s="28">
        <v>0.88913166513980457</v>
      </c>
    </row>
    <row r="1131" spans="1:65">
      <c r="A1131" s="30"/>
      <c r="B1131" s="19">
        <v>1</v>
      </c>
      <c r="C1131" s="9">
        <v>5</v>
      </c>
      <c r="D1131" s="11">
        <v>0.9</v>
      </c>
      <c r="E1131" s="11">
        <v>1.0100572427423624</v>
      </c>
      <c r="F1131" s="11">
        <v>0.82</v>
      </c>
      <c r="G1131" s="11">
        <v>1</v>
      </c>
      <c r="H1131" s="11">
        <v>0.874</v>
      </c>
      <c r="I1131" s="11">
        <v>0.79932811408221205</v>
      </c>
      <c r="J1131" s="11">
        <v>0.9</v>
      </c>
      <c r="K1131" s="148"/>
      <c r="L1131" s="3"/>
      <c r="M1131" s="3"/>
      <c r="N1131" s="3"/>
      <c r="O1131" s="3"/>
      <c r="P1131" s="3"/>
      <c r="Q1131" s="3"/>
      <c r="R1131" s="3"/>
      <c r="S1131" s="3"/>
      <c r="T1131" s="3"/>
      <c r="U1131" s="3"/>
      <c r="V1131" s="3"/>
      <c r="W1131" s="3"/>
      <c r="X1131" s="3"/>
      <c r="Y1131" s="3"/>
      <c r="Z1131" s="3"/>
      <c r="AA1131" s="3"/>
      <c r="AB1131" s="3"/>
      <c r="AC1131" s="3"/>
      <c r="AD1131" s="3"/>
      <c r="AE1131" s="3"/>
      <c r="AF1131" s="3"/>
      <c r="AG1131" s="3"/>
      <c r="AH1131" s="3"/>
      <c r="AI1131" s="3"/>
      <c r="AJ1131" s="3"/>
      <c r="AK1131" s="3"/>
      <c r="AL1131" s="3"/>
      <c r="AM1131" s="3"/>
      <c r="AN1131" s="3"/>
      <c r="AO1131" s="3"/>
      <c r="AP1131" s="3"/>
      <c r="AQ1131" s="3"/>
      <c r="AR1131" s="3"/>
      <c r="AS1131" s="3"/>
      <c r="AT1131" s="3"/>
      <c r="AU1131" s="3"/>
      <c r="AV1131" s="3"/>
      <c r="AW1131" s="3"/>
      <c r="AX1131" s="3"/>
      <c r="AY1131" s="3"/>
      <c r="AZ1131" s="3"/>
      <c r="BA1131" s="3"/>
      <c r="BB1131" s="3"/>
      <c r="BC1131" s="3"/>
      <c r="BD1131" s="3"/>
      <c r="BE1131" s="3"/>
      <c r="BF1131" s="3"/>
      <c r="BG1131" s="3"/>
      <c r="BH1131" s="3"/>
      <c r="BI1131" s="3"/>
      <c r="BJ1131" s="3"/>
      <c r="BK1131" s="3"/>
      <c r="BL1131" s="3"/>
      <c r="BM1131" s="28">
        <v>128</v>
      </c>
    </row>
    <row r="1132" spans="1:65">
      <c r="A1132" s="30"/>
      <c r="B1132" s="19">
        <v>1</v>
      </c>
      <c r="C1132" s="9">
        <v>6</v>
      </c>
      <c r="D1132" s="11">
        <v>0.9</v>
      </c>
      <c r="E1132" s="11">
        <v>0.97723383072542447</v>
      </c>
      <c r="F1132" s="11">
        <v>0.8</v>
      </c>
      <c r="G1132" s="11">
        <v>0.9</v>
      </c>
      <c r="H1132" s="11">
        <v>0.92200000000000004</v>
      </c>
      <c r="I1132" s="11">
        <v>0.80232264987006396</v>
      </c>
      <c r="J1132" s="11">
        <v>0.9</v>
      </c>
      <c r="K1132" s="148"/>
      <c r="L1132" s="3"/>
      <c r="M1132" s="3"/>
      <c r="N1132" s="3"/>
      <c r="O1132" s="3"/>
      <c r="P1132" s="3"/>
      <c r="Q1132" s="3"/>
      <c r="R1132" s="3"/>
      <c r="S1132" s="3"/>
      <c r="T1132" s="3"/>
      <c r="U1132" s="3"/>
      <c r="V1132" s="3"/>
      <c r="W1132" s="3"/>
      <c r="X1132" s="3"/>
      <c r="Y1132" s="3"/>
      <c r="Z1132" s="3"/>
      <c r="AA1132" s="3"/>
      <c r="AB1132" s="3"/>
      <c r="AC1132" s="3"/>
      <c r="AD1132" s="3"/>
      <c r="AE1132" s="3"/>
      <c r="AF1132" s="3"/>
      <c r="AG1132" s="3"/>
      <c r="AH1132" s="3"/>
      <c r="AI1132" s="3"/>
      <c r="AJ1132" s="3"/>
      <c r="AK1132" s="3"/>
      <c r="AL1132" s="3"/>
      <c r="AM1132" s="3"/>
      <c r="AN1132" s="3"/>
      <c r="AO1132" s="3"/>
      <c r="AP1132" s="3"/>
      <c r="AQ1132" s="3"/>
      <c r="AR1132" s="3"/>
      <c r="AS1132" s="3"/>
      <c r="AT1132" s="3"/>
      <c r="AU1132" s="3"/>
      <c r="AV1132" s="3"/>
      <c r="AW1132" s="3"/>
      <c r="AX1132" s="3"/>
      <c r="AY1132" s="3"/>
      <c r="AZ1132" s="3"/>
      <c r="BA1132" s="3"/>
      <c r="BB1132" s="3"/>
      <c r="BC1132" s="3"/>
      <c r="BD1132" s="3"/>
      <c r="BE1132" s="3"/>
      <c r="BF1132" s="3"/>
      <c r="BG1132" s="3"/>
      <c r="BH1132" s="3"/>
      <c r="BI1132" s="3"/>
      <c r="BJ1132" s="3"/>
      <c r="BK1132" s="3"/>
      <c r="BL1132" s="3"/>
      <c r="BM1132" s="55"/>
    </row>
    <row r="1133" spans="1:65">
      <c r="A1133" s="30"/>
      <c r="B1133" s="20" t="s">
        <v>264</v>
      </c>
      <c r="C1133" s="12"/>
      <c r="D1133" s="23">
        <v>0.9</v>
      </c>
      <c r="E1133" s="23">
        <v>0.97292305248444999</v>
      </c>
      <c r="F1133" s="23">
        <v>0.80333333333333334</v>
      </c>
      <c r="G1133" s="23">
        <v>0.95000000000000007</v>
      </c>
      <c r="H1133" s="23">
        <v>0.90849999999999997</v>
      </c>
      <c r="I1133" s="23">
        <v>0.80583193682751464</v>
      </c>
      <c r="J1133" s="23">
        <v>0.88333333333333341</v>
      </c>
      <c r="K1133" s="148"/>
      <c r="L1133" s="3"/>
      <c r="M1133" s="3"/>
      <c r="N1133" s="3"/>
      <c r="O1133" s="3"/>
      <c r="P1133" s="3"/>
      <c r="Q1133" s="3"/>
      <c r="R1133" s="3"/>
      <c r="S1133" s="3"/>
      <c r="T1133" s="3"/>
      <c r="U1133" s="3"/>
      <c r="V1133" s="3"/>
      <c r="W1133" s="3"/>
      <c r="X1133" s="3"/>
      <c r="Y1133" s="3"/>
      <c r="Z1133" s="3"/>
      <c r="AA1133" s="3"/>
      <c r="AB1133" s="3"/>
      <c r="AC1133" s="3"/>
      <c r="AD1133" s="3"/>
      <c r="AE1133" s="3"/>
      <c r="AF1133" s="3"/>
      <c r="AG1133" s="3"/>
      <c r="AH1133" s="3"/>
      <c r="AI1133" s="3"/>
      <c r="AJ1133" s="3"/>
      <c r="AK1133" s="3"/>
      <c r="AL1133" s="3"/>
      <c r="AM1133" s="3"/>
      <c r="AN1133" s="3"/>
      <c r="AO1133" s="3"/>
      <c r="AP1133" s="3"/>
      <c r="AQ1133" s="3"/>
      <c r="AR1133" s="3"/>
      <c r="AS1133" s="3"/>
      <c r="AT1133" s="3"/>
      <c r="AU1133" s="3"/>
      <c r="AV1133" s="3"/>
      <c r="AW1133" s="3"/>
      <c r="AX1133" s="3"/>
      <c r="AY1133" s="3"/>
      <c r="AZ1133" s="3"/>
      <c r="BA1133" s="3"/>
      <c r="BB1133" s="3"/>
      <c r="BC1133" s="3"/>
      <c r="BD1133" s="3"/>
      <c r="BE1133" s="3"/>
      <c r="BF1133" s="3"/>
      <c r="BG1133" s="3"/>
      <c r="BH1133" s="3"/>
      <c r="BI1133" s="3"/>
      <c r="BJ1133" s="3"/>
      <c r="BK1133" s="3"/>
      <c r="BL1133" s="3"/>
      <c r="BM1133" s="55"/>
    </row>
    <row r="1134" spans="1:65">
      <c r="A1134" s="30"/>
      <c r="B1134" s="3" t="s">
        <v>265</v>
      </c>
      <c r="C1134" s="29"/>
      <c r="D1134" s="11">
        <v>0.9</v>
      </c>
      <c r="E1134" s="11">
        <v>0.97304792828400122</v>
      </c>
      <c r="F1134" s="11">
        <v>0.80500000000000005</v>
      </c>
      <c r="G1134" s="11">
        <v>0.95</v>
      </c>
      <c r="H1134" s="11">
        <v>0.91300000000000003</v>
      </c>
      <c r="I1134" s="11">
        <v>0.80547653802154395</v>
      </c>
      <c r="J1134" s="11">
        <v>0.9</v>
      </c>
      <c r="K1134" s="148"/>
      <c r="L1134" s="3"/>
      <c r="M1134" s="3"/>
      <c r="N1134" s="3"/>
      <c r="O1134" s="3"/>
      <c r="P1134" s="3"/>
      <c r="Q1134" s="3"/>
      <c r="R1134" s="3"/>
      <c r="S1134" s="3"/>
      <c r="T1134" s="3"/>
      <c r="U1134" s="3"/>
      <c r="V1134" s="3"/>
      <c r="W1134" s="3"/>
      <c r="X1134" s="3"/>
      <c r="Y1134" s="3"/>
      <c r="Z1134" s="3"/>
      <c r="AA1134" s="3"/>
      <c r="AB1134" s="3"/>
      <c r="AC1134" s="3"/>
      <c r="AD1134" s="3"/>
      <c r="AE1134" s="3"/>
      <c r="AF1134" s="3"/>
      <c r="AG1134" s="3"/>
      <c r="AH1134" s="3"/>
      <c r="AI1134" s="3"/>
      <c r="AJ1134" s="3"/>
      <c r="AK1134" s="3"/>
      <c r="AL1134" s="3"/>
      <c r="AM1134" s="3"/>
      <c r="AN1134" s="3"/>
      <c r="AO1134" s="3"/>
      <c r="AP1134" s="3"/>
      <c r="AQ1134" s="3"/>
      <c r="AR1134" s="3"/>
      <c r="AS1134" s="3"/>
      <c r="AT1134" s="3"/>
      <c r="AU1134" s="3"/>
      <c r="AV1134" s="3"/>
      <c r="AW1134" s="3"/>
      <c r="AX1134" s="3"/>
      <c r="AY1134" s="3"/>
      <c r="AZ1134" s="3"/>
      <c r="BA1134" s="3"/>
      <c r="BB1134" s="3"/>
      <c r="BC1134" s="3"/>
      <c r="BD1134" s="3"/>
      <c r="BE1134" s="3"/>
      <c r="BF1134" s="3"/>
      <c r="BG1134" s="3"/>
      <c r="BH1134" s="3"/>
      <c r="BI1134" s="3"/>
      <c r="BJ1134" s="3"/>
      <c r="BK1134" s="3"/>
      <c r="BL1134" s="3"/>
      <c r="BM1134" s="55"/>
    </row>
    <row r="1135" spans="1:65">
      <c r="A1135" s="30"/>
      <c r="B1135" s="3" t="s">
        <v>266</v>
      </c>
      <c r="C1135" s="29"/>
      <c r="D1135" s="24">
        <v>0</v>
      </c>
      <c r="E1135" s="24">
        <v>2.467534568999975E-2</v>
      </c>
      <c r="F1135" s="24">
        <v>1.2110601416389947E-2</v>
      </c>
      <c r="G1135" s="24">
        <v>5.4772255750516599E-2</v>
      </c>
      <c r="H1135" s="24">
        <v>1.9222382786741102E-2</v>
      </c>
      <c r="I1135" s="24">
        <v>1.7279365331094646E-2</v>
      </c>
      <c r="J1135" s="24">
        <v>4.0824829046386298E-2</v>
      </c>
      <c r="K1135" s="204"/>
      <c r="L1135" s="205"/>
      <c r="M1135" s="205"/>
      <c r="N1135" s="205"/>
      <c r="O1135" s="205"/>
      <c r="P1135" s="205"/>
      <c r="Q1135" s="205"/>
      <c r="R1135" s="205"/>
      <c r="S1135" s="205"/>
      <c r="T1135" s="205"/>
      <c r="U1135" s="205"/>
      <c r="V1135" s="205"/>
      <c r="W1135" s="205"/>
      <c r="X1135" s="205"/>
      <c r="Y1135" s="205"/>
      <c r="Z1135" s="205"/>
      <c r="AA1135" s="205"/>
      <c r="AB1135" s="205"/>
      <c r="AC1135" s="205"/>
      <c r="AD1135" s="205"/>
      <c r="AE1135" s="205"/>
      <c r="AF1135" s="205"/>
      <c r="AG1135" s="205"/>
      <c r="AH1135" s="205"/>
      <c r="AI1135" s="205"/>
      <c r="AJ1135" s="205"/>
      <c r="AK1135" s="205"/>
      <c r="AL1135" s="205"/>
      <c r="AM1135" s="205"/>
      <c r="AN1135" s="205"/>
      <c r="AO1135" s="205"/>
      <c r="AP1135" s="205"/>
      <c r="AQ1135" s="205"/>
      <c r="AR1135" s="205"/>
      <c r="AS1135" s="205"/>
      <c r="AT1135" s="205"/>
      <c r="AU1135" s="205"/>
      <c r="AV1135" s="205"/>
      <c r="AW1135" s="205"/>
      <c r="AX1135" s="205"/>
      <c r="AY1135" s="205"/>
      <c r="AZ1135" s="205"/>
      <c r="BA1135" s="205"/>
      <c r="BB1135" s="205"/>
      <c r="BC1135" s="205"/>
      <c r="BD1135" s="205"/>
      <c r="BE1135" s="205"/>
      <c r="BF1135" s="205"/>
      <c r="BG1135" s="205"/>
      <c r="BH1135" s="205"/>
      <c r="BI1135" s="205"/>
      <c r="BJ1135" s="205"/>
      <c r="BK1135" s="205"/>
      <c r="BL1135" s="205"/>
      <c r="BM1135" s="56"/>
    </row>
    <row r="1136" spans="1:65">
      <c r="A1136" s="30"/>
      <c r="B1136" s="3" t="s">
        <v>86</v>
      </c>
      <c r="C1136" s="29"/>
      <c r="D1136" s="13">
        <v>0</v>
      </c>
      <c r="E1136" s="13">
        <v>2.5362073215336966E-2</v>
      </c>
      <c r="F1136" s="13">
        <v>1.5075437447788316E-2</v>
      </c>
      <c r="G1136" s="13">
        <v>5.7655006053175362E-2</v>
      </c>
      <c r="H1136" s="13">
        <v>2.1158374008520751E-2</v>
      </c>
      <c r="I1136" s="13">
        <v>2.1442889691269746E-2</v>
      </c>
      <c r="J1136" s="13">
        <v>4.6216787599682597E-2</v>
      </c>
      <c r="K1136" s="148"/>
      <c r="L1136" s="3"/>
      <c r="M1136" s="3"/>
      <c r="N1136" s="3"/>
      <c r="O1136" s="3"/>
      <c r="P1136" s="3"/>
      <c r="Q1136" s="3"/>
      <c r="R1136" s="3"/>
      <c r="S1136" s="3"/>
      <c r="T1136" s="3"/>
      <c r="U1136" s="3"/>
      <c r="V1136" s="3"/>
      <c r="W1136" s="3"/>
      <c r="X1136" s="3"/>
      <c r="Y1136" s="3"/>
      <c r="Z1136" s="3"/>
      <c r="AA1136" s="3"/>
      <c r="AB1136" s="3"/>
      <c r="AC1136" s="3"/>
      <c r="AD1136" s="3"/>
      <c r="AE1136" s="3"/>
      <c r="AF1136" s="3"/>
      <c r="AG1136" s="3"/>
      <c r="AH1136" s="3"/>
      <c r="AI1136" s="3"/>
      <c r="AJ1136" s="3"/>
      <c r="AK1136" s="3"/>
      <c r="AL1136" s="3"/>
      <c r="AM1136" s="3"/>
      <c r="AN1136" s="3"/>
      <c r="AO1136" s="3"/>
      <c r="AP1136" s="3"/>
      <c r="AQ1136" s="3"/>
      <c r="AR1136" s="3"/>
      <c r="AS1136" s="3"/>
      <c r="AT1136" s="3"/>
      <c r="AU1136" s="3"/>
      <c r="AV1136" s="3"/>
      <c r="AW1136" s="3"/>
      <c r="AX1136" s="3"/>
      <c r="AY1136" s="3"/>
      <c r="AZ1136" s="3"/>
      <c r="BA1136" s="3"/>
      <c r="BB1136" s="3"/>
      <c r="BC1136" s="3"/>
      <c r="BD1136" s="3"/>
      <c r="BE1136" s="3"/>
      <c r="BF1136" s="3"/>
      <c r="BG1136" s="3"/>
      <c r="BH1136" s="3"/>
      <c r="BI1136" s="3"/>
      <c r="BJ1136" s="3"/>
      <c r="BK1136" s="3"/>
      <c r="BL1136" s="3"/>
      <c r="BM1136" s="55"/>
    </row>
    <row r="1137" spans="1:65">
      <c r="A1137" s="30"/>
      <c r="B1137" s="3" t="s">
        <v>267</v>
      </c>
      <c r="C1137" s="29"/>
      <c r="D1137" s="13">
        <v>1.2223538184849669E-2</v>
      </c>
      <c r="E1137" s="13">
        <v>9.4239571741571382E-2</v>
      </c>
      <c r="F1137" s="13">
        <v>-9.6496767768337821E-2</v>
      </c>
      <c r="G1137" s="13">
        <v>6.8458179195119317E-2</v>
      </c>
      <c r="H1137" s="13">
        <v>2.1783427156595536E-2</v>
      </c>
      <c r="I1137" s="13">
        <v>-9.3686606357892055E-2</v>
      </c>
      <c r="J1137" s="13">
        <v>-6.521342151906695E-3</v>
      </c>
      <c r="K1137" s="148"/>
      <c r="L1137" s="3"/>
      <c r="M1137" s="3"/>
      <c r="N1137" s="3"/>
      <c r="O1137" s="3"/>
      <c r="P1137" s="3"/>
      <c r="Q1137" s="3"/>
      <c r="R1137" s="3"/>
      <c r="S1137" s="3"/>
      <c r="T1137" s="3"/>
      <c r="U1137" s="3"/>
      <c r="V1137" s="3"/>
      <c r="W1137" s="3"/>
      <c r="X1137" s="3"/>
      <c r="Y1137" s="3"/>
      <c r="Z1137" s="3"/>
      <c r="AA1137" s="3"/>
      <c r="AB1137" s="3"/>
      <c r="AC1137" s="3"/>
      <c r="AD1137" s="3"/>
      <c r="AE1137" s="3"/>
      <c r="AF1137" s="3"/>
      <c r="AG1137" s="3"/>
      <c r="AH1137" s="3"/>
      <c r="AI1137" s="3"/>
      <c r="AJ1137" s="3"/>
      <c r="AK1137" s="3"/>
      <c r="AL1137" s="3"/>
      <c r="AM1137" s="3"/>
      <c r="AN1137" s="3"/>
      <c r="AO1137" s="3"/>
      <c r="AP1137" s="3"/>
      <c r="AQ1137" s="3"/>
      <c r="AR1137" s="3"/>
      <c r="AS1137" s="3"/>
      <c r="AT1137" s="3"/>
      <c r="AU1137" s="3"/>
      <c r="AV1137" s="3"/>
      <c r="AW1137" s="3"/>
      <c r="AX1137" s="3"/>
      <c r="AY1137" s="3"/>
      <c r="AZ1137" s="3"/>
      <c r="BA1137" s="3"/>
      <c r="BB1137" s="3"/>
      <c r="BC1137" s="3"/>
      <c r="BD1137" s="3"/>
      <c r="BE1137" s="3"/>
      <c r="BF1137" s="3"/>
      <c r="BG1137" s="3"/>
      <c r="BH1137" s="3"/>
      <c r="BI1137" s="3"/>
      <c r="BJ1137" s="3"/>
      <c r="BK1137" s="3"/>
      <c r="BL1137" s="3"/>
      <c r="BM1137" s="55"/>
    </row>
    <row r="1138" spans="1:65">
      <c r="A1138" s="30"/>
      <c r="B1138" s="46" t="s">
        <v>268</v>
      </c>
      <c r="C1138" s="47"/>
      <c r="D1138" s="45">
        <v>0</v>
      </c>
      <c r="E1138" s="45">
        <v>0.98</v>
      </c>
      <c r="F1138" s="45">
        <v>1.3</v>
      </c>
      <c r="G1138" s="45">
        <v>0.67</v>
      </c>
      <c r="H1138" s="45">
        <v>0.11</v>
      </c>
      <c r="I1138" s="45">
        <v>1.27</v>
      </c>
      <c r="J1138" s="45">
        <v>0.22</v>
      </c>
      <c r="K1138" s="148"/>
      <c r="L1138" s="3"/>
      <c r="M1138" s="3"/>
      <c r="N1138" s="3"/>
      <c r="O1138" s="3"/>
      <c r="P1138" s="3"/>
      <c r="Q1138" s="3"/>
      <c r="R1138" s="3"/>
      <c r="S1138" s="3"/>
      <c r="T1138" s="3"/>
      <c r="U1138" s="3"/>
      <c r="V1138" s="3"/>
      <c r="W1138" s="3"/>
      <c r="X1138" s="3"/>
      <c r="Y1138" s="3"/>
      <c r="Z1138" s="3"/>
      <c r="AA1138" s="3"/>
      <c r="AB1138" s="3"/>
      <c r="AC1138" s="3"/>
      <c r="AD1138" s="3"/>
      <c r="AE1138" s="3"/>
      <c r="AF1138" s="3"/>
      <c r="AG1138" s="3"/>
      <c r="AH1138" s="3"/>
      <c r="AI1138" s="3"/>
      <c r="AJ1138" s="3"/>
      <c r="AK1138" s="3"/>
      <c r="AL1138" s="3"/>
      <c r="AM1138" s="3"/>
      <c r="AN1138" s="3"/>
      <c r="AO1138" s="3"/>
      <c r="AP1138" s="3"/>
      <c r="AQ1138" s="3"/>
      <c r="AR1138" s="3"/>
      <c r="AS1138" s="3"/>
      <c r="AT1138" s="3"/>
      <c r="AU1138" s="3"/>
      <c r="AV1138" s="3"/>
      <c r="AW1138" s="3"/>
      <c r="AX1138" s="3"/>
      <c r="AY1138" s="3"/>
      <c r="AZ1138" s="3"/>
      <c r="BA1138" s="3"/>
      <c r="BB1138" s="3"/>
      <c r="BC1138" s="3"/>
      <c r="BD1138" s="3"/>
      <c r="BE1138" s="3"/>
      <c r="BF1138" s="3"/>
      <c r="BG1138" s="3"/>
      <c r="BH1138" s="3"/>
      <c r="BI1138" s="3"/>
      <c r="BJ1138" s="3"/>
      <c r="BK1138" s="3"/>
      <c r="BL1138" s="3"/>
      <c r="BM1138" s="55"/>
    </row>
    <row r="1139" spans="1:65">
      <c r="B1139" s="31"/>
      <c r="C1139" s="20"/>
      <c r="D1139" s="20"/>
      <c r="E1139" s="20"/>
      <c r="F1139" s="20"/>
      <c r="G1139" s="20"/>
      <c r="H1139" s="20"/>
      <c r="I1139" s="20"/>
      <c r="J1139" s="20"/>
      <c r="BM1139" s="55"/>
    </row>
    <row r="1140" spans="1:65" ht="15">
      <c r="B1140" s="8" t="s">
        <v>574</v>
      </c>
      <c r="BM1140" s="28" t="s">
        <v>66</v>
      </c>
    </row>
    <row r="1141" spans="1:65" ht="15">
      <c r="A1141" s="25" t="s">
        <v>44</v>
      </c>
      <c r="B1141" s="18" t="s">
        <v>109</v>
      </c>
      <c r="C1141" s="15" t="s">
        <v>110</v>
      </c>
      <c r="D1141" s="16" t="s">
        <v>226</v>
      </c>
      <c r="E1141" s="17" t="s">
        <v>226</v>
      </c>
      <c r="F1141" s="17" t="s">
        <v>226</v>
      </c>
      <c r="G1141" s="17" t="s">
        <v>226</v>
      </c>
      <c r="H1141" s="17" t="s">
        <v>226</v>
      </c>
      <c r="I1141" s="17" t="s">
        <v>226</v>
      </c>
      <c r="J1141" s="17" t="s">
        <v>226</v>
      </c>
      <c r="K1141" s="17" t="s">
        <v>226</v>
      </c>
      <c r="L1141" s="17" t="s">
        <v>226</v>
      </c>
      <c r="M1141" s="17" t="s">
        <v>226</v>
      </c>
      <c r="N1141" s="17" t="s">
        <v>226</v>
      </c>
      <c r="O1141" s="17" t="s">
        <v>226</v>
      </c>
      <c r="P1141" s="17" t="s">
        <v>226</v>
      </c>
      <c r="Q1141" s="17" t="s">
        <v>226</v>
      </c>
      <c r="R1141" s="17" t="s">
        <v>226</v>
      </c>
      <c r="S1141" s="17" t="s">
        <v>226</v>
      </c>
      <c r="T1141" s="17" t="s">
        <v>226</v>
      </c>
      <c r="U1141" s="17" t="s">
        <v>226</v>
      </c>
      <c r="V1141" s="17" t="s">
        <v>226</v>
      </c>
      <c r="W1141" s="17" t="s">
        <v>226</v>
      </c>
      <c r="X1141" s="17" t="s">
        <v>226</v>
      </c>
      <c r="Y1141" s="17" t="s">
        <v>226</v>
      </c>
      <c r="Z1141" s="17" t="s">
        <v>226</v>
      </c>
      <c r="AA1141" s="17" t="s">
        <v>226</v>
      </c>
      <c r="AB1141" s="17" t="s">
        <v>226</v>
      </c>
      <c r="AC1141" s="17" t="s">
        <v>226</v>
      </c>
      <c r="AD1141" s="148"/>
      <c r="AE1141" s="3"/>
      <c r="AF1141" s="3"/>
      <c r="AG1141" s="3"/>
      <c r="AH1141" s="3"/>
      <c r="AI1141" s="3"/>
      <c r="AJ1141" s="3"/>
      <c r="AK1141" s="3"/>
      <c r="AL1141" s="3"/>
      <c r="AM1141" s="3"/>
      <c r="AN1141" s="3"/>
      <c r="AO1141" s="3"/>
      <c r="AP1141" s="3"/>
      <c r="AQ1141" s="3"/>
      <c r="AR1141" s="3"/>
      <c r="AS1141" s="3"/>
      <c r="AT1141" s="3"/>
      <c r="AU1141" s="3"/>
      <c r="AV1141" s="3"/>
      <c r="AW1141" s="3"/>
      <c r="AX1141" s="3"/>
      <c r="AY1141" s="3"/>
      <c r="AZ1141" s="3"/>
      <c r="BA1141" s="3"/>
      <c r="BB1141" s="3"/>
      <c r="BC1141" s="3"/>
      <c r="BD1141" s="3"/>
      <c r="BE1141" s="3"/>
      <c r="BF1141" s="3"/>
      <c r="BG1141" s="3"/>
      <c r="BH1141" s="3"/>
      <c r="BI1141" s="3"/>
      <c r="BJ1141" s="3"/>
      <c r="BK1141" s="3"/>
      <c r="BL1141" s="3"/>
      <c r="BM1141" s="28">
        <v>1</v>
      </c>
    </row>
    <row r="1142" spans="1:65">
      <c r="A1142" s="30"/>
      <c r="B1142" s="19" t="s">
        <v>227</v>
      </c>
      <c r="C1142" s="9" t="s">
        <v>227</v>
      </c>
      <c r="D1142" s="146" t="s">
        <v>229</v>
      </c>
      <c r="E1142" s="147" t="s">
        <v>231</v>
      </c>
      <c r="F1142" s="147" t="s">
        <v>232</v>
      </c>
      <c r="G1142" s="147" t="s">
        <v>233</v>
      </c>
      <c r="H1142" s="147" t="s">
        <v>234</v>
      </c>
      <c r="I1142" s="147" t="s">
        <v>235</v>
      </c>
      <c r="J1142" s="147" t="s">
        <v>236</v>
      </c>
      <c r="K1142" s="147" t="s">
        <v>237</v>
      </c>
      <c r="L1142" s="147" t="s">
        <v>238</v>
      </c>
      <c r="M1142" s="147" t="s">
        <v>239</v>
      </c>
      <c r="N1142" s="147" t="s">
        <v>240</v>
      </c>
      <c r="O1142" s="147" t="s">
        <v>243</v>
      </c>
      <c r="P1142" s="147" t="s">
        <v>244</v>
      </c>
      <c r="Q1142" s="147" t="s">
        <v>245</v>
      </c>
      <c r="R1142" s="147" t="s">
        <v>246</v>
      </c>
      <c r="S1142" s="147" t="s">
        <v>247</v>
      </c>
      <c r="T1142" s="147" t="s">
        <v>248</v>
      </c>
      <c r="U1142" s="147" t="s">
        <v>249</v>
      </c>
      <c r="V1142" s="147" t="s">
        <v>250</v>
      </c>
      <c r="W1142" s="147" t="s">
        <v>251</v>
      </c>
      <c r="X1142" s="147" t="s">
        <v>252</v>
      </c>
      <c r="Y1142" s="147" t="s">
        <v>253</v>
      </c>
      <c r="Z1142" s="147" t="s">
        <v>254</v>
      </c>
      <c r="AA1142" s="147" t="s">
        <v>255</v>
      </c>
      <c r="AB1142" s="147" t="s">
        <v>256</v>
      </c>
      <c r="AC1142" s="147" t="s">
        <v>257</v>
      </c>
      <c r="AD1142" s="148"/>
      <c r="AE1142" s="3"/>
      <c r="AF1142" s="3"/>
      <c r="AG1142" s="3"/>
      <c r="AH1142" s="3"/>
      <c r="AI1142" s="3"/>
      <c r="AJ1142" s="3"/>
      <c r="AK1142" s="3"/>
      <c r="AL1142" s="3"/>
      <c r="AM1142" s="3"/>
      <c r="AN1142" s="3"/>
      <c r="AO1142" s="3"/>
      <c r="AP1142" s="3"/>
      <c r="AQ1142" s="3"/>
      <c r="AR1142" s="3"/>
      <c r="AS1142" s="3"/>
      <c r="AT1142" s="3"/>
      <c r="AU1142" s="3"/>
      <c r="AV1142" s="3"/>
      <c r="AW1142" s="3"/>
      <c r="AX1142" s="3"/>
      <c r="AY1142" s="3"/>
      <c r="AZ1142" s="3"/>
      <c r="BA1142" s="3"/>
      <c r="BB1142" s="3"/>
      <c r="BC1142" s="3"/>
      <c r="BD1142" s="3"/>
      <c r="BE1142" s="3"/>
      <c r="BF1142" s="3"/>
      <c r="BG1142" s="3"/>
      <c r="BH1142" s="3"/>
      <c r="BI1142" s="3"/>
      <c r="BJ1142" s="3"/>
      <c r="BK1142" s="3"/>
      <c r="BL1142" s="3"/>
      <c r="BM1142" s="28" t="s">
        <v>3</v>
      </c>
    </row>
    <row r="1143" spans="1:65">
      <c r="A1143" s="30"/>
      <c r="B1143" s="19"/>
      <c r="C1143" s="9"/>
      <c r="D1143" s="10" t="s">
        <v>273</v>
      </c>
      <c r="E1143" s="11" t="s">
        <v>271</v>
      </c>
      <c r="F1143" s="11" t="s">
        <v>273</v>
      </c>
      <c r="G1143" s="11" t="s">
        <v>271</v>
      </c>
      <c r="H1143" s="11" t="s">
        <v>271</v>
      </c>
      <c r="I1143" s="11" t="s">
        <v>271</v>
      </c>
      <c r="J1143" s="11" t="s">
        <v>271</v>
      </c>
      <c r="K1143" s="11" t="s">
        <v>304</v>
      </c>
      <c r="L1143" s="11" t="s">
        <v>271</v>
      </c>
      <c r="M1143" s="11" t="s">
        <v>273</v>
      </c>
      <c r="N1143" s="11" t="s">
        <v>273</v>
      </c>
      <c r="O1143" s="11" t="s">
        <v>273</v>
      </c>
      <c r="P1143" s="11" t="s">
        <v>271</v>
      </c>
      <c r="Q1143" s="11" t="s">
        <v>304</v>
      </c>
      <c r="R1143" s="11" t="s">
        <v>271</v>
      </c>
      <c r="S1143" s="11" t="s">
        <v>271</v>
      </c>
      <c r="T1143" s="11" t="s">
        <v>304</v>
      </c>
      <c r="U1143" s="11" t="s">
        <v>304</v>
      </c>
      <c r="V1143" s="11" t="s">
        <v>271</v>
      </c>
      <c r="W1143" s="11" t="s">
        <v>273</v>
      </c>
      <c r="X1143" s="11" t="s">
        <v>273</v>
      </c>
      <c r="Y1143" s="11" t="s">
        <v>271</v>
      </c>
      <c r="Z1143" s="11" t="s">
        <v>273</v>
      </c>
      <c r="AA1143" s="11" t="s">
        <v>271</v>
      </c>
      <c r="AB1143" s="11" t="s">
        <v>271</v>
      </c>
      <c r="AC1143" s="11" t="s">
        <v>271</v>
      </c>
      <c r="AD1143" s="148"/>
      <c r="AE1143" s="3"/>
      <c r="AF1143" s="3"/>
      <c r="AG1143" s="3"/>
      <c r="AH1143" s="3"/>
      <c r="AI1143" s="3"/>
      <c r="AJ1143" s="3"/>
      <c r="AK1143" s="3"/>
      <c r="AL1143" s="3"/>
      <c r="AM1143" s="3"/>
      <c r="AN1143" s="3"/>
      <c r="AO1143" s="3"/>
      <c r="AP1143" s="3"/>
      <c r="AQ1143" s="3"/>
      <c r="AR1143" s="3"/>
      <c r="AS1143" s="3"/>
      <c r="AT1143" s="3"/>
      <c r="AU1143" s="3"/>
      <c r="AV1143" s="3"/>
      <c r="AW1143" s="3"/>
      <c r="AX1143" s="3"/>
      <c r="AY1143" s="3"/>
      <c r="AZ1143" s="3"/>
      <c r="BA1143" s="3"/>
      <c r="BB1143" s="3"/>
      <c r="BC1143" s="3"/>
      <c r="BD1143" s="3"/>
      <c r="BE1143" s="3"/>
      <c r="BF1143" s="3"/>
      <c r="BG1143" s="3"/>
      <c r="BH1143" s="3"/>
      <c r="BI1143" s="3"/>
      <c r="BJ1143" s="3"/>
      <c r="BK1143" s="3"/>
      <c r="BL1143" s="3"/>
      <c r="BM1143" s="28">
        <v>0</v>
      </c>
    </row>
    <row r="1144" spans="1:65">
      <c r="A1144" s="30"/>
      <c r="B1144" s="19"/>
      <c r="C1144" s="9"/>
      <c r="D1144" s="26" t="s">
        <v>305</v>
      </c>
      <c r="E1144" s="26" t="s">
        <v>306</v>
      </c>
      <c r="F1144" s="26" t="s">
        <v>307</v>
      </c>
      <c r="G1144" s="26" t="s">
        <v>305</v>
      </c>
      <c r="H1144" s="26" t="s">
        <v>261</v>
      </c>
      <c r="I1144" s="26" t="s">
        <v>308</v>
      </c>
      <c r="J1144" s="26" t="s">
        <v>306</v>
      </c>
      <c r="K1144" s="26" t="s">
        <v>308</v>
      </c>
      <c r="L1144" s="26" t="s">
        <v>308</v>
      </c>
      <c r="M1144" s="26" t="s">
        <v>305</v>
      </c>
      <c r="N1144" s="26" t="s">
        <v>306</v>
      </c>
      <c r="O1144" s="26" t="s">
        <v>307</v>
      </c>
      <c r="P1144" s="26" t="s">
        <v>306</v>
      </c>
      <c r="Q1144" s="26" t="s">
        <v>308</v>
      </c>
      <c r="R1144" s="26" t="s">
        <v>306</v>
      </c>
      <c r="S1144" s="26" t="s">
        <v>305</v>
      </c>
      <c r="T1144" s="26" t="s">
        <v>306</v>
      </c>
      <c r="U1144" s="26" t="s">
        <v>306</v>
      </c>
      <c r="V1144" s="26" t="s">
        <v>115</v>
      </c>
      <c r="W1144" s="26" t="s">
        <v>306</v>
      </c>
      <c r="X1144" s="26" t="s">
        <v>306</v>
      </c>
      <c r="Y1144" s="26" t="s">
        <v>306</v>
      </c>
      <c r="Z1144" s="26" t="s">
        <v>306</v>
      </c>
      <c r="AA1144" s="26" t="s">
        <v>306</v>
      </c>
      <c r="AB1144" s="26" t="s">
        <v>263</v>
      </c>
      <c r="AC1144" s="26" t="s">
        <v>306</v>
      </c>
      <c r="AD1144" s="148"/>
      <c r="AE1144" s="3"/>
      <c r="AF1144" s="3"/>
      <c r="AG1144" s="3"/>
      <c r="AH1144" s="3"/>
      <c r="AI1144" s="3"/>
      <c r="AJ1144" s="3"/>
      <c r="AK1144" s="3"/>
      <c r="AL1144" s="3"/>
      <c r="AM1144" s="3"/>
      <c r="AN1144" s="3"/>
      <c r="AO1144" s="3"/>
      <c r="AP1144" s="3"/>
      <c r="AQ1144" s="3"/>
      <c r="AR1144" s="3"/>
      <c r="AS1144" s="3"/>
      <c r="AT1144" s="3"/>
      <c r="AU1144" s="3"/>
      <c r="AV1144" s="3"/>
      <c r="AW1144" s="3"/>
      <c r="AX1144" s="3"/>
      <c r="AY1144" s="3"/>
      <c r="AZ1144" s="3"/>
      <c r="BA1144" s="3"/>
      <c r="BB1144" s="3"/>
      <c r="BC1144" s="3"/>
      <c r="BD1144" s="3"/>
      <c r="BE1144" s="3"/>
      <c r="BF1144" s="3"/>
      <c r="BG1144" s="3"/>
      <c r="BH1144" s="3"/>
      <c r="BI1144" s="3"/>
      <c r="BJ1144" s="3"/>
      <c r="BK1144" s="3"/>
      <c r="BL1144" s="3"/>
      <c r="BM1144" s="28">
        <v>0</v>
      </c>
    </row>
    <row r="1145" spans="1:65">
      <c r="A1145" s="30"/>
      <c r="B1145" s="18">
        <v>1</v>
      </c>
      <c r="C1145" s="14">
        <v>1</v>
      </c>
      <c r="D1145" s="217">
        <v>135</v>
      </c>
      <c r="E1145" s="217">
        <v>130</v>
      </c>
      <c r="F1145" s="217">
        <v>133</v>
      </c>
      <c r="G1145" s="217">
        <v>123.00000000000001</v>
      </c>
      <c r="H1145" s="217">
        <v>119.9</v>
      </c>
      <c r="I1145" s="217">
        <v>134.22876005199262</v>
      </c>
      <c r="J1145" s="219">
        <v>111</v>
      </c>
      <c r="K1145" s="217">
        <v>138.15</v>
      </c>
      <c r="L1145" s="217">
        <v>133</v>
      </c>
      <c r="M1145" s="217">
        <v>132</v>
      </c>
      <c r="N1145" s="217">
        <v>131</v>
      </c>
      <c r="O1145" s="217">
        <v>136</v>
      </c>
      <c r="P1145" s="217">
        <v>133</v>
      </c>
      <c r="Q1145" s="217">
        <v>119.626</v>
      </c>
      <c r="R1145" s="217">
        <v>130.19999999999999</v>
      </c>
      <c r="S1145" s="217">
        <v>132</v>
      </c>
      <c r="T1145" s="217">
        <v>133</v>
      </c>
      <c r="U1145" s="217">
        <v>130.13999999999999</v>
      </c>
      <c r="V1145" s="217">
        <v>130</v>
      </c>
      <c r="W1145" s="217">
        <v>127</v>
      </c>
      <c r="X1145" s="217">
        <v>127.53400000000001</v>
      </c>
      <c r="Y1145" s="217">
        <v>136</v>
      </c>
      <c r="Z1145" s="217">
        <v>121</v>
      </c>
      <c r="AA1145" s="217">
        <v>129</v>
      </c>
      <c r="AB1145" s="217">
        <v>133</v>
      </c>
      <c r="AC1145" s="217">
        <v>133</v>
      </c>
      <c r="AD1145" s="220"/>
      <c r="AE1145" s="221"/>
      <c r="AF1145" s="221"/>
      <c r="AG1145" s="221"/>
      <c r="AH1145" s="221"/>
      <c r="AI1145" s="221"/>
      <c r="AJ1145" s="221"/>
      <c r="AK1145" s="221"/>
      <c r="AL1145" s="221"/>
      <c r="AM1145" s="221"/>
      <c r="AN1145" s="221"/>
      <c r="AO1145" s="221"/>
      <c r="AP1145" s="221"/>
      <c r="AQ1145" s="221"/>
      <c r="AR1145" s="221"/>
      <c r="AS1145" s="221"/>
      <c r="AT1145" s="221"/>
      <c r="AU1145" s="221"/>
      <c r="AV1145" s="221"/>
      <c r="AW1145" s="221"/>
      <c r="AX1145" s="221"/>
      <c r="AY1145" s="221"/>
      <c r="AZ1145" s="221"/>
      <c r="BA1145" s="221"/>
      <c r="BB1145" s="221"/>
      <c r="BC1145" s="221"/>
      <c r="BD1145" s="221"/>
      <c r="BE1145" s="221"/>
      <c r="BF1145" s="221"/>
      <c r="BG1145" s="221"/>
      <c r="BH1145" s="221"/>
      <c r="BI1145" s="221"/>
      <c r="BJ1145" s="221"/>
      <c r="BK1145" s="221"/>
      <c r="BL1145" s="221"/>
      <c r="BM1145" s="222">
        <v>1</v>
      </c>
    </row>
    <row r="1146" spans="1:65">
      <c r="A1146" s="30"/>
      <c r="B1146" s="19">
        <v>1</v>
      </c>
      <c r="C1146" s="9">
        <v>2</v>
      </c>
      <c r="D1146" s="223">
        <v>134</v>
      </c>
      <c r="E1146" s="223">
        <v>133</v>
      </c>
      <c r="F1146" s="223">
        <v>133</v>
      </c>
      <c r="G1146" s="223">
        <v>127</v>
      </c>
      <c r="H1146" s="223">
        <v>121.9</v>
      </c>
      <c r="I1146" s="223">
        <v>135.51873219521812</v>
      </c>
      <c r="J1146" s="225">
        <v>110</v>
      </c>
      <c r="K1146" s="223">
        <v>138</v>
      </c>
      <c r="L1146" s="223">
        <v>129</v>
      </c>
      <c r="M1146" s="223">
        <v>134</v>
      </c>
      <c r="N1146" s="223">
        <v>130</v>
      </c>
      <c r="O1146" s="223">
        <v>136</v>
      </c>
      <c r="P1146" s="224">
        <v>140</v>
      </c>
      <c r="Q1146" s="223">
        <v>122.52549999999999</v>
      </c>
      <c r="R1146" s="223">
        <v>125.4</v>
      </c>
      <c r="S1146" s="223">
        <v>130</v>
      </c>
      <c r="T1146" s="223">
        <v>135</v>
      </c>
      <c r="U1146" s="223">
        <v>129.37</v>
      </c>
      <c r="V1146" s="223">
        <v>131</v>
      </c>
      <c r="W1146" s="223">
        <v>129</v>
      </c>
      <c r="X1146" s="223">
        <v>128.83200000000002</v>
      </c>
      <c r="Y1146" s="223">
        <v>135</v>
      </c>
      <c r="Z1146" s="223">
        <v>129</v>
      </c>
      <c r="AA1146" s="223">
        <v>128</v>
      </c>
      <c r="AB1146" s="223">
        <v>133</v>
      </c>
      <c r="AC1146" s="223">
        <v>132</v>
      </c>
      <c r="AD1146" s="220"/>
      <c r="AE1146" s="221"/>
      <c r="AF1146" s="221"/>
      <c r="AG1146" s="221"/>
      <c r="AH1146" s="221"/>
      <c r="AI1146" s="221"/>
      <c r="AJ1146" s="221"/>
      <c r="AK1146" s="221"/>
      <c r="AL1146" s="221"/>
      <c r="AM1146" s="221"/>
      <c r="AN1146" s="221"/>
      <c r="AO1146" s="221"/>
      <c r="AP1146" s="221"/>
      <c r="AQ1146" s="221"/>
      <c r="AR1146" s="221"/>
      <c r="AS1146" s="221"/>
      <c r="AT1146" s="221"/>
      <c r="AU1146" s="221"/>
      <c r="AV1146" s="221"/>
      <c r="AW1146" s="221"/>
      <c r="AX1146" s="221"/>
      <c r="AY1146" s="221"/>
      <c r="AZ1146" s="221"/>
      <c r="BA1146" s="221"/>
      <c r="BB1146" s="221"/>
      <c r="BC1146" s="221"/>
      <c r="BD1146" s="221"/>
      <c r="BE1146" s="221"/>
      <c r="BF1146" s="221"/>
      <c r="BG1146" s="221"/>
      <c r="BH1146" s="221"/>
      <c r="BI1146" s="221"/>
      <c r="BJ1146" s="221"/>
      <c r="BK1146" s="221"/>
      <c r="BL1146" s="221"/>
      <c r="BM1146" s="222">
        <v>28</v>
      </c>
    </row>
    <row r="1147" spans="1:65">
      <c r="A1147" s="30"/>
      <c r="B1147" s="19">
        <v>1</v>
      </c>
      <c r="C1147" s="9">
        <v>3</v>
      </c>
      <c r="D1147" s="223">
        <v>137</v>
      </c>
      <c r="E1147" s="223">
        <v>134</v>
      </c>
      <c r="F1147" s="223">
        <v>133</v>
      </c>
      <c r="G1147" s="223">
        <v>122</v>
      </c>
      <c r="H1147" s="223">
        <v>122.09999999999998</v>
      </c>
      <c r="I1147" s="223">
        <v>136.1995626748639</v>
      </c>
      <c r="J1147" s="225">
        <v>110</v>
      </c>
      <c r="K1147" s="223">
        <v>138.66</v>
      </c>
      <c r="L1147" s="223">
        <v>129</v>
      </c>
      <c r="M1147" s="223">
        <v>135</v>
      </c>
      <c r="N1147" s="223">
        <v>130</v>
      </c>
      <c r="O1147" s="223">
        <v>136</v>
      </c>
      <c r="P1147" s="223">
        <v>134</v>
      </c>
      <c r="Q1147" s="223">
        <v>126.86199999999999</v>
      </c>
      <c r="R1147" s="223">
        <v>125.10000000000001</v>
      </c>
      <c r="S1147" s="223">
        <v>128</v>
      </c>
      <c r="T1147" s="223">
        <v>134</v>
      </c>
      <c r="U1147" s="223">
        <v>131.16</v>
      </c>
      <c r="V1147" s="223">
        <v>130</v>
      </c>
      <c r="W1147" s="223">
        <v>132</v>
      </c>
      <c r="X1147" s="223">
        <v>131.131</v>
      </c>
      <c r="Y1147" s="223">
        <v>138</v>
      </c>
      <c r="Z1147" s="223">
        <v>130</v>
      </c>
      <c r="AA1147" s="223">
        <v>132</v>
      </c>
      <c r="AB1147" s="223">
        <v>136</v>
      </c>
      <c r="AC1147" s="223">
        <v>127</v>
      </c>
      <c r="AD1147" s="220"/>
      <c r="AE1147" s="221"/>
      <c r="AF1147" s="221"/>
      <c r="AG1147" s="221"/>
      <c r="AH1147" s="221"/>
      <c r="AI1147" s="221"/>
      <c r="AJ1147" s="221"/>
      <c r="AK1147" s="221"/>
      <c r="AL1147" s="221"/>
      <c r="AM1147" s="221"/>
      <c r="AN1147" s="221"/>
      <c r="AO1147" s="221"/>
      <c r="AP1147" s="221"/>
      <c r="AQ1147" s="221"/>
      <c r="AR1147" s="221"/>
      <c r="AS1147" s="221"/>
      <c r="AT1147" s="221"/>
      <c r="AU1147" s="221"/>
      <c r="AV1147" s="221"/>
      <c r="AW1147" s="221"/>
      <c r="AX1147" s="221"/>
      <c r="AY1147" s="221"/>
      <c r="AZ1147" s="221"/>
      <c r="BA1147" s="221"/>
      <c r="BB1147" s="221"/>
      <c r="BC1147" s="221"/>
      <c r="BD1147" s="221"/>
      <c r="BE1147" s="221"/>
      <c r="BF1147" s="221"/>
      <c r="BG1147" s="221"/>
      <c r="BH1147" s="221"/>
      <c r="BI1147" s="221"/>
      <c r="BJ1147" s="221"/>
      <c r="BK1147" s="221"/>
      <c r="BL1147" s="221"/>
      <c r="BM1147" s="222">
        <v>16</v>
      </c>
    </row>
    <row r="1148" spans="1:65">
      <c r="A1148" s="30"/>
      <c r="B1148" s="19">
        <v>1</v>
      </c>
      <c r="C1148" s="9">
        <v>4</v>
      </c>
      <c r="D1148" s="223">
        <v>133</v>
      </c>
      <c r="E1148" s="223">
        <v>135</v>
      </c>
      <c r="F1148" s="223">
        <v>134</v>
      </c>
      <c r="G1148" s="223">
        <v>122</v>
      </c>
      <c r="H1148" s="223">
        <v>126</v>
      </c>
      <c r="I1148" s="223">
        <v>135.88262585307629</v>
      </c>
      <c r="J1148" s="225">
        <v>109</v>
      </c>
      <c r="K1148" s="223">
        <v>140.49</v>
      </c>
      <c r="L1148" s="223">
        <v>131</v>
      </c>
      <c r="M1148" s="223">
        <v>132</v>
      </c>
      <c r="N1148" s="223">
        <v>130</v>
      </c>
      <c r="O1148" s="223">
        <v>131</v>
      </c>
      <c r="P1148" s="223">
        <v>133</v>
      </c>
      <c r="Q1148" s="223">
        <v>123.85249999999999</v>
      </c>
      <c r="R1148" s="223">
        <v>128</v>
      </c>
      <c r="S1148" s="223">
        <v>128</v>
      </c>
      <c r="T1148" s="223">
        <v>134</v>
      </c>
      <c r="U1148" s="223">
        <v>131.94999999999999</v>
      </c>
      <c r="V1148" s="223">
        <v>131</v>
      </c>
      <c r="W1148" s="223">
        <v>130</v>
      </c>
      <c r="X1148" s="223">
        <v>130.96600000000001</v>
      </c>
      <c r="Y1148" s="223">
        <v>132</v>
      </c>
      <c r="Z1148" s="223">
        <v>132</v>
      </c>
      <c r="AA1148" s="223">
        <v>127</v>
      </c>
      <c r="AB1148" s="223">
        <v>135</v>
      </c>
      <c r="AC1148" s="223">
        <v>132</v>
      </c>
      <c r="AD1148" s="220"/>
      <c r="AE1148" s="221"/>
      <c r="AF1148" s="221"/>
      <c r="AG1148" s="221"/>
      <c r="AH1148" s="221"/>
      <c r="AI1148" s="221"/>
      <c r="AJ1148" s="221"/>
      <c r="AK1148" s="221"/>
      <c r="AL1148" s="221"/>
      <c r="AM1148" s="221"/>
      <c r="AN1148" s="221"/>
      <c r="AO1148" s="221"/>
      <c r="AP1148" s="221"/>
      <c r="AQ1148" s="221"/>
      <c r="AR1148" s="221"/>
      <c r="AS1148" s="221"/>
      <c r="AT1148" s="221"/>
      <c r="AU1148" s="221"/>
      <c r="AV1148" s="221"/>
      <c r="AW1148" s="221"/>
      <c r="AX1148" s="221"/>
      <c r="AY1148" s="221"/>
      <c r="AZ1148" s="221"/>
      <c r="BA1148" s="221"/>
      <c r="BB1148" s="221"/>
      <c r="BC1148" s="221"/>
      <c r="BD1148" s="221"/>
      <c r="BE1148" s="221"/>
      <c r="BF1148" s="221"/>
      <c r="BG1148" s="221"/>
      <c r="BH1148" s="221"/>
      <c r="BI1148" s="221"/>
      <c r="BJ1148" s="221"/>
      <c r="BK1148" s="221"/>
      <c r="BL1148" s="221"/>
      <c r="BM1148" s="222">
        <v>130.85627009207897</v>
      </c>
    </row>
    <row r="1149" spans="1:65">
      <c r="A1149" s="30"/>
      <c r="B1149" s="19">
        <v>1</v>
      </c>
      <c r="C1149" s="9">
        <v>5</v>
      </c>
      <c r="D1149" s="223">
        <v>134</v>
      </c>
      <c r="E1149" s="223">
        <v>133</v>
      </c>
      <c r="F1149" s="223">
        <v>132</v>
      </c>
      <c r="G1149" s="223">
        <v>127</v>
      </c>
      <c r="H1149" s="223">
        <v>122.39999999999999</v>
      </c>
      <c r="I1149" s="223">
        <v>136.00748409057474</v>
      </c>
      <c r="J1149" s="225">
        <v>112</v>
      </c>
      <c r="K1149" s="223">
        <v>137.82</v>
      </c>
      <c r="L1149" s="223">
        <v>129</v>
      </c>
      <c r="M1149" s="223">
        <v>133</v>
      </c>
      <c r="N1149" s="223">
        <v>128</v>
      </c>
      <c r="O1149" s="223">
        <v>133</v>
      </c>
      <c r="P1149" s="223">
        <v>134</v>
      </c>
      <c r="Q1149" s="223">
        <v>121.961</v>
      </c>
      <c r="R1149" s="223">
        <v>126.8</v>
      </c>
      <c r="S1149" s="223">
        <v>127</v>
      </c>
      <c r="T1149" s="223">
        <v>134</v>
      </c>
      <c r="U1149" s="223">
        <v>132.68</v>
      </c>
      <c r="V1149" s="223">
        <v>131</v>
      </c>
      <c r="W1149" s="223">
        <v>128</v>
      </c>
      <c r="X1149" s="223">
        <v>129.52500000000001</v>
      </c>
      <c r="Y1149" s="223">
        <v>134</v>
      </c>
      <c r="Z1149" s="223">
        <v>131</v>
      </c>
      <c r="AA1149" s="223">
        <v>129</v>
      </c>
      <c r="AB1149" s="223">
        <v>138</v>
      </c>
      <c r="AC1149" s="223">
        <v>127</v>
      </c>
      <c r="AD1149" s="220"/>
      <c r="AE1149" s="221"/>
      <c r="AF1149" s="221"/>
      <c r="AG1149" s="221"/>
      <c r="AH1149" s="221"/>
      <c r="AI1149" s="221"/>
      <c r="AJ1149" s="221"/>
      <c r="AK1149" s="221"/>
      <c r="AL1149" s="221"/>
      <c r="AM1149" s="221"/>
      <c r="AN1149" s="221"/>
      <c r="AO1149" s="221"/>
      <c r="AP1149" s="221"/>
      <c r="AQ1149" s="221"/>
      <c r="AR1149" s="221"/>
      <c r="AS1149" s="221"/>
      <c r="AT1149" s="221"/>
      <c r="AU1149" s="221"/>
      <c r="AV1149" s="221"/>
      <c r="AW1149" s="221"/>
      <c r="AX1149" s="221"/>
      <c r="AY1149" s="221"/>
      <c r="AZ1149" s="221"/>
      <c r="BA1149" s="221"/>
      <c r="BB1149" s="221"/>
      <c r="BC1149" s="221"/>
      <c r="BD1149" s="221"/>
      <c r="BE1149" s="221"/>
      <c r="BF1149" s="221"/>
      <c r="BG1149" s="221"/>
      <c r="BH1149" s="221"/>
      <c r="BI1149" s="221"/>
      <c r="BJ1149" s="221"/>
      <c r="BK1149" s="221"/>
      <c r="BL1149" s="221"/>
      <c r="BM1149" s="222">
        <v>129</v>
      </c>
    </row>
    <row r="1150" spans="1:65">
      <c r="A1150" s="30"/>
      <c r="B1150" s="19">
        <v>1</v>
      </c>
      <c r="C1150" s="9">
        <v>6</v>
      </c>
      <c r="D1150" s="223">
        <v>137</v>
      </c>
      <c r="E1150" s="223">
        <v>132</v>
      </c>
      <c r="F1150" s="223">
        <v>133</v>
      </c>
      <c r="G1150" s="223">
        <v>124</v>
      </c>
      <c r="H1150" s="223">
        <v>123.8</v>
      </c>
      <c r="I1150" s="223">
        <v>134.47234894612356</v>
      </c>
      <c r="J1150" s="225">
        <v>109</v>
      </c>
      <c r="K1150" s="224">
        <v>142.77000000000001</v>
      </c>
      <c r="L1150" s="223">
        <v>130</v>
      </c>
      <c r="M1150" s="223">
        <v>134</v>
      </c>
      <c r="N1150" s="223">
        <v>127</v>
      </c>
      <c r="O1150" s="223">
        <v>135</v>
      </c>
      <c r="P1150" s="223">
        <v>135</v>
      </c>
      <c r="Q1150" s="223">
        <v>124.18600000000001</v>
      </c>
      <c r="R1150" s="223">
        <v>125.10000000000001</v>
      </c>
      <c r="S1150" s="223">
        <v>129</v>
      </c>
      <c r="T1150" s="223">
        <v>135</v>
      </c>
      <c r="U1150" s="223">
        <v>131.31</v>
      </c>
      <c r="V1150" s="223">
        <v>129</v>
      </c>
      <c r="W1150" s="223">
        <v>126</v>
      </c>
      <c r="X1150" s="223">
        <v>130.27600000000001</v>
      </c>
      <c r="Y1150" s="223">
        <v>133</v>
      </c>
      <c r="Z1150" s="223">
        <v>125</v>
      </c>
      <c r="AA1150" s="223">
        <v>129</v>
      </c>
      <c r="AB1150" s="223">
        <v>135</v>
      </c>
      <c r="AC1150" s="223">
        <v>123.00000000000001</v>
      </c>
      <c r="AD1150" s="220"/>
      <c r="AE1150" s="221"/>
      <c r="AF1150" s="221"/>
      <c r="AG1150" s="221"/>
      <c r="AH1150" s="221"/>
      <c r="AI1150" s="221"/>
      <c r="AJ1150" s="221"/>
      <c r="AK1150" s="221"/>
      <c r="AL1150" s="221"/>
      <c r="AM1150" s="221"/>
      <c r="AN1150" s="221"/>
      <c r="AO1150" s="221"/>
      <c r="AP1150" s="221"/>
      <c r="AQ1150" s="221"/>
      <c r="AR1150" s="221"/>
      <c r="AS1150" s="221"/>
      <c r="AT1150" s="221"/>
      <c r="AU1150" s="221"/>
      <c r="AV1150" s="221"/>
      <c r="AW1150" s="221"/>
      <c r="AX1150" s="221"/>
      <c r="AY1150" s="221"/>
      <c r="AZ1150" s="221"/>
      <c r="BA1150" s="221"/>
      <c r="BB1150" s="221"/>
      <c r="BC1150" s="221"/>
      <c r="BD1150" s="221"/>
      <c r="BE1150" s="221"/>
      <c r="BF1150" s="221"/>
      <c r="BG1150" s="221"/>
      <c r="BH1150" s="221"/>
      <c r="BI1150" s="221"/>
      <c r="BJ1150" s="221"/>
      <c r="BK1150" s="221"/>
      <c r="BL1150" s="221"/>
      <c r="BM1150" s="226"/>
    </row>
    <row r="1151" spans="1:65">
      <c r="A1151" s="30"/>
      <c r="B1151" s="20" t="s">
        <v>264</v>
      </c>
      <c r="C1151" s="12"/>
      <c r="D1151" s="227">
        <v>135</v>
      </c>
      <c r="E1151" s="227">
        <v>132.83333333333334</v>
      </c>
      <c r="F1151" s="227">
        <v>133</v>
      </c>
      <c r="G1151" s="227">
        <v>124.16666666666667</v>
      </c>
      <c r="H1151" s="227">
        <v>122.68333333333332</v>
      </c>
      <c r="I1151" s="227">
        <v>135.38491896864153</v>
      </c>
      <c r="J1151" s="227">
        <v>110.16666666666667</v>
      </c>
      <c r="K1151" s="227">
        <v>139.31499999999997</v>
      </c>
      <c r="L1151" s="227">
        <v>130.16666666666666</v>
      </c>
      <c r="M1151" s="227">
        <v>133.33333333333334</v>
      </c>
      <c r="N1151" s="227">
        <v>129.33333333333334</v>
      </c>
      <c r="O1151" s="227">
        <v>134.5</v>
      </c>
      <c r="P1151" s="227">
        <v>134.83333333333334</v>
      </c>
      <c r="Q1151" s="227">
        <v>123.16883333333334</v>
      </c>
      <c r="R1151" s="227">
        <v>126.76666666666667</v>
      </c>
      <c r="S1151" s="227">
        <v>129</v>
      </c>
      <c r="T1151" s="227">
        <v>134.16666666666666</v>
      </c>
      <c r="U1151" s="227">
        <v>131.10166666666666</v>
      </c>
      <c r="V1151" s="227">
        <v>130.33333333333334</v>
      </c>
      <c r="W1151" s="227">
        <v>128.66666666666666</v>
      </c>
      <c r="X1151" s="227">
        <v>129.7106666666667</v>
      </c>
      <c r="Y1151" s="227">
        <v>134.66666666666666</v>
      </c>
      <c r="Z1151" s="227">
        <v>128</v>
      </c>
      <c r="AA1151" s="227">
        <v>129</v>
      </c>
      <c r="AB1151" s="227">
        <v>135</v>
      </c>
      <c r="AC1151" s="227">
        <v>129</v>
      </c>
      <c r="AD1151" s="220"/>
      <c r="AE1151" s="221"/>
      <c r="AF1151" s="221"/>
      <c r="AG1151" s="221"/>
      <c r="AH1151" s="221"/>
      <c r="AI1151" s="221"/>
      <c r="AJ1151" s="221"/>
      <c r="AK1151" s="221"/>
      <c r="AL1151" s="221"/>
      <c r="AM1151" s="221"/>
      <c r="AN1151" s="221"/>
      <c r="AO1151" s="221"/>
      <c r="AP1151" s="221"/>
      <c r="AQ1151" s="221"/>
      <c r="AR1151" s="221"/>
      <c r="AS1151" s="221"/>
      <c r="AT1151" s="221"/>
      <c r="AU1151" s="221"/>
      <c r="AV1151" s="221"/>
      <c r="AW1151" s="221"/>
      <c r="AX1151" s="221"/>
      <c r="AY1151" s="221"/>
      <c r="AZ1151" s="221"/>
      <c r="BA1151" s="221"/>
      <c r="BB1151" s="221"/>
      <c r="BC1151" s="221"/>
      <c r="BD1151" s="221"/>
      <c r="BE1151" s="221"/>
      <c r="BF1151" s="221"/>
      <c r="BG1151" s="221"/>
      <c r="BH1151" s="221"/>
      <c r="BI1151" s="221"/>
      <c r="BJ1151" s="221"/>
      <c r="BK1151" s="221"/>
      <c r="BL1151" s="221"/>
      <c r="BM1151" s="226"/>
    </row>
    <row r="1152" spans="1:65">
      <c r="A1152" s="30"/>
      <c r="B1152" s="3" t="s">
        <v>265</v>
      </c>
      <c r="C1152" s="29"/>
      <c r="D1152" s="223">
        <v>134.5</v>
      </c>
      <c r="E1152" s="223">
        <v>133</v>
      </c>
      <c r="F1152" s="223">
        <v>133</v>
      </c>
      <c r="G1152" s="223">
        <v>123.5</v>
      </c>
      <c r="H1152" s="223">
        <v>122.24999999999999</v>
      </c>
      <c r="I1152" s="223">
        <v>135.70067902414721</v>
      </c>
      <c r="J1152" s="223">
        <v>110</v>
      </c>
      <c r="K1152" s="223">
        <v>138.405</v>
      </c>
      <c r="L1152" s="223">
        <v>129.5</v>
      </c>
      <c r="M1152" s="223">
        <v>133.5</v>
      </c>
      <c r="N1152" s="223">
        <v>130</v>
      </c>
      <c r="O1152" s="223">
        <v>135.5</v>
      </c>
      <c r="P1152" s="223">
        <v>134</v>
      </c>
      <c r="Q1152" s="223">
        <v>123.18899999999999</v>
      </c>
      <c r="R1152" s="223">
        <v>126.1</v>
      </c>
      <c r="S1152" s="223">
        <v>128.5</v>
      </c>
      <c r="T1152" s="223">
        <v>134</v>
      </c>
      <c r="U1152" s="223">
        <v>131.23500000000001</v>
      </c>
      <c r="V1152" s="223">
        <v>130.5</v>
      </c>
      <c r="W1152" s="223">
        <v>128.5</v>
      </c>
      <c r="X1152" s="223">
        <v>129.90050000000002</v>
      </c>
      <c r="Y1152" s="223">
        <v>134.5</v>
      </c>
      <c r="Z1152" s="223">
        <v>129.5</v>
      </c>
      <c r="AA1152" s="223">
        <v>129</v>
      </c>
      <c r="AB1152" s="223">
        <v>135</v>
      </c>
      <c r="AC1152" s="223">
        <v>129.5</v>
      </c>
      <c r="AD1152" s="220"/>
      <c r="AE1152" s="221"/>
      <c r="AF1152" s="221"/>
      <c r="AG1152" s="221"/>
      <c r="AH1152" s="221"/>
      <c r="AI1152" s="221"/>
      <c r="AJ1152" s="221"/>
      <c r="AK1152" s="221"/>
      <c r="AL1152" s="221"/>
      <c r="AM1152" s="221"/>
      <c r="AN1152" s="221"/>
      <c r="AO1152" s="221"/>
      <c r="AP1152" s="221"/>
      <c r="AQ1152" s="221"/>
      <c r="AR1152" s="221"/>
      <c r="AS1152" s="221"/>
      <c r="AT1152" s="221"/>
      <c r="AU1152" s="221"/>
      <c r="AV1152" s="221"/>
      <c r="AW1152" s="221"/>
      <c r="AX1152" s="221"/>
      <c r="AY1152" s="221"/>
      <c r="AZ1152" s="221"/>
      <c r="BA1152" s="221"/>
      <c r="BB1152" s="221"/>
      <c r="BC1152" s="221"/>
      <c r="BD1152" s="221"/>
      <c r="BE1152" s="221"/>
      <c r="BF1152" s="221"/>
      <c r="BG1152" s="221"/>
      <c r="BH1152" s="221"/>
      <c r="BI1152" s="221"/>
      <c r="BJ1152" s="221"/>
      <c r="BK1152" s="221"/>
      <c r="BL1152" s="221"/>
      <c r="BM1152" s="226"/>
    </row>
    <row r="1153" spans="1:65">
      <c r="A1153" s="30"/>
      <c r="B1153" s="3" t="s">
        <v>266</v>
      </c>
      <c r="C1153" s="29"/>
      <c r="D1153" s="223">
        <v>1.6733200530681511</v>
      </c>
      <c r="E1153" s="223">
        <v>1.7224014243685086</v>
      </c>
      <c r="F1153" s="223">
        <v>0.63245553203367588</v>
      </c>
      <c r="G1153" s="223">
        <v>2.316606713852539</v>
      </c>
      <c r="H1153" s="223">
        <v>2.0507722122816721</v>
      </c>
      <c r="I1153" s="223">
        <v>0.83502542573280247</v>
      </c>
      <c r="J1153" s="223">
        <v>1.1690451944500122</v>
      </c>
      <c r="K1153" s="223">
        <v>1.9528517608871443</v>
      </c>
      <c r="L1153" s="223">
        <v>1.6020819787597222</v>
      </c>
      <c r="M1153" s="223">
        <v>1.2110601416389968</v>
      </c>
      <c r="N1153" s="223">
        <v>1.505545305418162</v>
      </c>
      <c r="O1153" s="223">
        <v>2.0736441353327719</v>
      </c>
      <c r="P1153" s="223">
        <v>2.6394443859772205</v>
      </c>
      <c r="Q1153" s="223">
        <v>2.4317037374373252</v>
      </c>
      <c r="R1153" s="223">
        <v>2.0363365799068278</v>
      </c>
      <c r="S1153" s="223">
        <v>1.7888543819998317</v>
      </c>
      <c r="T1153" s="223">
        <v>0.752772652709081</v>
      </c>
      <c r="U1153" s="223">
        <v>1.1984225743312205</v>
      </c>
      <c r="V1153" s="223">
        <v>0.81649658092772603</v>
      </c>
      <c r="W1153" s="223">
        <v>2.1602468994692869</v>
      </c>
      <c r="X1153" s="223">
        <v>1.3752974466153349</v>
      </c>
      <c r="Y1153" s="223">
        <v>2.1602468994692869</v>
      </c>
      <c r="Z1153" s="223">
        <v>4.1952353926806065</v>
      </c>
      <c r="AA1153" s="223">
        <v>1.6733200530681511</v>
      </c>
      <c r="AB1153" s="223">
        <v>1.8973665961010275</v>
      </c>
      <c r="AC1153" s="223">
        <v>3.9496835316262957</v>
      </c>
      <c r="AD1153" s="220"/>
      <c r="AE1153" s="221"/>
      <c r="AF1153" s="221"/>
      <c r="AG1153" s="221"/>
      <c r="AH1153" s="221"/>
      <c r="AI1153" s="221"/>
      <c r="AJ1153" s="221"/>
      <c r="AK1153" s="221"/>
      <c r="AL1153" s="221"/>
      <c r="AM1153" s="221"/>
      <c r="AN1153" s="221"/>
      <c r="AO1153" s="221"/>
      <c r="AP1153" s="221"/>
      <c r="AQ1153" s="221"/>
      <c r="AR1153" s="221"/>
      <c r="AS1153" s="221"/>
      <c r="AT1153" s="221"/>
      <c r="AU1153" s="221"/>
      <c r="AV1153" s="221"/>
      <c r="AW1153" s="221"/>
      <c r="AX1153" s="221"/>
      <c r="AY1153" s="221"/>
      <c r="AZ1153" s="221"/>
      <c r="BA1153" s="221"/>
      <c r="BB1153" s="221"/>
      <c r="BC1153" s="221"/>
      <c r="BD1153" s="221"/>
      <c r="BE1153" s="221"/>
      <c r="BF1153" s="221"/>
      <c r="BG1153" s="221"/>
      <c r="BH1153" s="221"/>
      <c r="BI1153" s="221"/>
      <c r="BJ1153" s="221"/>
      <c r="BK1153" s="221"/>
      <c r="BL1153" s="221"/>
      <c r="BM1153" s="226"/>
    </row>
    <row r="1154" spans="1:65">
      <c r="A1154" s="30"/>
      <c r="B1154" s="3" t="s">
        <v>86</v>
      </c>
      <c r="C1154" s="29"/>
      <c r="D1154" s="13">
        <v>1.2394963356060379E-2</v>
      </c>
      <c r="E1154" s="13">
        <v>1.2966635566136827E-2</v>
      </c>
      <c r="F1154" s="13">
        <v>4.7553047521329012E-3</v>
      </c>
      <c r="G1154" s="13">
        <v>1.8657235279349305E-2</v>
      </c>
      <c r="H1154" s="13">
        <v>1.6715980537549292E-2</v>
      </c>
      <c r="I1154" s="13">
        <v>6.1677876095358516E-3</v>
      </c>
      <c r="J1154" s="13">
        <v>1.061160539591539E-2</v>
      </c>
      <c r="K1154" s="13">
        <v>1.4017526905840324E-2</v>
      </c>
      <c r="L1154" s="13">
        <v>1.2307928133877509E-2</v>
      </c>
      <c r="M1154" s="13">
        <v>9.0829510622924756E-3</v>
      </c>
      <c r="N1154" s="13">
        <v>1.1640814217150736E-2</v>
      </c>
      <c r="O1154" s="13">
        <v>1.5417428515485294E-2</v>
      </c>
      <c r="P1154" s="13">
        <v>1.9575607312562821E-2</v>
      </c>
      <c r="Q1154" s="13">
        <v>1.9742849482517831E-2</v>
      </c>
      <c r="R1154" s="13">
        <v>1.6063659583803534E-2</v>
      </c>
      <c r="S1154" s="13">
        <v>1.3867088232556835E-2</v>
      </c>
      <c r="T1154" s="13">
        <v>5.6107278462788649E-3</v>
      </c>
      <c r="U1154" s="13">
        <v>9.1411696342371986E-3</v>
      </c>
      <c r="V1154" s="13">
        <v>6.264679649061836E-3</v>
      </c>
      <c r="W1154" s="13">
        <v>1.6789483674631765E-2</v>
      </c>
      <c r="X1154" s="13">
        <v>1.0602809174896959E-2</v>
      </c>
      <c r="Y1154" s="13">
        <v>1.6041437372296685E-2</v>
      </c>
      <c r="Z1154" s="13">
        <v>3.2775276505317238E-2</v>
      </c>
      <c r="AA1154" s="13">
        <v>1.2971473279598071E-2</v>
      </c>
      <c r="AB1154" s="13">
        <v>1.4054567378526129E-2</v>
      </c>
      <c r="AC1154" s="13">
        <v>3.061770179555268E-2</v>
      </c>
      <c r="AD1154" s="148"/>
      <c r="AE1154" s="3"/>
      <c r="AF1154" s="3"/>
      <c r="AG1154" s="3"/>
      <c r="AH1154" s="3"/>
      <c r="AI1154" s="3"/>
      <c r="AJ1154" s="3"/>
      <c r="AK1154" s="3"/>
      <c r="AL1154" s="3"/>
      <c r="AM1154" s="3"/>
      <c r="AN1154" s="3"/>
      <c r="AO1154" s="3"/>
      <c r="AP1154" s="3"/>
      <c r="AQ1154" s="3"/>
      <c r="AR1154" s="3"/>
      <c r="AS1154" s="3"/>
      <c r="AT1154" s="3"/>
      <c r="AU1154" s="3"/>
      <c r="AV1154" s="3"/>
      <c r="AW1154" s="3"/>
      <c r="AX1154" s="3"/>
      <c r="AY1154" s="3"/>
      <c r="AZ1154" s="3"/>
      <c r="BA1154" s="3"/>
      <c r="BB1154" s="3"/>
      <c r="BC1154" s="3"/>
      <c r="BD1154" s="3"/>
      <c r="BE1154" s="3"/>
      <c r="BF1154" s="3"/>
      <c r="BG1154" s="3"/>
      <c r="BH1154" s="3"/>
      <c r="BI1154" s="3"/>
      <c r="BJ1154" s="3"/>
      <c r="BK1154" s="3"/>
      <c r="BL1154" s="3"/>
      <c r="BM1154" s="55"/>
    </row>
    <row r="1155" spans="1:65">
      <c r="A1155" s="30"/>
      <c r="B1155" s="3" t="s">
        <v>267</v>
      </c>
      <c r="C1155" s="29"/>
      <c r="D1155" s="13">
        <v>3.1666269449719397E-2</v>
      </c>
      <c r="E1155" s="13">
        <v>1.5108662656081906E-2</v>
      </c>
      <c r="F1155" s="13">
        <v>1.6382324717130858E-2</v>
      </c>
      <c r="G1155" s="13">
        <v>-5.1121764518467949E-2</v>
      </c>
      <c r="H1155" s="13">
        <v>-6.2457356861804536E-2</v>
      </c>
      <c r="I1155" s="13">
        <v>3.4607809571340464E-2</v>
      </c>
      <c r="J1155" s="13">
        <v>-0.15810937764658695</v>
      </c>
      <c r="K1155" s="13">
        <v>6.4641380210278765E-2</v>
      </c>
      <c r="L1155" s="13">
        <v>-5.2699303207027759E-3</v>
      </c>
      <c r="M1155" s="13">
        <v>1.8929648839228985E-2</v>
      </c>
      <c r="N1155" s="13">
        <v>-1.163824062594776E-2</v>
      </c>
      <c r="O1155" s="13">
        <v>2.7845283266572318E-2</v>
      </c>
      <c r="P1155" s="13">
        <v>3.0392607388670445E-2</v>
      </c>
      <c r="Q1155" s="13">
        <v>-5.8747179277968464E-2</v>
      </c>
      <c r="R1155" s="13">
        <v>-3.1252636366102982E-2</v>
      </c>
      <c r="S1155" s="13">
        <v>-1.4185564748045887E-2</v>
      </c>
      <c r="T1155" s="13">
        <v>2.5297959144474191E-2</v>
      </c>
      <c r="U1155" s="13">
        <v>1.8753138417824111E-3</v>
      </c>
      <c r="V1155" s="13">
        <v>-3.9962682596536014E-3</v>
      </c>
      <c r="W1155" s="13">
        <v>-1.6732888870144125E-2</v>
      </c>
      <c r="X1155" s="13">
        <v>-8.7546697197325996E-3</v>
      </c>
      <c r="Y1155" s="13">
        <v>2.9118945327621271E-2</v>
      </c>
      <c r="Z1155" s="13">
        <v>-2.1827537114340156E-2</v>
      </c>
      <c r="AA1155" s="13">
        <v>-1.4185564748045887E-2</v>
      </c>
      <c r="AB1155" s="13">
        <v>3.1666269449719397E-2</v>
      </c>
      <c r="AC1155" s="13">
        <v>-1.4185564748045887E-2</v>
      </c>
      <c r="AD1155" s="148"/>
      <c r="AE1155" s="3"/>
      <c r="AF1155" s="3"/>
      <c r="AG1155" s="3"/>
      <c r="AH1155" s="3"/>
      <c r="AI1155" s="3"/>
      <c r="AJ1155" s="3"/>
      <c r="AK1155" s="3"/>
      <c r="AL1155" s="3"/>
      <c r="AM1155" s="3"/>
      <c r="AN1155" s="3"/>
      <c r="AO1155" s="3"/>
      <c r="AP1155" s="3"/>
      <c r="AQ1155" s="3"/>
      <c r="AR1155" s="3"/>
      <c r="AS1155" s="3"/>
      <c r="AT1155" s="3"/>
      <c r="AU1155" s="3"/>
      <c r="AV1155" s="3"/>
      <c r="AW1155" s="3"/>
      <c r="AX1155" s="3"/>
      <c r="AY1155" s="3"/>
      <c r="AZ1155" s="3"/>
      <c r="BA1155" s="3"/>
      <c r="BB1155" s="3"/>
      <c r="BC1155" s="3"/>
      <c r="BD1155" s="3"/>
      <c r="BE1155" s="3"/>
      <c r="BF1155" s="3"/>
      <c r="BG1155" s="3"/>
      <c r="BH1155" s="3"/>
      <c r="BI1155" s="3"/>
      <c r="BJ1155" s="3"/>
      <c r="BK1155" s="3"/>
      <c r="BL1155" s="3"/>
      <c r="BM1155" s="55"/>
    </row>
    <row r="1156" spans="1:65">
      <c r="A1156" s="30"/>
      <c r="B1156" s="46" t="s">
        <v>268</v>
      </c>
      <c r="C1156" s="47"/>
      <c r="D1156" s="45">
        <v>0.98</v>
      </c>
      <c r="E1156" s="45">
        <v>0.53</v>
      </c>
      <c r="F1156" s="45">
        <v>0.56000000000000005</v>
      </c>
      <c r="G1156" s="45">
        <v>1.25</v>
      </c>
      <c r="H1156" s="45">
        <v>1.55</v>
      </c>
      <c r="I1156" s="45">
        <v>1.05</v>
      </c>
      <c r="J1156" s="45">
        <v>4.12</v>
      </c>
      <c r="K1156" s="45">
        <v>1.86</v>
      </c>
      <c r="L1156" s="45">
        <v>0.02</v>
      </c>
      <c r="M1156" s="45">
        <v>0.63</v>
      </c>
      <c r="N1156" s="45">
        <v>0.19</v>
      </c>
      <c r="O1156" s="45">
        <v>0.87</v>
      </c>
      <c r="P1156" s="45">
        <v>0.94</v>
      </c>
      <c r="Q1156" s="45">
        <v>1.45</v>
      </c>
      <c r="R1156" s="45">
        <v>0.72</v>
      </c>
      <c r="S1156" s="45">
        <v>0.26</v>
      </c>
      <c r="T1156" s="45">
        <v>0.8</v>
      </c>
      <c r="U1156" s="45">
        <v>0.17</v>
      </c>
      <c r="V1156" s="45">
        <v>0.02</v>
      </c>
      <c r="W1156" s="45">
        <v>0.33</v>
      </c>
      <c r="X1156" s="45">
        <v>0.11</v>
      </c>
      <c r="Y1156" s="45">
        <v>0.91</v>
      </c>
      <c r="Z1156" s="45">
        <v>0.46</v>
      </c>
      <c r="AA1156" s="45">
        <v>0.26</v>
      </c>
      <c r="AB1156" s="45">
        <v>0.98</v>
      </c>
      <c r="AC1156" s="45">
        <v>0.26</v>
      </c>
      <c r="AD1156" s="148"/>
      <c r="AE1156" s="3"/>
      <c r="AF1156" s="3"/>
      <c r="AG1156" s="3"/>
      <c r="AH1156" s="3"/>
      <c r="AI1156" s="3"/>
      <c r="AJ1156" s="3"/>
      <c r="AK1156" s="3"/>
      <c r="AL1156" s="3"/>
      <c r="AM1156" s="3"/>
      <c r="AN1156" s="3"/>
      <c r="AO1156" s="3"/>
      <c r="AP1156" s="3"/>
      <c r="AQ1156" s="3"/>
      <c r="AR1156" s="3"/>
      <c r="AS1156" s="3"/>
      <c r="AT1156" s="3"/>
      <c r="AU1156" s="3"/>
      <c r="AV1156" s="3"/>
      <c r="AW1156" s="3"/>
      <c r="AX1156" s="3"/>
      <c r="AY1156" s="3"/>
      <c r="AZ1156" s="3"/>
      <c r="BA1156" s="3"/>
      <c r="BB1156" s="3"/>
      <c r="BC1156" s="3"/>
      <c r="BD1156" s="3"/>
      <c r="BE1156" s="3"/>
      <c r="BF1156" s="3"/>
      <c r="BG1156" s="3"/>
      <c r="BH1156" s="3"/>
      <c r="BI1156" s="3"/>
      <c r="BJ1156" s="3"/>
      <c r="BK1156" s="3"/>
      <c r="BL1156" s="3"/>
      <c r="BM1156" s="55"/>
    </row>
    <row r="1157" spans="1:65">
      <c r="B1157" s="31"/>
      <c r="C1157" s="20"/>
      <c r="D1157" s="20"/>
      <c r="E1157" s="20"/>
      <c r="F1157" s="20"/>
      <c r="G1157" s="20"/>
      <c r="H1157" s="20"/>
      <c r="I1157" s="20"/>
      <c r="J1157" s="20"/>
      <c r="K1157" s="20"/>
      <c r="L1157" s="20"/>
      <c r="M1157" s="20"/>
      <c r="N1157" s="20"/>
      <c r="O1157" s="20"/>
      <c r="P1157" s="20"/>
      <c r="Q1157" s="20"/>
      <c r="R1157" s="20"/>
      <c r="S1157" s="20"/>
      <c r="T1157" s="20"/>
      <c r="U1157" s="20"/>
      <c r="V1157" s="20"/>
      <c r="W1157" s="20"/>
      <c r="X1157" s="20"/>
      <c r="Y1157" s="20"/>
      <c r="Z1157" s="20"/>
      <c r="AA1157" s="20"/>
      <c r="AB1157" s="20"/>
      <c r="AC1157" s="20"/>
      <c r="BM1157" s="55"/>
    </row>
    <row r="1158" spans="1:65" ht="15">
      <c r="B1158" s="8" t="s">
        <v>575</v>
      </c>
      <c r="BM1158" s="28" t="s">
        <v>66</v>
      </c>
    </row>
    <row r="1159" spans="1:65" ht="15">
      <c r="A1159" s="25" t="s">
        <v>45</v>
      </c>
      <c r="B1159" s="18" t="s">
        <v>109</v>
      </c>
      <c r="C1159" s="15" t="s">
        <v>110</v>
      </c>
      <c r="D1159" s="16" t="s">
        <v>226</v>
      </c>
      <c r="E1159" s="17" t="s">
        <v>226</v>
      </c>
      <c r="F1159" s="17" t="s">
        <v>226</v>
      </c>
      <c r="G1159" s="17" t="s">
        <v>226</v>
      </c>
      <c r="H1159" s="17" t="s">
        <v>226</v>
      </c>
      <c r="I1159" s="17" t="s">
        <v>226</v>
      </c>
      <c r="J1159" s="17" t="s">
        <v>226</v>
      </c>
      <c r="K1159" s="17" t="s">
        <v>226</v>
      </c>
      <c r="L1159" s="17" t="s">
        <v>226</v>
      </c>
      <c r="M1159" s="17" t="s">
        <v>226</v>
      </c>
      <c r="N1159" s="17" t="s">
        <v>226</v>
      </c>
      <c r="O1159" s="17" t="s">
        <v>226</v>
      </c>
      <c r="P1159" s="17" t="s">
        <v>226</v>
      </c>
      <c r="Q1159" s="17" t="s">
        <v>226</v>
      </c>
      <c r="R1159" s="17" t="s">
        <v>226</v>
      </c>
      <c r="S1159" s="17" t="s">
        <v>226</v>
      </c>
      <c r="T1159" s="17" t="s">
        <v>226</v>
      </c>
      <c r="U1159" s="17" t="s">
        <v>226</v>
      </c>
      <c r="V1159" s="17" t="s">
        <v>226</v>
      </c>
      <c r="W1159" s="17" t="s">
        <v>226</v>
      </c>
      <c r="X1159" s="17" t="s">
        <v>226</v>
      </c>
      <c r="Y1159" s="17" t="s">
        <v>226</v>
      </c>
      <c r="Z1159" s="148"/>
      <c r="AA1159" s="3"/>
      <c r="AB1159" s="3"/>
      <c r="AC1159" s="3"/>
      <c r="AD1159" s="3"/>
      <c r="AE1159" s="3"/>
      <c r="AF1159" s="3"/>
      <c r="AG1159" s="3"/>
      <c r="AH1159" s="3"/>
      <c r="AI1159" s="3"/>
      <c r="AJ1159" s="3"/>
      <c r="AK1159" s="3"/>
      <c r="AL1159" s="3"/>
      <c r="AM1159" s="3"/>
      <c r="AN1159" s="3"/>
      <c r="AO1159" s="3"/>
      <c r="AP1159" s="3"/>
      <c r="AQ1159" s="3"/>
      <c r="AR1159" s="3"/>
      <c r="AS1159" s="3"/>
      <c r="AT1159" s="3"/>
      <c r="AU1159" s="3"/>
      <c r="AV1159" s="3"/>
      <c r="AW1159" s="3"/>
      <c r="AX1159" s="3"/>
      <c r="AY1159" s="3"/>
      <c r="AZ1159" s="3"/>
      <c r="BA1159" s="3"/>
      <c r="BB1159" s="3"/>
      <c r="BC1159" s="3"/>
      <c r="BD1159" s="3"/>
      <c r="BE1159" s="3"/>
      <c r="BF1159" s="3"/>
      <c r="BG1159" s="3"/>
      <c r="BH1159" s="3"/>
      <c r="BI1159" s="3"/>
      <c r="BJ1159" s="3"/>
      <c r="BK1159" s="3"/>
      <c r="BL1159" s="3"/>
      <c r="BM1159" s="28">
        <v>1</v>
      </c>
    </row>
    <row r="1160" spans="1:65">
      <c r="A1160" s="30"/>
      <c r="B1160" s="19" t="s">
        <v>227</v>
      </c>
      <c r="C1160" s="9" t="s">
        <v>227</v>
      </c>
      <c r="D1160" s="146" t="s">
        <v>229</v>
      </c>
      <c r="E1160" s="147" t="s">
        <v>231</v>
      </c>
      <c r="F1160" s="147" t="s">
        <v>232</v>
      </c>
      <c r="G1160" s="147" t="s">
        <v>233</v>
      </c>
      <c r="H1160" s="147" t="s">
        <v>235</v>
      </c>
      <c r="I1160" s="147" t="s">
        <v>236</v>
      </c>
      <c r="J1160" s="147" t="s">
        <v>238</v>
      </c>
      <c r="K1160" s="147" t="s">
        <v>239</v>
      </c>
      <c r="L1160" s="147" t="s">
        <v>240</v>
      </c>
      <c r="M1160" s="147" t="s">
        <v>243</v>
      </c>
      <c r="N1160" s="147" t="s">
        <v>244</v>
      </c>
      <c r="O1160" s="147" t="s">
        <v>247</v>
      </c>
      <c r="P1160" s="147" t="s">
        <v>248</v>
      </c>
      <c r="Q1160" s="147" t="s">
        <v>249</v>
      </c>
      <c r="R1160" s="147" t="s">
        <v>250</v>
      </c>
      <c r="S1160" s="147" t="s">
        <v>251</v>
      </c>
      <c r="T1160" s="147" t="s">
        <v>252</v>
      </c>
      <c r="U1160" s="147" t="s">
        <v>253</v>
      </c>
      <c r="V1160" s="147" t="s">
        <v>254</v>
      </c>
      <c r="W1160" s="147" t="s">
        <v>255</v>
      </c>
      <c r="X1160" s="147" t="s">
        <v>256</v>
      </c>
      <c r="Y1160" s="147" t="s">
        <v>257</v>
      </c>
      <c r="Z1160" s="148"/>
      <c r="AA1160" s="3"/>
      <c r="AB1160" s="3"/>
      <c r="AC1160" s="3"/>
      <c r="AD1160" s="3"/>
      <c r="AE1160" s="3"/>
      <c r="AF1160" s="3"/>
      <c r="AG1160" s="3"/>
      <c r="AH1160" s="3"/>
      <c r="AI1160" s="3"/>
      <c r="AJ1160" s="3"/>
      <c r="AK1160" s="3"/>
      <c r="AL1160" s="3"/>
      <c r="AM1160" s="3"/>
      <c r="AN1160" s="3"/>
      <c r="AO1160" s="3"/>
      <c r="AP1160" s="3"/>
      <c r="AQ1160" s="3"/>
      <c r="AR1160" s="3"/>
      <c r="AS1160" s="3"/>
      <c r="AT1160" s="3"/>
      <c r="AU1160" s="3"/>
      <c r="AV1160" s="3"/>
      <c r="AW1160" s="3"/>
      <c r="AX1160" s="3"/>
      <c r="AY1160" s="3"/>
      <c r="AZ1160" s="3"/>
      <c r="BA1160" s="3"/>
      <c r="BB1160" s="3"/>
      <c r="BC1160" s="3"/>
      <c r="BD1160" s="3"/>
      <c r="BE1160" s="3"/>
      <c r="BF1160" s="3"/>
      <c r="BG1160" s="3"/>
      <c r="BH1160" s="3"/>
      <c r="BI1160" s="3"/>
      <c r="BJ1160" s="3"/>
      <c r="BK1160" s="3"/>
      <c r="BL1160" s="3"/>
      <c r="BM1160" s="28" t="s">
        <v>3</v>
      </c>
    </row>
    <row r="1161" spans="1:65">
      <c r="A1161" s="30"/>
      <c r="B1161" s="19"/>
      <c r="C1161" s="9"/>
      <c r="D1161" s="10" t="s">
        <v>273</v>
      </c>
      <c r="E1161" s="11" t="s">
        <v>271</v>
      </c>
      <c r="F1161" s="11" t="s">
        <v>273</v>
      </c>
      <c r="G1161" s="11" t="s">
        <v>271</v>
      </c>
      <c r="H1161" s="11" t="s">
        <v>271</v>
      </c>
      <c r="I1161" s="11" t="s">
        <v>271</v>
      </c>
      <c r="J1161" s="11" t="s">
        <v>271</v>
      </c>
      <c r="K1161" s="11" t="s">
        <v>273</v>
      </c>
      <c r="L1161" s="11" t="s">
        <v>273</v>
      </c>
      <c r="M1161" s="11" t="s">
        <v>273</v>
      </c>
      <c r="N1161" s="11" t="s">
        <v>271</v>
      </c>
      <c r="O1161" s="11" t="s">
        <v>271</v>
      </c>
      <c r="P1161" s="11" t="s">
        <v>304</v>
      </c>
      <c r="Q1161" s="11" t="s">
        <v>304</v>
      </c>
      <c r="R1161" s="11" t="s">
        <v>271</v>
      </c>
      <c r="S1161" s="11" t="s">
        <v>273</v>
      </c>
      <c r="T1161" s="11" t="s">
        <v>273</v>
      </c>
      <c r="U1161" s="11" t="s">
        <v>271</v>
      </c>
      <c r="V1161" s="11" t="s">
        <v>273</v>
      </c>
      <c r="W1161" s="11" t="s">
        <v>271</v>
      </c>
      <c r="X1161" s="11" t="s">
        <v>304</v>
      </c>
      <c r="Y1161" s="11" t="s">
        <v>271</v>
      </c>
      <c r="Z1161" s="148"/>
      <c r="AA1161" s="3"/>
      <c r="AB1161" s="3"/>
      <c r="AC1161" s="3"/>
      <c r="AD1161" s="3"/>
      <c r="AE1161" s="3"/>
      <c r="AF1161" s="3"/>
      <c r="AG1161" s="3"/>
      <c r="AH1161" s="3"/>
      <c r="AI1161" s="3"/>
      <c r="AJ1161" s="3"/>
      <c r="AK1161" s="3"/>
      <c r="AL1161" s="3"/>
      <c r="AM1161" s="3"/>
      <c r="AN1161" s="3"/>
      <c r="AO1161" s="3"/>
      <c r="AP1161" s="3"/>
      <c r="AQ1161" s="3"/>
      <c r="AR1161" s="3"/>
      <c r="AS1161" s="3"/>
      <c r="AT1161" s="3"/>
      <c r="AU1161" s="3"/>
      <c r="AV1161" s="3"/>
      <c r="AW1161" s="3"/>
      <c r="AX1161" s="3"/>
      <c r="AY1161" s="3"/>
      <c r="AZ1161" s="3"/>
      <c r="BA1161" s="3"/>
      <c r="BB1161" s="3"/>
      <c r="BC1161" s="3"/>
      <c r="BD1161" s="3"/>
      <c r="BE1161" s="3"/>
      <c r="BF1161" s="3"/>
      <c r="BG1161" s="3"/>
      <c r="BH1161" s="3"/>
      <c r="BI1161" s="3"/>
      <c r="BJ1161" s="3"/>
      <c r="BK1161" s="3"/>
      <c r="BL1161" s="3"/>
      <c r="BM1161" s="28">
        <v>1</v>
      </c>
    </row>
    <row r="1162" spans="1:65">
      <c r="A1162" s="30"/>
      <c r="B1162" s="19"/>
      <c r="C1162" s="9"/>
      <c r="D1162" s="26" t="s">
        <v>305</v>
      </c>
      <c r="E1162" s="26" t="s">
        <v>306</v>
      </c>
      <c r="F1162" s="26" t="s">
        <v>307</v>
      </c>
      <c r="G1162" s="26" t="s">
        <v>305</v>
      </c>
      <c r="H1162" s="26" t="s">
        <v>308</v>
      </c>
      <c r="I1162" s="26" t="s">
        <v>306</v>
      </c>
      <c r="J1162" s="26" t="s">
        <v>308</v>
      </c>
      <c r="K1162" s="26" t="s">
        <v>305</v>
      </c>
      <c r="L1162" s="26" t="s">
        <v>306</v>
      </c>
      <c r="M1162" s="26" t="s">
        <v>307</v>
      </c>
      <c r="N1162" s="26" t="s">
        <v>306</v>
      </c>
      <c r="O1162" s="26" t="s">
        <v>305</v>
      </c>
      <c r="P1162" s="26" t="s">
        <v>306</v>
      </c>
      <c r="Q1162" s="26" t="s">
        <v>306</v>
      </c>
      <c r="R1162" s="26" t="s">
        <v>306</v>
      </c>
      <c r="S1162" s="26" t="s">
        <v>306</v>
      </c>
      <c r="T1162" s="26" t="s">
        <v>306</v>
      </c>
      <c r="U1162" s="26" t="s">
        <v>306</v>
      </c>
      <c r="V1162" s="26" t="s">
        <v>306</v>
      </c>
      <c r="W1162" s="26" t="s">
        <v>306</v>
      </c>
      <c r="X1162" s="26" t="s">
        <v>263</v>
      </c>
      <c r="Y1162" s="26" t="s">
        <v>306</v>
      </c>
      <c r="Z1162" s="148"/>
      <c r="AA1162" s="3"/>
      <c r="AB1162" s="3"/>
      <c r="AC1162" s="3"/>
      <c r="AD1162" s="3"/>
      <c r="AE1162" s="3"/>
      <c r="AF1162" s="3"/>
      <c r="AG1162" s="3"/>
      <c r="AH1162" s="3"/>
      <c r="AI1162" s="3"/>
      <c r="AJ1162" s="3"/>
      <c r="AK1162" s="3"/>
      <c r="AL1162" s="3"/>
      <c r="AM1162" s="3"/>
      <c r="AN1162" s="3"/>
      <c r="AO1162" s="3"/>
      <c r="AP1162" s="3"/>
      <c r="AQ1162" s="3"/>
      <c r="AR1162" s="3"/>
      <c r="AS1162" s="3"/>
      <c r="AT1162" s="3"/>
      <c r="AU1162" s="3"/>
      <c r="AV1162" s="3"/>
      <c r="AW1162" s="3"/>
      <c r="AX1162" s="3"/>
      <c r="AY1162" s="3"/>
      <c r="AZ1162" s="3"/>
      <c r="BA1162" s="3"/>
      <c r="BB1162" s="3"/>
      <c r="BC1162" s="3"/>
      <c r="BD1162" s="3"/>
      <c r="BE1162" s="3"/>
      <c r="BF1162" s="3"/>
      <c r="BG1162" s="3"/>
      <c r="BH1162" s="3"/>
      <c r="BI1162" s="3"/>
      <c r="BJ1162" s="3"/>
      <c r="BK1162" s="3"/>
      <c r="BL1162" s="3"/>
      <c r="BM1162" s="28">
        <v>1</v>
      </c>
    </row>
    <row r="1163" spans="1:65">
      <c r="A1163" s="30"/>
      <c r="B1163" s="18">
        <v>1</v>
      </c>
      <c r="C1163" s="14">
        <v>1</v>
      </c>
      <c r="D1163" s="207">
        <v>19.600000000000001</v>
      </c>
      <c r="E1163" s="207">
        <v>27.4</v>
      </c>
      <c r="F1163" s="207">
        <v>26.9</v>
      </c>
      <c r="G1163" s="207">
        <v>22.2</v>
      </c>
      <c r="H1163" s="208">
        <v>22.583422553411584</v>
      </c>
      <c r="I1163" s="206">
        <v>1.71</v>
      </c>
      <c r="J1163" s="206">
        <v>15.9</v>
      </c>
      <c r="K1163" s="206">
        <v>15.400000000000002</v>
      </c>
      <c r="L1163" s="207">
        <v>24.8</v>
      </c>
      <c r="M1163" s="207">
        <v>22.4</v>
      </c>
      <c r="N1163" s="207">
        <v>16.100000000000001</v>
      </c>
      <c r="O1163" s="207">
        <v>22</v>
      </c>
      <c r="P1163" s="207">
        <v>18</v>
      </c>
      <c r="Q1163" s="207">
        <v>25.88</v>
      </c>
      <c r="R1163" s="208">
        <v>14.6</v>
      </c>
      <c r="S1163" s="207">
        <v>22.8</v>
      </c>
      <c r="T1163" s="207">
        <v>21.222899999999999</v>
      </c>
      <c r="U1163" s="207">
        <v>23.9</v>
      </c>
      <c r="V1163" s="206">
        <v>1.6</v>
      </c>
      <c r="W1163" s="208">
        <v>25.1</v>
      </c>
      <c r="X1163" s="207">
        <v>23</v>
      </c>
      <c r="Y1163" s="207">
        <v>23.1</v>
      </c>
      <c r="Z1163" s="209"/>
      <c r="AA1163" s="210"/>
      <c r="AB1163" s="210"/>
      <c r="AC1163" s="210"/>
      <c r="AD1163" s="210"/>
      <c r="AE1163" s="210"/>
      <c r="AF1163" s="210"/>
      <c r="AG1163" s="210"/>
      <c r="AH1163" s="210"/>
      <c r="AI1163" s="210"/>
      <c r="AJ1163" s="210"/>
      <c r="AK1163" s="210"/>
      <c r="AL1163" s="210"/>
      <c r="AM1163" s="210"/>
      <c r="AN1163" s="210"/>
      <c r="AO1163" s="210"/>
      <c r="AP1163" s="210"/>
      <c r="AQ1163" s="210"/>
      <c r="AR1163" s="210"/>
      <c r="AS1163" s="210"/>
      <c r="AT1163" s="210"/>
      <c r="AU1163" s="210"/>
      <c r="AV1163" s="210"/>
      <c r="AW1163" s="210"/>
      <c r="AX1163" s="210"/>
      <c r="AY1163" s="210"/>
      <c r="AZ1163" s="210"/>
      <c r="BA1163" s="210"/>
      <c r="BB1163" s="210"/>
      <c r="BC1163" s="210"/>
      <c r="BD1163" s="210"/>
      <c r="BE1163" s="210"/>
      <c r="BF1163" s="210"/>
      <c r="BG1163" s="210"/>
      <c r="BH1163" s="210"/>
      <c r="BI1163" s="210"/>
      <c r="BJ1163" s="210"/>
      <c r="BK1163" s="210"/>
      <c r="BL1163" s="210"/>
      <c r="BM1163" s="211">
        <v>1</v>
      </c>
    </row>
    <row r="1164" spans="1:65">
      <c r="A1164" s="30"/>
      <c r="B1164" s="19">
        <v>1</v>
      </c>
      <c r="C1164" s="9">
        <v>2</v>
      </c>
      <c r="D1164" s="213">
        <v>19.5</v>
      </c>
      <c r="E1164" s="213">
        <v>24.8</v>
      </c>
      <c r="F1164" s="214">
        <v>25.6</v>
      </c>
      <c r="G1164" s="213">
        <v>23</v>
      </c>
      <c r="H1164" s="213">
        <v>23.294288241157702</v>
      </c>
      <c r="I1164" s="212">
        <v>1.61</v>
      </c>
      <c r="J1164" s="212">
        <v>15.5</v>
      </c>
      <c r="K1164" s="212">
        <v>15.7</v>
      </c>
      <c r="L1164" s="213">
        <v>24.5</v>
      </c>
      <c r="M1164" s="213">
        <v>22.9</v>
      </c>
      <c r="N1164" s="213">
        <v>22.1</v>
      </c>
      <c r="O1164" s="213">
        <v>22.8</v>
      </c>
      <c r="P1164" s="213">
        <v>18</v>
      </c>
      <c r="Q1164" s="213">
        <v>25.64</v>
      </c>
      <c r="R1164" s="213">
        <v>17.399999999999999</v>
      </c>
      <c r="S1164" s="213">
        <v>22.7</v>
      </c>
      <c r="T1164" s="213">
        <v>21.438000000000002</v>
      </c>
      <c r="U1164" s="213">
        <v>23.4</v>
      </c>
      <c r="V1164" s="212">
        <v>2.1</v>
      </c>
      <c r="W1164" s="213">
        <v>23.9</v>
      </c>
      <c r="X1164" s="213">
        <v>22</v>
      </c>
      <c r="Y1164" s="213">
        <v>23.9</v>
      </c>
      <c r="Z1164" s="209"/>
      <c r="AA1164" s="210"/>
      <c r="AB1164" s="210"/>
      <c r="AC1164" s="210"/>
      <c r="AD1164" s="210"/>
      <c r="AE1164" s="210"/>
      <c r="AF1164" s="210"/>
      <c r="AG1164" s="210"/>
      <c r="AH1164" s="210"/>
      <c r="AI1164" s="210"/>
      <c r="AJ1164" s="210"/>
      <c r="AK1164" s="210"/>
      <c r="AL1164" s="210"/>
      <c r="AM1164" s="210"/>
      <c r="AN1164" s="210"/>
      <c r="AO1164" s="210"/>
      <c r="AP1164" s="210"/>
      <c r="AQ1164" s="210"/>
      <c r="AR1164" s="210"/>
      <c r="AS1164" s="210"/>
      <c r="AT1164" s="210"/>
      <c r="AU1164" s="210"/>
      <c r="AV1164" s="210"/>
      <c r="AW1164" s="210"/>
      <c r="AX1164" s="210"/>
      <c r="AY1164" s="210"/>
      <c r="AZ1164" s="210"/>
      <c r="BA1164" s="210"/>
      <c r="BB1164" s="210"/>
      <c r="BC1164" s="210"/>
      <c r="BD1164" s="210"/>
      <c r="BE1164" s="210"/>
      <c r="BF1164" s="210"/>
      <c r="BG1164" s="210"/>
      <c r="BH1164" s="210"/>
      <c r="BI1164" s="210"/>
      <c r="BJ1164" s="210"/>
      <c r="BK1164" s="210"/>
      <c r="BL1164" s="210"/>
      <c r="BM1164" s="211">
        <v>29</v>
      </c>
    </row>
    <row r="1165" spans="1:65">
      <c r="A1165" s="30"/>
      <c r="B1165" s="19">
        <v>1</v>
      </c>
      <c r="C1165" s="9">
        <v>3</v>
      </c>
      <c r="D1165" s="213">
        <v>19.7</v>
      </c>
      <c r="E1165" s="213">
        <v>27</v>
      </c>
      <c r="F1165" s="213">
        <v>26.5</v>
      </c>
      <c r="G1165" s="213">
        <v>22.7</v>
      </c>
      <c r="H1165" s="213">
        <v>23.76768596037525</v>
      </c>
      <c r="I1165" s="212">
        <v>1.52</v>
      </c>
      <c r="J1165" s="212">
        <v>15</v>
      </c>
      <c r="K1165" s="212">
        <v>16.5</v>
      </c>
      <c r="L1165" s="213">
        <v>24.6</v>
      </c>
      <c r="M1165" s="213">
        <v>22.7</v>
      </c>
      <c r="N1165" s="213">
        <v>18</v>
      </c>
      <c r="O1165" s="213">
        <v>22.4</v>
      </c>
      <c r="P1165" s="213">
        <v>17</v>
      </c>
      <c r="Q1165" s="213">
        <v>25.97</v>
      </c>
      <c r="R1165" s="213">
        <v>20.6</v>
      </c>
      <c r="S1165" s="213">
        <v>23.8</v>
      </c>
      <c r="T1165" s="213">
        <v>21.69</v>
      </c>
      <c r="U1165" s="213">
        <v>23.5</v>
      </c>
      <c r="V1165" s="212">
        <v>2.4</v>
      </c>
      <c r="W1165" s="213">
        <v>24.3</v>
      </c>
      <c r="X1165" s="213">
        <v>23</v>
      </c>
      <c r="Y1165" s="213">
        <v>22.8</v>
      </c>
      <c r="Z1165" s="209"/>
      <c r="AA1165" s="210"/>
      <c r="AB1165" s="210"/>
      <c r="AC1165" s="210"/>
      <c r="AD1165" s="210"/>
      <c r="AE1165" s="210"/>
      <c r="AF1165" s="210"/>
      <c r="AG1165" s="210"/>
      <c r="AH1165" s="210"/>
      <c r="AI1165" s="210"/>
      <c r="AJ1165" s="210"/>
      <c r="AK1165" s="210"/>
      <c r="AL1165" s="210"/>
      <c r="AM1165" s="210"/>
      <c r="AN1165" s="210"/>
      <c r="AO1165" s="210"/>
      <c r="AP1165" s="210"/>
      <c r="AQ1165" s="210"/>
      <c r="AR1165" s="210"/>
      <c r="AS1165" s="210"/>
      <c r="AT1165" s="210"/>
      <c r="AU1165" s="210"/>
      <c r="AV1165" s="210"/>
      <c r="AW1165" s="210"/>
      <c r="AX1165" s="210"/>
      <c r="AY1165" s="210"/>
      <c r="AZ1165" s="210"/>
      <c r="BA1165" s="210"/>
      <c r="BB1165" s="210"/>
      <c r="BC1165" s="210"/>
      <c r="BD1165" s="210"/>
      <c r="BE1165" s="210"/>
      <c r="BF1165" s="210"/>
      <c r="BG1165" s="210"/>
      <c r="BH1165" s="210"/>
      <c r="BI1165" s="210"/>
      <c r="BJ1165" s="210"/>
      <c r="BK1165" s="210"/>
      <c r="BL1165" s="210"/>
      <c r="BM1165" s="211">
        <v>16</v>
      </c>
    </row>
    <row r="1166" spans="1:65">
      <c r="A1166" s="30"/>
      <c r="B1166" s="19">
        <v>1</v>
      </c>
      <c r="C1166" s="9">
        <v>4</v>
      </c>
      <c r="D1166" s="213">
        <v>20.100000000000001</v>
      </c>
      <c r="E1166" s="214">
        <v>22.5</v>
      </c>
      <c r="F1166" s="213">
        <v>26.5</v>
      </c>
      <c r="G1166" s="213">
        <v>23.5</v>
      </c>
      <c r="H1166" s="213">
        <v>23.520444231724017</v>
      </c>
      <c r="I1166" s="212">
        <v>1.44</v>
      </c>
      <c r="J1166" s="212">
        <v>15.1</v>
      </c>
      <c r="K1166" s="212">
        <v>14.2</v>
      </c>
      <c r="L1166" s="213">
        <v>24.7</v>
      </c>
      <c r="M1166" s="213">
        <v>22.7</v>
      </c>
      <c r="N1166" s="213">
        <v>24.5</v>
      </c>
      <c r="O1166" s="213">
        <v>22.4</v>
      </c>
      <c r="P1166" s="213">
        <v>17</v>
      </c>
      <c r="Q1166" s="213">
        <v>26.35</v>
      </c>
      <c r="R1166" s="213">
        <v>19.600000000000001</v>
      </c>
      <c r="S1166" s="213">
        <v>24</v>
      </c>
      <c r="T1166" s="213">
        <v>21.619799999999998</v>
      </c>
      <c r="U1166" s="213">
        <v>22.9</v>
      </c>
      <c r="V1166" s="212">
        <v>2.2000000000000002</v>
      </c>
      <c r="W1166" s="213">
        <v>23.7</v>
      </c>
      <c r="X1166" s="213">
        <v>22</v>
      </c>
      <c r="Y1166" s="213">
        <v>24</v>
      </c>
      <c r="Z1166" s="209"/>
      <c r="AA1166" s="210"/>
      <c r="AB1166" s="210"/>
      <c r="AC1166" s="210"/>
      <c r="AD1166" s="210"/>
      <c r="AE1166" s="210"/>
      <c r="AF1166" s="210"/>
      <c r="AG1166" s="210"/>
      <c r="AH1166" s="210"/>
      <c r="AI1166" s="210"/>
      <c r="AJ1166" s="210"/>
      <c r="AK1166" s="210"/>
      <c r="AL1166" s="210"/>
      <c r="AM1166" s="210"/>
      <c r="AN1166" s="210"/>
      <c r="AO1166" s="210"/>
      <c r="AP1166" s="210"/>
      <c r="AQ1166" s="210"/>
      <c r="AR1166" s="210"/>
      <c r="AS1166" s="210"/>
      <c r="AT1166" s="210"/>
      <c r="AU1166" s="210"/>
      <c r="AV1166" s="210"/>
      <c r="AW1166" s="210"/>
      <c r="AX1166" s="210"/>
      <c r="AY1166" s="210"/>
      <c r="AZ1166" s="210"/>
      <c r="BA1166" s="210"/>
      <c r="BB1166" s="210"/>
      <c r="BC1166" s="210"/>
      <c r="BD1166" s="210"/>
      <c r="BE1166" s="210"/>
      <c r="BF1166" s="210"/>
      <c r="BG1166" s="210"/>
      <c r="BH1166" s="210"/>
      <c r="BI1166" s="210"/>
      <c r="BJ1166" s="210"/>
      <c r="BK1166" s="210"/>
      <c r="BL1166" s="210"/>
      <c r="BM1166" s="211">
        <v>22.781492386451038</v>
      </c>
    </row>
    <row r="1167" spans="1:65">
      <c r="A1167" s="30"/>
      <c r="B1167" s="19">
        <v>1</v>
      </c>
      <c r="C1167" s="9">
        <v>5</v>
      </c>
      <c r="D1167" s="213">
        <v>20.3</v>
      </c>
      <c r="E1167" s="213">
        <v>26.6</v>
      </c>
      <c r="F1167" s="213">
        <v>26.7</v>
      </c>
      <c r="G1167" s="213">
        <v>22.8</v>
      </c>
      <c r="H1167" s="213">
        <v>23.558627145642191</v>
      </c>
      <c r="I1167" s="212">
        <v>1.64</v>
      </c>
      <c r="J1167" s="212">
        <v>15.400000000000002</v>
      </c>
      <c r="K1167" s="212">
        <v>16.399999999999999</v>
      </c>
      <c r="L1167" s="213">
        <v>24</v>
      </c>
      <c r="M1167" s="213">
        <v>23.6</v>
      </c>
      <c r="N1167" s="213">
        <v>23.7</v>
      </c>
      <c r="O1167" s="213">
        <v>22.4</v>
      </c>
      <c r="P1167" s="213">
        <v>17</v>
      </c>
      <c r="Q1167" s="213">
        <v>25.67</v>
      </c>
      <c r="R1167" s="213">
        <v>15.7</v>
      </c>
      <c r="S1167" s="213">
        <v>22.7</v>
      </c>
      <c r="T1167" s="213">
        <v>21.382200000000001</v>
      </c>
      <c r="U1167" s="213">
        <v>22.7</v>
      </c>
      <c r="V1167" s="212">
        <v>2.7</v>
      </c>
      <c r="W1167" s="213">
        <v>23.8</v>
      </c>
      <c r="X1167" s="213">
        <v>21</v>
      </c>
      <c r="Y1167" s="213">
        <v>23.1</v>
      </c>
      <c r="Z1167" s="209"/>
      <c r="AA1167" s="210"/>
      <c r="AB1167" s="210"/>
      <c r="AC1167" s="210"/>
      <c r="AD1167" s="210"/>
      <c r="AE1167" s="210"/>
      <c r="AF1167" s="210"/>
      <c r="AG1167" s="210"/>
      <c r="AH1167" s="210"/>
      <c r="AI1167" s="210"/>
      <c r="AJ1167" s="210"/>
      <c r="AK1167" s="210"/>
      <c r="AL1167" s="210"/>
      <c r="AM1167" s="210"/>
      <c r="AN1167" s="210"/>
      <c r="AO1167" s="210"/>
      <c r="AP1167" s="210"/>
      <c r="AQ1167" s="210"/>
      <c r="AR1167" s="210"/>
      <c r="AS1167" s="210"/>
      <c r="AT1167" s="210"/>
      <c r="AU1167" s="210"/>
      <c r="AV1167" s="210"/>
      <c r="AW1167" s="210"/>
      <c r="AX1167" s="210"/>
      <c r="AY1167" s="210"/>
      <c r="AZ1167" s="210"/>
      <c r="BA1167" s="210"/>
      <c r="BB1167" s="210"/>
      <c r="BC1167" s="210"/>
      <c r="BD1167" s="210"/>
      <c r="BE1167" s="210"/>
      <c r="BF1167" s="210"/>
      <c r="BG1167" s="210"/>
      <c r="BH1167" s="210"/>
      <c r="BI1167" s="210"/>
      <c r="BJ1167" s="210"/>
      <c r="BK1167" s="210"/>
      <c r="BL1167" s="210"/>
      <c r="BM1167" s="211">
        <v>130</v>
      </c>
    </row>
    <row r="1168" spans="1:65">
      <c r="A1168" s="30"/>
      <c r="B1168" s="19">
        <v>1</v>
      </c>
      <c r="C1168" s="9">
        <v>6</v>
      </c>
      <c r="D1168" s="213">
        <v>20.100000000000001</v>
      </c>
      <c r="E1168" s="213">
        <v>26.8</v>
      </c>
      <c r="F1168" s="213">
        <v>26.3</v>
      </c>
      <c r="G1168" s="213">
        <v>22.4</v>
      </c>
      <c r="H1168" s="213">
        <v>23.428352535027745</v>
      </c>
      <c r="I1168" s="212">
        <v>1.42</v>
      </c>
      <c r="J1168" s="212">
        <v>16.100000000000001</v>
      </c>
      <c r="K1168" s="212">
        <v>15.5</v>
      </c>
      <c r="L1168" s="213">
        <v>25.4</v>
      </c>
      <c r="M1168" s="213">
        <v>23.4</v>
      </c>
      <c r="N1168" s="213">
        <v>23.1</v>
      </c>
      <c r="O1168" s="213">
        <v>22.8</v>
      </c>
      <c r="P1168" s="213">
        <v>17</v>
      </c>
      <c r="Q1168" s="213">
        <v>25.46</v>
      </c>
      <c r="R1168" s="213">
        <v>21</v>
      </c>
      <c r="S1168" s="213">
        <v>22.8</v>
      </c>
      <c r="T1168" s="213">
        <v>21.915000000000003</v>
      </c>
      <c r="U1168" s="213">
        <v>24</v>
      </c>
      <c r="V1168" s="212">
        <v>2.6</v>
      </c>
      <c r="W1168" s="213">
        <v>23.9</v>
      </c>
      <c r="X1168" s="213">
        <v>23</v>
      </c>
      <c r="Y1168" s="213">
        <v>21.8</v>
      </c>
      <c r="Z1168" s="209"/>
      <c r="AA1168" s="210"/>
      <c r="AB1168" s="210"/>
      <c r="AC1168" s="210"/>
      <c r="AD1168" s="210"/>
      <c r="AE1168" s="210"/>
      <c r="AF1168" s="210"/>
      <c r="AG1168" s="210"/>
      <c r="AH1168" s="210"/>
      <c r="AI1168" s="210"/>
      <c r="AJ1168" s="210"/>
      <c r="AK1168" s="210"/>
      <c r="AL1168" s="210"/>
      <c r="AM1168" s="210"/>
      <c r="AN1168" s="210"/>
      <c r="AO1168" s="210"/>
      <c r="AP1168" s="210"/>
      <c r="AQ1168" s="210"/>
      <c r="AR1168" s="210"/>
      <c r="AS1168" s="210"/>
      <c r="AT1168" s="210"/>
      <c r="AU1168" s="210"/>
      <c r="AV1168" s="210"/>
      <c r="AW1168" s="210"/>
      <c r="AX1168" s="210"/>
      <c r="AY1168" s="210"/>
      <c r="AZ1168" s="210"/>
      <c r="BA1168" s="210"/>
      <c r="BB1168" s="210"/>
      <c r="BC1168" s="210"/>
      <c r="BD1168" s="210"/>
      <c r="BE1168" s="210"/>
      <c r="BF1168" s="210"/>
      <c r="BG1168" s="210"/>
      <c r="BH1168" s="210"/>
      <c r="BI1168" s="210"/>
      <c r="BJ1168" s="210"/>
      <c r="BK1168" s="210"/>
      <c r="BL1168" s="210"/>
      <c r="BM1168" s="215"/>
    </row>
    <row r="1169" spans="1:65">
      <c r="A1169" s="30"/>
      <c r="B1169" s="20" t="s">
        <v>264</v>
      </c>
      <c r="C1169" s="12"/>
      <c r="D1169" s="216">
        <v>19.883333333333336</v>
      </c>
      <c r="E1169" s="216">
        <v>25.850000000000005</v>
      </c>
      <c r="F1169" s="216">
        <v>26.416666666666668</v>
      </c>
      <c r="G1169" s="216">
        <v>22.766666666666666</v>
      </c>
      <c r="H1169" s="216">
        <v>23.358803444556415</v>
      </c>
      <c r="I1169" s="216">
        <v>1.5566666666666666</v>
      </c>
      <c r="J1169" s="216">
        <v>15.5</v>
      </c>
      <c r="K1169" s="216">
        <v>15.616666666666665</v>
      </c>
      <c r="L1169" s="216">
        <v>24.666666666666668</v>
      </c>
      <c r="M1169" s="216">
        <v>22.950000000000003</v>
      </c>
      <c r="N1169" s="216">
        <v>21.25</v>
      </c>
      <c r="O1169" s="216">
        <v>22.466666666666669</v>
      </c>
      <c r="P1169" s="216">
        <v>17.333333333333332</v>
      </c>
      <c r="Q1169" s="216">
        <v>25.828333333333333</v>
      </c>
      <c r="R1169" s="216">
        <v>18.150000000000002</v>
      </c>
      <c r="S1169" s="216">
        <v>23.133333333333336</v>
      </c>
      <c r="T1169" s="216">
        <v>21.544650000000001</v>
      </c>
      <c r="U1169" s="216">
        <v>23.399999999999995</v>
      </c>
      <c r="V1169" s="216">
        <v>2.2666666666666666</v>
      </c>
      <c r="W1169" s="216">
        <v>24.116666666666664</v>
      </c>
      <c r="X1169" s="216">
        <v>22.333333333333332</v>
      </c>
      <c r="Y1169" s="216">
        <v>23.116666666666671</v>
      </c>
      <c r="Z1169" s="209"/>
      <c r="AA1169" s="210"/>
      <c r="AB1169" s="210"/>
      <c r="AC1169" s="210"/>
      <c r="AD1169" s="210"/>
      <c r="AE1169" s="210"/>
      <c r="AF1169" s="210"/>
      <c r="AG1169" s="210"/>
      <c r="AH1169" s="210"/>
      <c r="AI1169" s="210"/>
      <c r="AJ1169" s="210"/>
      <c r="AK1169" s="210"/>
      <c r="AL1169" s="210"/>
      <c r="AM1169" s="210"/>
      <c r="AN1169" s="210"/>
      <c r="AO1169" s="210"/>
      <c r="AP1169" s="210"/>
      <c r="AQ1169" s="210"/>
      <c r="AR1169" s="210"/>
      <c r="AS1169" s="210"/>
      <c r="AT1169" s="210"/>
      <c r="AU1169" s="210"/>
      <c r="AV1169" s="210"/>
      <c r="AW1169" s="210"/>
      <c r="AX1169" s="210"/>
      <c r="AY1169" s="210"/>
      <c r="AZ1169" s="210"/>
      <c r="BA1169" s="210"/>
      <c r="BB1169" s="210"/>
      <c r="BC1169" s="210"/>
      <c r="BD1169" s="210"/>
      <c r="BE1169" s="210"/>
      <c r="BF1169" s="210"/>
      <c r="BG1169" s="210"/>
      <c r="BH1169" s="210"/>
      <c r="BI1169" s="210"/>
      <c r="BJ1169" s="210"/>
      <c r="BK1169" s="210"/>
      <c r="BL1169" s="210"/>
      <c r="BM1169" s="215"/>
    </row>
    <row r="1170" spans="1:65">
      <c r="A1170" s="30"/>
      <c r="B1170" s="3" t="s">
        <v>265</v>
      </c>
      <c r="C1170" s="29"/>
      <c r="D1170" s="213">
        <v>19.899999999999999</v>
      </c>
      <c r="E1170" s="213">
        <v>26.700000000000003</v>
      </c>
      <c r="F1170" s="213">
        <v>26.5</v>
      </c>
      <c r="G1170" s="213">
        <v>22.75</v>
      </c>
      <c r="H1170" s="213">
        <v>23.474398383375881</v>
      </c>
      <c r="I1170" s="213">
        <v>1.5649999999999999</v>
      </c>
      <c r="J1170" s="213">
        <v>15.450000000000001</v>
      </c>
      <c r="K1170" s="213">
        <v>15.6</v>
      </c>
      <c r="L1170" s="213">
        <v>24.65</v>
      </c>
      <c r="M1170" s="213">
        <v>22.799999999999997</v>
      </c>
      <c r="N1170" s="213">
        <v>22.6</v>
      </c>
      <c r="O1170" s="213">
        <v>22.4</v>
      </c>
      <c r="P1170" s="213">
        <v>17</v>
      </c>
      <c r="Q1170" s="213">
        <v>25.774999999999999</v>
      </c>
      <c r="R1170" s="213">
        <v>18.5</v>
      </c>
      <c r="S1170" s="213">
        <v>22.8</v>
      </c>
      <c r="T1170" s="213">
        <v>21.5289</v>
      </c>
      <c r="U1170" s="213">
        <v>23.45</v>
      </c>
      <c r="V1170" s="213">
        <v>2.2999999999999998</v>
      </c>
      <c r="W1170" s="213">
        <v>23.9</v>
      </c>
      <c r="X1170" s="213">
        <v>22.5</v>
      </c>
      <c r="Y1170" s="213">
        <v>23.1</v>
      </c>
      <c r="Z1170" s="209"/>
      <c r="AA1170" s="210"/>
      <c r="AB1170" s="210"/>
      <c r="AC1170" s="210"/>
      <c r="AD1170" s="210"/>
      <c r="AE1170" s="210"/>
      <c r="AF1170" s="210"/>
      <c r="AG1170" s="210"/>
      <c r="AH1170" s="210"/>
      <c r="AI1170" s="210"/>
      <c r="AJ1170" s="210"/>
      <c r="AK1170" s="210"/>
      <c r="AL1170" s="210"/>
      <c r="AM1170" s="210"/>
      <c r="AN1170" s="210"/>
      <c r="AO1170" s="210"/>
      <c r="AP1170" s="210"/>
      <c r="AQ1170" s="210"/>
      <c r="AR1170" s="210"/>
      <c r="AS1170" s="210"/>
      <c r="AT1170" s="210"/>
      <c r="AU1170" s="210"/>
      <c r="AV1170" s="210"/>
      <c r="AW1170" s="210"/>
      <c r="AX1170" s="210"/>
      <c r="AY1170" s="210"/>
      <c r="AZ1170" s="210"/>
      <c r="BA1170" s="210"/>
      <c r="BB1170" s="210"/>
      <c r="BC1170" s="210"/>
      <c r="BD1170" s="210"/>
      <c r="BE1170" s="210"/>
      <c r="BF1170" s="210"/>
      <c r="BG1170" s="210"/>
      <c r="BH1170" s="210"/>
      <c r="BI1170" s="210"/>
      <c r="BJ1170" s="210"/>
      <c r="BK1170" s="210"/>
      <c r="BL1170" s="210"/>
      <c r="BM1170" s="215"/>
    </row>
    <row r="1171" spans="1:65">
      <c r="A1171" s="30"/>
      <c r="B1171" s="3" t="s">
        <v>266</v>
      </c>
      <c r="C1171" s="29"/>
      <c r="D1171" s="213">
        <v>0.32506409624359761</v>
      </c>
      <c r="E1171" s="213">
        <v>1.8716303053755032</v>
      </c>
      <c r="F1171" s="213">
        <v>0.44907311951024831</v>
      </c>
      <c r="G1171" s="213">
        <v>0.45898438608156056</v>
      </c>
      <c r="H1171" s="213">
        <v>0.41072058169554604</v>
      </c>
      <c r="I1171" s="213">
        <v>0.11570076346622207</v>
      </c>
      <c r="J1171" s="213">
        <v>0.43358966777357638</v>
      </c>
      <c r="K1171" s="213">
        <v>0.83286653592677529</v>
      </c>
      <c r="L1171" s="213">
        <v>0.45460605656619474</v>
      </c>
      <c r="M1171" s="213">
        <v>0.45934736311423474</v>
      </c>
      <c r="N1171" s="213">
        <v>3.3998529379959974</v>
      </c>
      <c r="O1171" s="213">
        <v>0.30110906108363289</v>
      </c>
      <c r="P1171" s="213">
        <v>0.5163977794943222</v>
      </c>
      <c r="Q1171" s="213">
        <v>0.31339538392686417</v>
      </c>
      <c r="R1171" s="213">
        <v>2.6606390209872508</v>
      </c>
      <c r="S1171" s="213">
        <v>0.59888785817268575</v>
      </c>
      <c r="T1171" s="213">
        <v>0.24707106467573325</v>
      </c>
      <c r="U1171" s="213">
        <v>0.52153619241621207</v>
      </c>
      <c r="V1171" s="213">
        <v>0.39832984656772497</v>
      </c>
      <c r="W1171" s="213">
        <v>0.52313159593611591</v>
      </c>
      <c r="X1171" s="213">
        <v>0.81649658092772603</v>
      </c>
      <c r="Y1171" s="213">
        <v>0.8035338615557317</v>
      </c>
      <c r="Z1171" s="209"/>
      <c r="AA1171" s="210"/>
      <c r="AB1171" s="210"/>
      <c r="AC1171" s="210"/>
      <c r="AD1171" s="210"/>
      <c r="AE1171" s="210"/>
      <c r="AF1171" s="210"/>
      <c r="AG1171" s="210"/>
      <c r="AH1171" s="210"/>
      <c r="AI1171" s="210"/>
      <c r="AJ1171" s="210"/>
      <c r="AK1171" s="210"/>
      <c r="AL1171" s="210"/>
      <c r="AM1171" s="210"/>
      <c r="AN1171" s="210"/>
      <c r="AO1171" s="210"/>
      <c r="AP1171" s="210"/>
      <c r="AQ1171" s="210"/>
      <c r="AR1171" s="210"/>
      <c r="AS1171" s="210"/>
      <c r="AT1171" s="210"/>
      <c r="AU1171" s="210"/>
      <c r="AV1171" s="210"/>
      <c r="AW1171" s="210"/>
      <c r="AX1171" s="210"/>
      <c r="AY1171" s="210"/>
      <c r="AZ1171" s="210"/>
      <c r="BA1171" s="210"/>
      <c r="BB1171" s="210"/>
      <c r="BC1171" s="210"/>
      <c r="BD1171" s="210"/>
      <c r="BE1171" s="210"/>
      <c r="BF1171" s="210"/>
      <c r="BG1171" s="210"/>
      <c r="BH1171" s="210"/>
      <c r="BI1171" s="210"/>
      <c r="BJ1171" s="210"/>
      <c r="BK1171" s="210"/>
      <c r="BL1171" s="210"/>
      <c r="BM1171" s="215"/>
    </row>
    <row r="1172" spans="1:65">
      <c r="A1172" s="30"/>
      <c r="B1172" s="3" t="s">
        <v>86</v>
      </c>
      <c r="C1172" s="29"/>
      <c r="D1172" s="13">
        <v>1.6348571479141538E-2</v>
      </c>
      <c r="E1172" s="13">
        <v>7.2403493438123898E-2</v>
      </c>
      <c r="F1172" s="13">
        <v>1.6999613356854824E-2</v>
      </c>
      <c r="G1172" s="13">
        <v>2.0160368349116862E-2</v>
      </c>
      <c r="H1172" s="13">
        <v>1.7583117331776737E-2</v>
      </c>
      <c r="I1172" s="13">
        <v>7.4325972248108399E-2</v>
      </c>
      <c r="J1172" s="13">
        <v>2.7973526953133959E-2</v>
      </c>
      <c r="K1172" s="13">
        <v>5.3331901980369821E-2</v>
      </c>
      <c r="L1172" s="13">
        <v>1.8429975266197083E-2</v>
      </c>
      <c r="M1172" s="13">
        <v>2.001513564767907E-2</v>
      </c>
      <c r="N1172" s="13">
        <v>0.15999307943510577</v>
      </c>
      <c r="O1172" s="13">
        <v>1.3402480463663184E-2</v>
      </c>
      <c r="P1172" s="13">
        <v>2.9792179586210898E-2</v>
      </c>
      <c r="Q1172" s="13">
        <v>1.2133782690592921E-2</v>
      </c>
      <c r="R1172" s="13">
        <v>0.14659168159709368</v>
      </c>
      <c r="S1172" s="13">
        <v>2.5888524128502264E-2</v>
      </c>
      <c r="T1172" s="13">
        <v>1.1467861611849496E-2</v>
      </c>
      <c r="U1172" s="13">
        <v>2.2287871470778299E-2</v>
      </c>
      <c r="V1172" s="13">
        <v>0.17573375583870218</v>
      </c>
      <c r="W1172" s="13">
        <v>2.1691704047109163E-2</v>
      </c>
      <c r="X1172" s="13">
        <v>3.6559548399748926E-2</v>
      </c>
      <c r="Y1172" s="13">
        <v>3.4759936332619965E-2</v>
      </c>
      <c r="Z1172" s="148"/>
      <c r="AA1172" s="3"/>
      <c r="AB1172" s="3"/>
      <c r="AC1172" s="3"/>
      <c r="AD1172" s="3"/>
      <c r="AE1172" s="3"/>
      <c r="AF1172" s="3"/>
      <c r="AG1172" s="3"/>
      <c r="AH1172" s="3"/>
      <c r="AI1172" s="3"/>
      <c r="AJ1172" s="3"/>
      <c r="AK1172" s="3"/>
      <c r="AL1172" s="3"/>
      <c r="AM1172" s="3"/>
      <c r="AN1172" s="3"/>
      <c r="AO1172" s="3"/>
      <c r="AP1172" s="3"/>
      <c r="AQ1172" s="3"/>
      <c r="AR1172" s="3"/>
      <c r="AS1172" s="3"/>
      <c r="AT1172" s="3"/>
      <c r="AU1172" s="3"/>
      <c r="AV1172" s="3"/>
      <c r="AW1172" s="3"/>
      <c r="AX1172" s="3"/>
      <c r="AY1172" s="3"/>
      <c r="AZ1172" s="3"/>
      <c r="BA1172" s="3"/>
      <c r="BB1172" s="3"/>
      <c r="BC1172" s="3"/>
      <c r="BD1172" s="3"/>
      <c r="BE1172" s="3"/>
      <c r="BF1172" s="3"/>
      <c r="BG1172" s="3"/>
      <c r="BH1172" s="3"/>
      <c r="BI1172" s="3"/>
      <c r="BJ1172" s="3"/>
      <c r="BK1172" s="3"/>
      <c r="BL1172" s="3"/>
      <c r="BM1172" s="55"/>
    </row>
    <row r="1173" spans="1:65">
      <c r="A1173" s="30"/>
      <c r="B1173" s="3" t="s">
        <v>267</v>
      </c>
      <c r="C1173" s="29"/>
      <c r="D1173" s="13">
        <v>-0.12721550475952748</v>
      </c>
      <c r="E1173" s="13">
        <v>0.13469300261355643</v>
      </c>
      <c r="F1173" s="13">
        <v>0.15956699493390514</v>
      </c>
      <c r="G1173" s="13">
        <v>-6.5077912951783112E-4</v>
      </c>
      <c r="H1173" s="13">
        <v>2.5341230868997977E-2</v>
      </c>
      <c r="I1173" s="13">
        <v>-0.93166967991998317</v>
      </c>
      <c r="J1173" s="13">
        <v>-0.3196231512375195</v>
      </c>
      <c r="K1173" s="13">
        <v>-0.31450203517156539</v>
      </c>
      <c r="L1173" s="13">
        <v>8.2750253944592789E-2</v>
      </c>
      <c r="M1173" s="13">
        <v>7.3966889741245989E-3</v>
      </c>
      <c r="N1173" s="13">
        <v>-6.7225287986921844E-2</v>
      </c>
      <c r="O1173" s="13">
        <v>-1.3819363299114151E-2</v>
      </c>
      <c r="P1173" s="13">
        <v>-0.23914847020109709</v>
      </c>
      <c r="Q1173" s="13">
        <v>0.13374193820130764</v>
      </c>
      <c r="R1173" s="13">
        <v>-0.20330065773941786</v>
      </c>
      <c r="S1173" s="13">
        <v>1.5444157077766807E-2</v>
      </c>
      <c r="T1173" s="13">
        <v>-5.4291543568349865E-2</v>
      </c>
      <c r="U1173" s="13">
        <v>2.7149565228518746E-2</v>
      </c>
      <c r="V1173" s="13">
        <v>-0.90050403071860496</v>
      </c>
      <c r="W1173" s="13">
        <v>5.8607849633665721E-2</v>
      </c>
      <c r="X1173" s="13">
        <v>-1.9672067374490454E-2</v>
      </c>
      <c r="Y1173" s="13">
        <v>1.4712569068344727E-2</v>
      </c>
      <c r="Z1173" s="148"/>
      <c r="AA1173" s="3"/>
      <c r="AB1173" s="3"/>
      <c r="AC1173" s="3"/>
      <c r="AD1173" s="3"/>
      <c r="AE1173" s="3"/>
      <c r="AF1173" s="3"/>
      <c r="AG1173" s="3"/>
      <c r="AH1173" s="3"/>
      <c r="AI1173" s="3"/>
      <c r="AJ1173" s="3"/>
      <c r="AK1173" s="3"/>
      <c r="AL1173" s="3"/>
      <c r="AM1173" s="3"/>
      <c r="AN1173" s="3"/>
      <c r="AO1173" s="3"/>
      <c r="AP1173" s="3"/>
      <c r="AQ1173" s="3"/>
      <c r="AR1173" s="3"/>
      <c r="AS1173" s="3"/>
      <c r="AT1173" s="3"/>
      <c r="AU1173" s="3"/>
      <c r="AV1173" s="3"/>
      <c r="AW1173" s="3"/>
      <c r="AX1173" s="3"/>
      <c r="AY1173" s="3"/>
      <c r="AZ1173" s="3"/>
      <c r="BA1173" s="3"/>
      <c r="BB1173" s="3"/>
      <c r="BC1173" s="3"/>
      <c r="BD1173" s="3"/>
      <c r="BE1173" s="3"/>
      <c r="BF1173" s="3"/>
      <c r="BG1173" s="3"/>
      <c r="BH1173" s="3"/>
      <c r="BI1173" s="3"/>
      <c r="BJ1173" s="3"/>
      <c r="BK1173" s="3"/>
      <c r="BL1173" s="3"/>
      <c r="BM1173" s="55"/>
    </row>
    <row r="1174" spans="1:65">
      <c r="A1174" s="30"/>
      <c r="B1174" s="46" t="s">
        <v>268</v>
      </c>
      <c r="C1174" s="47"/>
      <c r="D1174" s="45">
        <v>1.04</v>
      </c>
      <c r="E1174" s="45">
        <v>1.23</v>
      </c>
      <c r="F1174" s="45">
        <v>1.44</v>
      </c>
      <c r="G1174" s="45">
        <v>0.06</v>
      </c>
      <c r="H1174" s="45">
        <v>0.28000000000000003</v>
      </c>
      <c r="I1174" s="45">
        <v>8</v>
      </c>
      <c r="J1174" s="45">
        <v>2.7</v>
      </c>
      <c r="K1174" s="45">
        <v>2.66</v>
      </c>
      <c r="L1174" s="45">
        <v>0.78</v>
      </c>
      <c r="M1174" s="45">
        <v>0.13</v>
      </c>
      <c r="N1174" s="45">
        <v>0.52</v>
      </c>
      <c r="O1174" s="45">
        <v>0.06</v>
      </c>
      <c r="P1174" s="45">
        <v>2.0099999999999998</v>
      </c>
      <c r="Q1174" s="45">
        <v>1.22</v>
      </c>
      <c r="R1174" s="45">
        <v>1.7</v>
      </c>
      <c r="S1174" s="45">
        <v>0.2</v>
      </c>
      <c r="T1174" s="45">
        <v>0.41</v>
      </c>
      <c r="U1174" s="45">
        <v>0.3</v>
      </c>
      <c r="V1174" s="45">
        <v>7.73</v>
      </c>
      <c r="W1174" s="45">
        <v>0.56999999999999995</v>
      </c>
      <c r="X1174" s="45">
        <v>0.11</v>
      </c>
      <c r="Y1174" s="45">
        <v>0.19</v>
      </c>
      <c r="Z1174" s="148"/>
      <c r="AA1174" s="3"/>
      <c r="AB1174" s="3"/>
      <c r="AC1174" s="3"/>
      <c r="AD1174" s="3"/>
      <c r="AE1174" s="3"/>
      <c r="AF1174" s="3"/>
      <c r="AG1174" s="3"/>
      <c r="AH1174" s="3"/>
      <c r="AI1174" s="3"/>
      <c r="AJ1174" s="3"/>
      <c r="AK1174" s="3"/>
      <c r="AL1174" s="3"/>
      <c r="AM1174" s="3"/>
      <c r="AN1174" s="3"/>
      <c r="AO1174" s="3"/>
      <c r="AP1174" s="3"/>
      <c r="AQ1174" s="3"/>
      <c r="AR1174" s="3"/>
      <c r="AS1174" s="3"/>
      <c r="AT1174" s="3"/>
      <c r="AU1174" s="3"/>
      <c r="AV1174" s="3"/>
      <c r="AW1174" s="3"/>
      <c r="AX1174" s="3"/>
      <c r="AY1174" s="3"/>
      <c r="AZ1174" s="3"/>
      <c r="BA1174" s="3"/>
      <c r="BB1174" s="3"/>
      <c r="BC1174" s="3"/>
      <c r="BD1174" s="3"/>
      <c r="BE1174" s="3"/>
      <c r="BF1174" s="3"/>
      <c r="BG1174" s="3"/>
      <c r="BH1174" s="3"/>
      <c r="BI1174" s="3"/>
      <c r="BJ1174" s="3"/>
      <c r="BK1174" s="3"/>
      <c r="BL1174" s="3"/>
      <c r="BM1174" s="55"/>
    </row>
    <row r="1175" spans="1:65">
      <c r="B1175" s="31"/>
      <c r="C1175" s="20"/>
      <c r="D1175" s="20"/>
      <c r="E1175" s="20"/>
      <c r="F1175" s="20"/>
      <c r="G1175" s="20"/>
      <c r="H1175" s="20"/>
      <c r="I1175" s="20"/>
      <c r="J1175" s="20"/>
      <c r="K1175" s="20"/>
      <c r="L1175" s="20"/>
      <c r="M1175" s="20"/>
      <c r="N1175" s="20"/>
      <c r="O1175" s="20"/>
      <c r="P1175" s="20"/>
      <c r="Q1175" s="20"/>
      <c r="R1175" s="20"/>
      <c r="S1175" s="20"/>
      <c r="T1175" s="20"/>
      <c r="U1175" s="20"/>
      <c r="V1175" s="20"/>
      <c r="W1175" s="20"/>
      <c r="X1175" s="20"/>
      <c r="Y1175" s="20"/>
      <c r="BM1175" s="55"/>
    </row>
    <row r="1176" spans="1:65">
      <c r="BM1176" s="55"/>
    </row>
    <row r="1177" spans="1:65">
      <c r="BM1177" s="55"/>
    </row>
    <row r="1178" spans="1:65">
      <c r="BM1178" s="55"/>
    </row>
    <row r="1179" spans="1:65">
      <c r="BM1179" s="55"/>
    </row>
    <row r="1180" spans="1:65">
      <c r="BM1180" s="55"/>
    </row>
    <row r="1181" spans="1:65">
      <c r="BM1181" s="55"/>
    </row>
    <row r="1182" spans="1:65">
      <c r="BM1182" s="55"/>
    </row>
    <row r="1183" spans="1:65">
      <c r="BM1183" s="55"/>
    </row>
    <row r="1184" spans="1:65">
      <c r="BM1184" s="55"/>
    </row>
    <row r="1185" spans="65:65">
      <c r="BM1185" s="55"/>
    </row>
    <row r="1186" spans="65:65">
      <c r="BM1186" s="55"/>
    </row>
    <row r="1187" spans="65:65">
      <c r="BM1187" s="55"/>
    </row>
    <row r="1188" spans="65:65">
      <c r="BM1188" s="55"/>
    </row>
    <row r="1189" spans="65:65">
      <c r="BM1189" s="55"/>
    </row>
    <row r="1190" spans="65:65">
      <c r="BM1190" s="55"/>
    </row>
    <row r="1191" spans="65:65">
      <c r="BM1191" s="55"/>
    </row>
    <row r="1192" spans="65:65">
      <c r="BM1192" s="55"/>
    </row>
    <row r="1193" spans="65:65">
      <c r="BM1193" s="55"/>
    </row>
    <row r="1194" spans="65:65">
      <c r="BM1194" s="55"/>
    </row>
    <row r="1195" spans="65:65">
      <c r="BM1195" s="55"/>
    </row>
    <row r="1196" spans="65:65">
      <c r="BM1196" s="55"/>
    </row>
    <row r="1197" spans="65:65">
      <c r="BM1197" s="55"/>
    </row>
    <row r="1198" spans="65:65">
      <c r="BM1198" s="55"/>
    </row>
    <row r="1199" spans="65:65">
      <c r="BM1199" s="55"/>
    </row>
    <row r="1200" spans="65:65">
      <c r="BM1200" s="55"/>
    </row>
    <row r="1201" spans="65:65">
      <c r="BM1201" s="55"/>
    </row>
    <row r="1202" spans="65:65">
      <c r="BM1202" s="55"/>
    </row>
    <row r="1203" spans="65:65">
      <c r="BM1203" s="55"/>
    </row>
    <row r="1204" spans="65:65">
      <c r="BM1204" s="55"/>
    </row>
    <row r="1205" spans="65:65">
      <c r="BM1205" s="55"/>
    </row>
    <row r="1206" spans="65:65">
      <c r="BM1206" s="55"/>
    </row>
    <row r="1207" spans="65:65">
      <c r="BM1207" s="55"/>
    </row>
    <row r="1208" spans="65:65">
      <c r="BM1208" s="55"/>
    </row>
    <row r="1209" spans="65:65">
      <c r="BM1209" s="55"/>
    </row>
    <row r="1210" spans="65:65">
      <c r="BM1210" s="55"/>
    </row>
    <row r="1211" spans="65:65">
      <c r="BM1211" s="55"/>
    </row>
    <row r="1212" spans="65:65">
      <c r="BM1212" s="55"/>
    </row>
    <row r="1213" spans="65:65">
      <c r="BM1213" s="55"/>
    </row>
    <row r="1214" spans="65:65">
      <c r="BM1214" s="55"/>
    </row>
    <row r="1215" spans="65:65">
      <c r="BM1215" s="55"/>
    </row>
    <row r="1216" spans="65:65">
      <c r="BM1216" s="55"/>
    </row>
    <row r="1217" spans="65:65">
      <c r="BM1217" s="55"/>
    </row>
    <row r="1218" spans="65:65">
      <c r="BM1218" s="55"/>
    </row>
    <row r="1219" spans="65:65">
      <c r="BM1219" s="55"/>
    </row>
    <row r="1220" spans="65:65">
      <c r="BM1220" s="55"/>
    </row>
    <row r="1221" spans="65:65">
      <c r="BM1221" s="55"/>
    </row>
    <row r="1222" spans="65:65">
      <c r="BM1222" s="55"/>
    </row>
    <row r="1223" spans="65:65">
      <c r="BM1223" s="55"/>
    </row>
    <row r="1224" spans="65:65">
      <c r="BM1224" s="56"/>
    </row>
    <row r="1225" spans="65:65">
      <c r="BM1225" s="57"/>
    </row>
    <row r="1226" spans="65:65">
      <c r="BM1226" s="57"/>
    </row>
    <row r="1227" spans="65:65">
      <c r="BM1227" s="57"/>
    </row>
    <row r="1228" spans="65:65">
      <c r="BM1228" s="57"/>
    </row>
    <row r="1229" spans="65:65">
      <c r="BM1229" s="57"/>
    </row>
    <row r="1230" spans="65:65">
      <c r="BM1230" s="57"/>
    </row>
    <row r="1231" spans="65:65">
      <c r="BM1231" s="57"/>
    </row>
    <row r="1232" spans="65:65">
      <c r="BM1232" s="57"/>
    </row>
    <row r="1233" spans="65:65">
      <c r="BM1233" s="57"/>
    </row>
    <row r="1234" spans="65:65">
      <c r="BM1234" s="57"/>
    </row>
    <row r="1235" spans="65:65">
      <c r="BM1235" s="57"/>
    </row>
    <row r="1236" spans="65:65">
      <c r="BM1236" s="57"/>
    </row>
    <row r="1237" spans="65:65">
      <c r="BM1237" s="57"/>
    </row>
    <row r="1238" spans="65:65">
      <c r="BM1238" s="57"/>
    </row>
    <row r="1239" spans="65:65">
      <c r="BM1239" s="57"/>
    </row>
    <row r="1240" spans="65:65">
      <c r="BM1240" s="57"/>
    </row>
    <row r="1241" spans="65:65">
      <c r="BM1241" s="57"/>
    </row>
    <row r="1242" spans="65:65">
      <c r="BM1242" s="57"/>
    </row>
    <row r="1243" spans="65:65">
      <c r="BM1243" s="57"/>
    </row>
    <row r="1244" spans="65:65">
      <c r="BM1244" s="57"/>
    </row>
    <row r="1245" spans="65:65">
      <c r="BM1245" s="57"/>
    </row>
    <row r="1246" spans="65:65">
      <c r="BM1246" s="57"/>
    </row>
    <row r="1247" spans="65:65">
      <c r="BM1247" s="57"/>
    </row>
    <row r="1248" spans="65:65">
      <c r="BM1248" s="57"/>
    </row>
    <row r="1249" spans="65:65">
      <c r="BM1249" s="57"/>
    </row>
    <row r="1250" spans="65:65">
      <c r="BM1250" s="57"/>
    </row>
    <row r="1251" spans="65:65">
      <c r="BM1251" s="57"/>
    </row>
    <row r="1252" spans="65:65">
      <c r="BM1252" s="57"/>
    </row>
    <row r="1253" spans="65:65">
      <c r="BM1253" s="57"/>
    </row>
    <row r="1254" spans="65:65">
      <c r="BM1254" s="57"/>
    </row>
    <row r="1255" spans="65:65">
      <c r="BM1255" s="57"/>
    </row>
    <row r="1256" spans="65:65">
      <c r="BM1256" s="57"/>
    </row>
    <row r="1257" spans="65:65">
      <c r="BM1257" s="57"/>
    </row>
    <row r="1258" spans="65:65">
      <c r="BM1258" s="57"/>
    </row>
  </sheetData>
  <dataConsolidate/>
  <conditionalFormatting sqref="B6:AC11 B24:AB29 B42:AC47 B61:S66 B80:AA85 B99:X104 B118:AA123 B136:AC141 B154:AA159 B173:W178 B191:AC196 B210:AA215 B229:W234 B247:AC252 B265:I270 B283:I288 B301:I306 B320:AC325 B338:Z343 B357:I362 B375:Q380 B394:V399 B412:X417 B430:H435 B448:U453 B466:AC471 B484:AA489 B503:Y508 B522:I527 B541:AC546 B559:AB564 B577:AB582 B596:AC601 B614:U619 B632:I637 B650:AC655 B669:AB674 B687:AC692 B705:H710 B723:I728 B741:H746 B759:W764 B777:S782 B795:AA800 B813:AB818 B832:AA837 B851:Y856 B870:I875 B888:X893 B906:AB911 B924:U929 B942:J947 B961:Y966 B980:Z985 B998:AA1003 B1016:X1021 B1034:G1039 B1052:Y1057 B1071:AC1076 B1089:Z1094 B1108:X1113 B1127:J1132 B1145:AC1150 B1163:Y1168">
    <cfRule type="expression" dxfId="14" priority="192">
      <formula>AND($B6&lt;&gt;$B5,NOT(ISBLANK(INDIRECT(Anlyt_LabRefThisCol))))</formula>
    </cfRule>
  </conditionalFormatting>
  <conditionalFormatting sqref="C2:AC17 C20:AB35 C38:AC53 C57:S72 C76:AA91 C95:X110 C114:AA129 C132:AC147 C150:AA165 C169:W184 C187:AC202 C206:AA221 C225:W240 C243:AC258 C261:I276 C279:I294 C297:I312 C316:AC331 C334:Z349 C353:I368 C371:Q386 C390:V405 C408:X423 C426:H441 C444:U459 C462:AC477 C480:AA495 C499:Y514 C518:I533 C537:AC552 C555:AB570 C573:AB588 C592:AC607 C610:U625 C628:I643 C646:AC661 C665:AB680 C683:AC698 C701:H716 C719:I734 C737:H752 C755:W770 C773:S788 C791:AA806 C809:AB824 C828:AA843 C847:Y862 C866:I881 C884:X899 C902:AB917 C920:U935 C938:J953 C957:Y972 C976:Z991 C994:AA1009 C1012:X1027 C1030:G1045 C1048:Y1063 C1067:AC1082 C1085:Z1100 C1104:X1119 C1123:J1138 C1141:AC1156 C1159:Y1174">
    <cfRule type="expression" dxfId="13" priority="190" stopIfTrue="1">
      <formula>AND(ISBLANK(INDIRECT(Anlyt_LabRefLastCol)),ISBLANK(INDIRECT(Anlyt_LabRefThisCol)))</formula>
    </cfRule>
    <cfRule type="expression" dxfId="12" priority="191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2A469A-DD1D-443C-B471-971D17B33E16}">
  <sheetPr codeName="Sheet15"/>
  <dimension ref="A1:BN241"/>
  <sheetViews>
    <sheetView zoomScaleNormal="100" workbookViewId="0"/>
  </sheetViews>
  <sheetFormatPr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140625" style="2" bestFit="1" customWidth="1"/>
    <col min="14" max="15" width="10.85546875" style="2" bestFit="1" customWidth="1"/>
    <col min="16" max="64" width="11.140625" style="2" bestFit="1" customWidth="1"/>
    <col min="65" max="65" width="9.28515625" style="54" bestFit="1" customWidth="1"/>
    <col min="66" max="16384" width="9.140625" style="2"/>
  </cols>
  <sheetData>
    <row r="1" spans="1:66" ht="19.5">
      <c r="B1" s="8" t="s">
        <v>576</v>
      </c>
      <c r="BM1" s="28" t="s">
        <v>303</v>
      </c>
    </row>
    <row r="2" spans="1:66" ht="19.5">
      <c r="A2" s="25" t="s">
        <v>116</v>
      </c>
      <c r="B2" s="18" t="s">
        <v>109</v>
      </c>
      <c r="C2" s="15" t="s">
        <v>110</v>
      </c>
      <c r="D2" s="16" t="s">
        <v>324</v>
      </c>
      <c r="E2" s="148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8">
        <v>1</v>
      </c>
    </row>
    <row r="3" spans="1:66">
      <c r="A3" s="30"/>
      <c r="B3" s="19" t="s">
        <v>227</v>
      </c>
      <c r="C3" s="9" t="s">
        <v>227</v>
      </c>
      <c r="D3" s="10" t="s">
        <v>111</v>
      </c>
      <c r="E3" s="148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8" t="s">
        <v>1</v>
      </c>
    </row>
    <row r="4" spans="1:66">
      <c r="A4" s="30"/>
      <c r="B4" s="19"/>
      <c r="C4" s="9"/>
      <c r="D4" s="10" t="s">
        <v>98</v>
      </c>
      <c r="E4" s="148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8">
        <v>2</v>
      </c>
    </row>
    <row r="5" spans="1:66">
      <c r="A5" s="30"/>
      <c r="B5" s="19"/>
      <c r="C5" s="9"/>
      <c r="D5" s="26"/>
      <c r="E5" s="148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8">
        <v>2</v>
      </c>
    </row>
    <row r="6" spans="1:66">
      <c r="A6" s="30"/>
      <c r="B6" s="18">
        <v>1</v>
      </c>
      <c r="C6" s="14">
        <v>1</v>
      </c>
      <c r="D6" s="22">
        <v>13.96</v>
      </c>
      <c r="E6" s="148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8">
        <v>1</v>
      </c>
    </row>
    <row r="7" spans="1:66">
      <c r="A7" s="30"/>
      <c r="B7" s="19">
        <v>1</v>
      </c>
      <c r="C7" s="9">
        <v>2</v>
      </c>
      <c r="D7" s="11">
        <v>14.02</v>
      </c>
      <c r="E7" s="148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8">
        <v>6</v>
      </c>
    </row>
    <row r="8" spans="1:66">
      <c r="A8" s="30"/>
      <c r="B8" s="20" t="s">
        <v>264</v>
      </c>
      <c r="C8" s="12"/>
      <c r="D8" s="23">
        <v>13.99</v>
      </c>
      <c r="E8" s="148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8">
        <v>16</v>
      </c>
    </row>
    <row r="9" spans="1:66">
      <c r="A9" s="30"/>
      <c r="B9" s="3" t="s">
        <v>265</v>
      </c>
      <c r="C9" s="29"/>
      <c r="D9" s="11">
        <v>13.99</v>
      </c>
      <c r="E9" s="148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8">
        <v>13.99</v>
      </c>
      <c r="BN9" s="28"/>
    </row>
    <row r="10" spans="1:66">
      <c r="A10" s="30"/>
      <c r="B10" s="3" t="s">
        <v>266</v>
      </c>
      <c r="C10" s="29"/>
      <c r="D10" s="24">
        <v>4.2426406871191945E-2</v>
      </c>
      <c r="E10" s="148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8">
        <v>12</v>
      </c>
    </row>
    <row r="11" spans="1:66">
      <c r="A11" s="30"/>
      <c r="B11" s="3" t="s">
        <v>86</v>
      </c>
      <c r="C11" s="29"/>
      <c r="D11" s="13">
        <v>3.0326237935090739E-3</v>
      </c>
      <c r="E11" s="148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5"/>
    </row>
    <row r="12" spans="1:66">
      <c r="A12" s="30"/>
      <c r="B12" s="3" t="s">
        <v>267</v>
      </c>
      <c r="C12" s="29"/>
      <c r="D12" s="13">
        <v>0</v>
      </c>
      <c r="E12" s="148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5"/>
    </row>
    <row r="13" spans="1:66">
      <c r="A13" s="30"/>
      <c r="B13" s="46" t="s">
        <v>268</v>
      </c>
      <c r="C13" s="47"/>
      <c r="D13" s="45" t="s">
        <v>269</v>
      </c>
      <c r="E13" s="148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5"/>
    </row>
    <row r="14" spans="1:66">
      <c r="B14" s="31"/>
      <c r="C14" s="20"/>
      <c r="D14" s="20"/>
      <c r="BM14" s="55"/>
    </row>
    <row r="15" spans="1:66" ht="15">
      <c r="B15" s="8" t="s">
        <v>577</v>
      </c>
      <c r="BM15" s="28" t="s">
        <v>303</v>
      </c>
    </row>
    <row r="16" spans="1:66" ht="15">
      <c r="A16" s="25" t="s">
        <v>100</v>
      </c>
      <c r="B16" s="18" t="s">
        <v>109</v>
      </c>
      <c r="C16" s="15" t="s">
        <v>110</v>
      </c>
      <c r="D16" s="16" t="s">
        <v>324</v>
      </c>
      <c r="E16" s="148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28">
        <v>1</v>
      </c>
    </row>
    <row r="17" spans="1:65">
      <c r="A17" s="30"/>
      <c r="B17" s="19" t="s">
        <v>227</v>
      </c>
      <c r="C17" s="9" t="s">
        <v>227</v>
      </c>
      <c r="D17" s="10" t="s">
        <v>111</v>
      </c>
      <c r="E17" s="148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28" t="s">
        <v>1</v>
      </c>
    </row>
    <row r="18" spans="1:65">
      <c r="A18" s="30"/>
      <c r="B18" s="19"/>
      <c r="C18" s="9"/>
      <c r="D18" s="10" t="s">
        <v>98</v>
      </c>
      <c r="E18" s="148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28">
        <v>2</v>
      </c>
    </row>
    <row r="19" spans="1:65">
      <c r="A19" s="30"/>
      <c r="B19" s="19"/>
      <c r="C19" s="9"/>
      <c r="D19" s="26"/>
      <c r="E19" s="148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28">
        <v>2</v>
      </c>
    </row>
    <row r="20" spans="1:65">
      <c r="A20" s="30"/>
      <c r="B20" s="18">
        <v>1</v>
      </c>
      <c r="C20" s="14">
        <v>1</v>
      </c>
      <c r="D20" s="22">
        <v>5.36</v>
      </c>
      <c r="E20" s="148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28">
        <v>1</v>
      </c>
    </row>
    <row r="21" spans="1:65">
      <c r="A21" s="30"/>
      <c r="B21" s="19">
        <v>1</v>
      </c>
      <c r="C21" s="9">
        <v>2</v>
      </c>
      <c r="D21" s="11">
        <v>5.34</v>
      </c>
      <c r="E21" s="148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8">
        <v>7</v>
      </c>
    </row>
    <row r="22" spans="1:65">
      <c r="A22" s="30"/>
      <c r="B22" s="20" t="s">
        <v>264</v>
      </c>
      <c r="C22" s="12"/>
      <c r="D22" s="23">
        <v>5.35</v>
      </c>
      <c r="E22" s="148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8">
        <v>16</v>
      </c>
    </row>
    <row r="23" spans="1:65">
      <c r="A23" s="30"/>
      <c r="B23" s="3" t="s">
        <v>265</v>
      </c>
      <c r="C23" s="29"/>
      <c r="D23" s="11">
        <v>5.35</v>
      </c>
      <c r="E23" s="148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8">
        <v>5.35</v>
      </c>
    </row>
    <row r="24" spans="1:65">
      <c r="A24" s="30"/>
      <c r="B24" s="3" t="s">
        <v>266</v>
      </c>
      <c r="C24" s="29"/>
      <c r="D24" s="24">
        <v>1.4142135623731277E-2</v>
      </c>
      <c r="E24" s="148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28">
        <v>13</v>
      </c>
    </row>
    <row r="25" spans="1:65">
      <c r="A25" s="30"/>
      <c r="B25" s="3" t="s">
        <v>86</v>
      </c>
      <c r="C25" s="29"/>
      <c r="D25" s="13">
        <v>2.6433898362114537E-3</v>
      </c>
      <c r="E25" s="148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55"/>
    </row>
    <row r="26" spans="1:65">
      <c r="A26" s="30"/>
      <c r="B26" s="3" t="s">
        <v>267</v>
      </c>
      <c r="C26" s="29"/>
      <c r="D26" s="13">
        <v>0</v>
      </c>
      <c r="E26" s="148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55"/>
    </row>
    <row r="27" spans="1:65">
      <c r="A27" s="30"/>
      <c r="B27" s="46" t="s">
        <v>268</v>
      </c>
      <c r="C27" s="47"/>
      <c r="D27" s="45" t="s">
        <v>269</v>
      </c>
      <c r="E27" s="148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55"/>
    </row>
    <row r="28" spans="1:65">
      <c r="B28" s="31"/>
      <c r="C28" s="20"/>
      <c r="D28" s="20"/>
      <c r="BM28" s="55"/>
    </row>
    <row r="29" spans="1:65" ht="19.5">
      <c r="B29" s="8" t="s">
        <v>578</v>
      </c>
      <c r="BM29" s="28" t="s">
        <v>303</v>
      </c>
    </row>
    <row r="30" spans="1:65" ht="19.5">
      <c r="A30" s="25" t="s">
        <v>325</v>
      </c>
      <c r="B30" s="18" t="s">
        <v>109</v>
      </c>
      <c r="C30" s="15" t="s">
        <v>110</v>
      </c>
      <c r="D30" s="16" t="s">
        <v>324</v>
      </c>
      <c r="E30" s="148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28">
        <v>1</v>
      </c>
    </row>
    <row r="31" spans="1:65">
      <c r="A31" s="30"/>
      <c r="B31" s="19" t="s">
        <v>227</v>
      </c>
      <c r="C31" s="9" t="s">
        <v>227</v>
      </c>
      <c r="D31" s="10" t="s">
        <v>111</v>
      </c>
      <c r="E31" s="148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28" t="s">
        <v>1</v>
      </c>
    </row>
    <row r="32" spans="1:65">
      <c r="A32" s="30"/>
      <c r="B32" s="19"/>
      <c r="C32" s="9"/>
      <c r="D32" s="10" t="s">
        <v>98</v>
      </c>
      <c r="E32" s="148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28">
        <v>2</v>
      </c>
    </row>
    <row r="33" spans="1:65">
      <c r="A33" s="30"/>
      <c r="B33" s="19"/>
      <c r="C33" s="9"/>
      <c r="D33" s="26"/>
      <c r="E33" s="148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28">
        <v>2</v>
      </c>
    </row>
    <row r="34" spans="1:65">
      <c r="A34" s="30"/>
      <c r="B34" s="18">
        <v>1</v>
      </c>
      <c r="C34" s="14">
        <v>1</v>
      </c>
      <c r="D34" s="22">
        <v>5.58</v>
      </c>
      <c r="E34" s="148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28">
        <v>1</v>
      </c>
    </row>
    <row r="35" spans="1:65">
      <c r="A35" s="30"/>
      <c r="B35" s="19">
        <v>1</v>
      </c>
      <c r="C35" s="9">
        <v>2</v>
      </c>
      <c r="D35" s="11">
        <v>5.6</v>
      </c>
      <c r="E35" s="148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28">
        <v>8</v>
      </c>
    </row>
    <row r="36" spans="1:65">
      <c r="A36" s="30"/>
      <c r="B36" s="20" t="s">
        <v>264</v>
      </c>
      <c r="C36" s="12"/>
      <c r="D36" s="23">
        <v>5.59</v>
      </c>
      <c r="E36" s="148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28">
        <v>16</v>
      </c>
    </row>
    <row r="37" spans="1:65">
      <c r="A37" s="30"/>
      <c r="B37" s="3" t="s">
        <v>265</v>
      </c>
      <c r="C37" s="29"/>
      <c r="D37" s="11">
        <v>5.59</v>
      </c>
      <c r="E37" s="148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28">
        <v>5.59</v>
      </c>
    </row>
    <row r="38" spans="1:65">
      <c r="A38" s="30"/>
      <c r="B38" s="3" t="s">
        <v>266</v>
      </c>
      <c r="C38" s="29"/>
      <c r="D38" s="24">
        <v>1.4142135623730649E-2</v>
      </c>
      <c r="E38" s="148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28">
        <v>14</v>
      </c>
    </row>
    <row r="39" spans="1:65">
      <c r="A39" s="30"/>
      <c r="B39" s="3" t="s">
        <v>86</v>
      </c>
      <c r="C39" s="29"/>
      <c r="D39" s="13">
        <v>2.5298990382344633E-3</v>
      </c>
      <c r="E39" s="148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55"/>
    </row>
    <row r="40" spans="1:65">
      <c r="A40" s="30"/>
      <c r="B40" s="3" t="s">
        <v>267</v>
      </c>
      <c r="C40" s="29"/>
      <c r="D40" s="13">
        <v>0</v>
      </c>
      <c r="E40" s="148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55"/>
    </row>
    <row r="41" spans="1:65">
      <c r="A41" s="30"/>
      <c r="B41" s="46" t="s">
        <v>268</v>
      </c>
      <c r="C41" s="47"/>
      <c r="D41" s="45" t="s">
        <v>269</v>
      </c>
      <c r="E41" s="148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55"/>
    </row>
    <row r="42" spans="1:65">
      <c r="B42" s="31"/>
      <c r="C42" s="20"/>
      <c r="D42" s="20"/>
      <c r="BM42" s="55"/>
    </row>
    <row r="43" spans="1:65" ht="19.5">
      <c r="B43" s="8" t="s">
        <v>579</v>
      </c>
      <c r="BM43" s="28" t="s">
        <v>303</v>
      </c>
    </row>
    <row r="44" spans="1:65" ht="19.5">
      <c r="A44" s="25" t="s">
        <v>326</v>
      </c>
      <c r="B44" s="18" t="s">
        <v>109</v>
      </c>
      <c r="C44" s="15" t="s">
        <v>110</v>
      </c>
      <c r="D44" s="16" t="s">
        <v>324</v>
      </c>
      <c r="E44" s="148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28">
        <v>1</v>
      </c>
    </row>
    <row r="45" spans="1:65">
      <c r="A45" s="30"/>
      <c r="B45" s="19" t="s">
        <v>227</v>
      </c>
      <c r="C45" s="9" t="s">
        <v>227</v>
      </c>
      <c r="D45" s="10" t="s">
        <v>111</v>
      </c>
      <c r="E45" s="148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28" t="s">
        <v>1</v>
      </c>
    </row>
    <row r="46" spans="1:65">
      <c r="A46" s="30"/>
      <c r="B46" s="19"/>
      <c r="C46" s="9"/>
      <c r="D46" s="10" t="s">
        <v>98</v>
      </c>
      <c r="E46" s="148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28">
        <v>2</v>
      </c>
    </row>
    <row r="47" spans="1:65">
      <c r="A47" s="30"/>
      <c r="B47" s="19"/>
      <c r="C47" s="9"/>
      <c r="D47" s="26"/>
      <c r="E47" s="148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28">
        <v>2</v>
      </c>
    </row>
    <row r="48" spans="1:65">
      <c r="A48" s="30"/>
      <c r="B48" s="18">
        <v>1</v>
      </c>
      <c r="C48" s="14">
        <v>1</v>
      </c>
      <c r="D48" s="22">
        <v>2.15</v>
      </c>
      <c r="E48" s="148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28">
        <v>1</v>
      </c>
    </row>
    <row r="49" spans="1:65">
      <c r="A49" s="30"/>
      <c r="B49" s="19">
        <v>1</v>
      </c>
      <c r="C49" s="9">
        <v>2</v>
      </c>
      <c r="D49" s="11">
        <v>2.16</v>
      </c>
      <c r="E49" s="148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28">
        <v>9</v>
      </c>
    </row>
    <row r="50" spans="1:65">
      <c r="A50" s="30"/>
      <c r="B50" s="20" t="s">
        <v>264</v>
      </c>
      <c r="C50" s="12"/>
      <c r="D50" s="23">
        <v>2.1550000000000002</v>
      </c>
      <c r="E50" s="148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28">
        <v>16</v>
      </c>
    </row>
    <row r="51" spans="1:65">
      <c r="A51" s="30"/>
      <c r="B51" s="3" t="s">
        <v>265</v>
      </c>
      <c r="C51" s="29"/>
      <c r="D51" s="11">
        <v>2.1550000000000002</v>
      </c>
      <c r="E51" s="148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28">
        <v>2.1549999999999998</v>
      </c>
    </row>
    <row r="52" spans="1:65">
      <c r="A52" s="30"/>
      <c r="B52" s="3" t="s">
        <v>266</v>
      </c>
      <c r="C52" s="29"/>
      <c r="D52" s="24">
        <v>7.0710678118656384E-3</v>
      </c>
      <c r="E52" s="148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28">
        <v>15</v>
      </c>
    </row>
    <row r="53" spans="1:65">
      <c r="A53" s="30"/>
      <c r="B53" s="3" t="s">
        <v>86</v>
      </c>
      <c r="C53" s="29"/>
      <c r="D53" s="13">
        <v>3.2812379637427551E-3</v>
      </c>
      <c r="E53" s="148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5"/>
    </row>
    <row r="54" spans="1:65">
      <c r="A54" s="30"/>
      <c r="B54" s="3" t="s">
        <v>267</v>
      </c>
      <c r="C54" s="29"/>
      <c r="D54" s="13">
        <v>2.2204460492503131E-16</v>
      </c>
      <c r="E54" s="148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55"/>
    </row>
    <row r="55" spans="1:65">
      <c r="A55" s="30"/>
      <c r="B55" s="46" t="s">
        <v>268</v>
      </c>
      <c r="C55" s="47"/>
      <c r="D55" s="45" t="s">
        <v>269</v>
      </c>
      <c r="E55" s="148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55"/>
    </row>
    <row r="56" spans="1:65">
      <c r="B56" s="31"/>
      <c r="C56" s="20"/>
      <c r="D56" s="20"/>
      <c r="BM56" s="55"/>
    </row>
    <row r="57" spans="1:65" ht="15">
      <c r="B57" s="8" t="s">
        <v>580</v>
      </c>
      <c r="BM57" s="28" t="s">
        <v>303</v>
      </c>
    </row>
    <row r="58" spans="1:65" ht="15">
      <c r="A58" s="25" t="s">
        <v>106</v>
      </c>
      <c r="B58" s="18" t="s">
        <v>109</v>
      </c>
      <c r="C58" s="15" t="s">
        <v>110</v>
      </c>
      <c r="D58" s="16" t="s">
        <v>324</v>
      </c>
      <c r="E58" s="148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8">
        <v>1</v>
      </c>
    </row>
    <row r="59" spans="1:65">
      <c r="A59" s="30"/>
      <c r="B59" s="19" t="s">
        <v>227</v>
      </c>
      <c r="C59" s="9" t="s">
        <v>227</v>
      </c>
      <c r="D59" s="10" t="s">
        <v>111</v>
      </c>
      <c r="E59" s="148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8" t="s">
        <v>1</v>
      </c>
    </row>
    <row r="60" spans="1:65">
      <c r="A60" s="30"/>
      <c r="B60" s="19"/>
      <c r="C60" s="9"/>
      <c r="D60" s="10" t="s">
        <v>98</v>
      </c>
      <c r="E60" s="148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28">
        <v>2</v>
      </c>
    </row>
    <row r="61" spans="1:65">
      <c r="A61" s="30"/>
      <c r="B61" s="19"/>
      <c r="C61" s="9"/>
      <c r="D61" s="26"/>
      <c r="E61" s="148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28">
        <v>2</v>
      </c>
    </row>
    <row r="62" spans="1:65">
      <c r="A62" s="30"/>
      <c r="B62" s="18">
        <v>1</v>
      </c>
      <c r="C62" s="14">
        <v>1</v>
      </c>
      <c r="D62" s="22">
        <v>2.57</v>
      </c>
      <c r="E62" s="148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28">
        <v>1</v>
      </c>
    </row>
    <row r="63" spans="1:65">
      <c r="A63" s="30"/>
      <c r="B63" s="19">
        <v>1</v>
      </c>
      <c r="C63" s="9">
        <v>2</v>
      </c>
      <c r="D63" s="11">
        <v>2.56</v>
      </c>
      <c r="E63" s="148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28">
        <v>6</v>
      </c>
    </row>
    <row r="64" spans="1:65">
      <c r="A64" s="30"/>
      <c r="B64" s="20" t="s">
        <v>264</v>
      </c>
      <c r="C64" s="12"/>
      <c r="D64" s="23">
        <v>2.5649999999999999</v>
      </c>
      <c r="E64" s="148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28">
        <v>16</v>
      </c>
    </row>
    <row r="65" spans="1:65">
      <c r="A65" s="30"/>
      <c r="B65" s="3" t="s">
        <v>265</v>
      </c>
      <c r="C65" s="29"/>
      <c r="D65" s="11">
        <v>2.5649999999999999</v>
      </c>
      <c r="E65" s="148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28">
        <v>2.5649999999999999</v>
      </c>
    </row>
    <row r="66" spans="1:65">
      <c r="A66" s="30"/>
      <c r="B66" s="3" t="s">
        <v>266</v>
      </c>
      <c r="C66" s="29"/>
      <c r="D66" s="24">
        <v>7.0710678118653244E-3</v>
      </c>
      <c r="E66" s="148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28">
        <v>12</v>
      </c>
    </row>
    <row r="67" spans="1:65">
      <c r="A67" s="30"/>
      <c r="B67" s="3" t="s">
        <v>86</v>
      </c>
      <c r="C67" s="29"/>
      <c r="D67" s="13">
        <v>2.7567515835732258E-3</v>
      </c>
      <c r="E67" s="148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55"/>
    </row>
    <row r="68" spans="1:65">
      <c r="A68" s="30"/>
      <c r="B68" s="3" t="s">
        <v>267</v>
      </c>
      <c r="C68" s="29"/>
      <c r="D68" s="13">
        <v>0</v>
      </c>
      <c r="E68" s="148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55"/>
    </row>
    <row r="69" spans="1:65">
      <c r="A69" s="30"/>
      <c r="B69" s="46" t="s">
        <v>268</v>
      </c>
      <c r="C69" s="47"/>
      <c r="D69" s="45" t="s">
        <v>269</v>
      </c>
      <c r="E69" s="148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55"/>
    </row>
    <row r="70" spans="1:65">
      <c r="B70" s="31"/>
      <c r="C70" s="20"/>
      <c r="D70" s="20"/>
      <c r="BM70" s="55"/>
    </row>
    <row r="71" spans="1:65" ht="15">
      <c r="B71" s="8" t="s">
        <v>581</v>
      </c>
      <c r="BM71" s="28" t="s">
        <v>303</v>
      </c>
    </row>
    <row r="72" spans="1:65" ht="15">
      <c r="A72" s="25" t="s">
        <v>107</v>
      </c>
      <c r="B72" s="18" t="s">
        <v>109</v>
      </c>
      <c r="C72" s="15" t="s">
        <v>110</v>
      </c>
      <c r="D72" s="16" t="s">
        <v>324</v>
      </c>
      <c r="E72" s="148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28">
        <v>1</v>
      </c>
    </row>
    <row r="73" spans="1:65">
      <c r="A73" s="30"/>
      <c r="B73" s="19" t="s">
        <v>227</v>
      </c>
      <c r="C73" s="9" t="s">
        <v>227</v>
      </c>
      <c r="D73" s="10" t="s">
        <v>111</v>
      </c>
      <c r="E73" s="148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28" t="s">
        <v>1</v>
      </c>
    </row>
    <row r="74" spans="1:65">
      <c r="A74" s="30"/>
      <c r="B74" s="19"/>
      <c r="C74" s="9"/>
      <c r="D74" s="10" t="s">
        <v>98</v>
      </c>
      <c r="E74" s="148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28">
        <v>3</v>
      </c>
    </row>
    <row r="75" spans="1:65">
      <c r="A75" s="30"/>
      <c r="B75" s="19"/>
      <c r="C75" s="9"/>
      <c r="D75" s="26"/>
      <c r="E75" s="148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28">
        <v>3</v>
      </c>
    </row>
    <row r="76" spans="1:65">
      <c r="A76" s="30"/>
      <c r="B76" s="18">
        <v>1</v>
      </c>
      <c r="C76" s="14">
        <v>1</v>
      </c>
      <c r="D76" s="228">
        <v>0.11</v>
      </c>
      <c r="E76" s="204"/>
      <c r="F76" s="205"/>
      <c r="G76" s="205"/>
      <c r="H76" s="205"/>
      <c r="I76" s="205"/>
      <c r="J76" s="205"/>
      <c r="K76" s="205"/>
      <c r="L76" s="205"/>
      <c r="M76" s="205"/>
      <c r="N76" s="205"/>
      <c r="O76" s="205"/>
      <c r="P76" s="205"/>
      <c r="Q76" s="205"/>
      <c r="R76" s="205"/>
      <c r="S76" s="205"/>
      <c r="T76" s="205"/>
      <c r="U76" s="205"/>
      <c r="V76" s="205"/>
      <c r="W76" s="205"/>
      <c r="X76" s="205"/>
      <c r="Y76" s="205"/>
      <c r="Z76" s="205"/>
      <c r="AA76" s="205"/>
      <c r="AB76" s="205"/>
      <c r="AC76" s="205"/>
      <c r="AD76" s="205"/>
      <c r="AE76" s="205"/>
      <c r="AF76" s="205"/>
      <c r="AG76" s="205"/>
      <c r="AH76" s="205"/>
      <c r="AI76" s="205"/>
      <c r="AJ76" s="205"/>
      <c r="AK76" s="205"/>
      <c r="AL76" s="205"/>
      <c r="AM76" s="205"/>
      <c r="AN76" s="205"/>
      <c r="AO76" s="205"/>
      <c r="AP76" s="205"/>
      <c r="AQ76" s="205"/>
      <c r="AR76" s="205"/>
      <c r="AS76" s="205"/>
      <c r="AT76" s="205"/>
      <c r="AU76" s="205"/>
      <c r="AV76" s="205"/>
      <c r="AW76" s="205"/>
      <c r="AX76" s="205"/>
      <c r="AY76" s="205"/>
      <c r="AZ76" s="205"/>
      <c r="BA76" s="205"/>
      <c r="BB76" s="205"/>
      <c r="BC76" s="205"/>
      <c r="BD76" s="205"/>
      <c r="BE76" s="205"/>
      <c r="BF76" s="205"/>
      <c r="BG76" s="205"/>
      <c r="BH76" s="205"/>
      <c r="BI76" s="205"/>
      <c r="BJ76" s="205"/>
      <c r="BK76" s="205"/>
      <c r="BL76" s="205"/>
      <c r="BM76" s="230">
        <v>1</v>
      </c>
    </row>
    <row r="77" spans="1:65">
      <c r="A77" s="30"/>
      <c r="B77" s="19">
        <v>1</v>
      </c>
      <c r="C77" s="9">
        <v>2</v>
      </c>
      <c r="D77" s="24">
        <v>0.11</v>
      </c>
      <c r="E77" s="204"/>
      <c r="F77" s="205"/>
      <c r="G77" s="205"/>
      <c r="H77" s="205"/>
      <c r="I77" s="205"/>
      <c r="J77" s="205"/>
      <c r="K77" s="205"/>
      <c r="L77" s="205"/>
      <c r="M77" s="205"/>
      <c r="N77" s="205"/>
      <c r="O77" s="205"/>
      <c r="P77" s="205"/>
      <c r="Q77" s="205"/>
      <c r="R77" s="205"/>
      <c r="S77" s="205"/>
      <c r="T77" s="205"/>
      <c r="U77" s="205"/>
      <c r="V77" s="205"/>
      <c r="W77" s="205"/>
      <c r="X77" s="205"/>
      <c r="Y77" s="205"/>
      <c r="Z77" s="205"/>
      <c r="AA77" s="205"/>
      <c r="AB77" s="205"/>
      <c r="AC77" s="205"/>
      <c r="AD77" s="205"/>
      <c r="AE77" s="205"/>
      <c r="AF77" s="205"/>
      <c r="AG77" s="205"/>
      <c r="AH77" s="205"/>
      <c r="AI77" s="205"/>
      <c r="AJ77" s="205"/>
      <c r="AK77" s="205"/>
      <c r="AL77" s="205"/>
      <c r="AM77" s="205"/>
      <c r="AN77" s="205"/>
      <c r="AO77" s="205"/>
      <c r="AP77" s="205"/>
      <c r="AQ77" s="205"/>
      <c r="AR77" s="205"/>
      <c r="AS77" s="205"/>
      <c r="AT77" s="205"/>
      <c r="AU77" s="205"/>
      <c r="AV77" s="205"/>
      <c r="AW77" s="205"/>
      <c r="AX77" s="205"/>
      <c r="AY77" s="205"/>
      <c r="AZ77" s="205"/>
      <c r="BA77" s="205"/>
      <c r="BB77" s="205"/>
      <c r="BC77" s="205"/>
      <c r="BD77" s="205"/>
      <c r="BE77" s="205"/>
      <c r="BF77" s="205"/>
      <c r="BG77" s="205"/>
      <c r="BH77" s="205"/>
      <c r="BI77" s="205"/>
      <c r="BJ77" s="205"/>
      <c r="BK77" s="205"/>
      <c r="BL77" s="205"/>
      <c r="BM77" s="230">
        <v>7</v>
      </c>
    </row>
    <row r="78" spans="1:65">
      <c r="A78" s="30"/>
      <c r="B78" s="20" t="s">
        <v>264</v>
      </c>
      <c r="C78" s="12"/>
      <c r="D78" s="233">
        <v>0.11</v>
      </c>
      <c r="E78" s="204"/>
      <c r="F78" s="205"/>
      <c r="G78" s="205"/>
      <c r="H78" s="205"/>
      <c r="I78" s="205"/>
      <c r="J78" s="205"/>
      <c r="K78" s="205"/>
      <c r="L78" s="205"/>
      <c r="M78" s="205"/>
      <c r="N78" s="205"/>
      <c r="O78" s="205"/>
      <c r="P78" s="205"/>
      <c r="Q78" s="205"/>
      <c r="R78" s="205"/>
      <c r="S78" s="205"/>
      <c r="T78" s="205"/>
      <c r="U78" s="205"/>
      <c r="V78" s="205"/>
      <c r="W78" s="205"/>
      <c r="X78" s="205"/>
      <c r="Y78" s="205"/>
      <c r="Z78" s="205"/>
      <c r="AA78" s="205"/>
      <c r="AB78" s="205"/>
      <c r="AC78" s="205"/>
      <c r="AD78" s="205"/>
      <c r="AE78" s="205"/>
      <c r="AF78" s="205"/>
      <c r="AG78" s="205"/>
      <c r="AH78" s="205"/>
      <c r="AI78" s="205"/>
      <c r="AJ78" s="205"/>
      <c r="AK78" s="205"/>
      <c r="AL78" s="205"/>
      <c r="AM78" s="205"/>
      <c r="AN78" s="205"/>
      <c r="AO78" s="205"/>
      <c r="AP78" s="205"/>
      <c r="AQ78" s="205"/>
      <c r="AR78" s="205"/>
      <c r="AS78" s="205"/>
      <c r="AT78" s="205"/>
      <c r="AU78" s="205"/>
      <c r="AV78" s="205"/>
      <c r="AW78" s="205"/>
      <c r="AX78" s="205"/>
      <c r="AY78" s="205"/>
      <c r="AZ78" s="205"/>
      <c r="BA78" s="205"/>
      <c r="BB78" s="205"/>
      <c r="BC78" s="205"/>
      <c r="BD78" s="205"/>
      <c r="BE78" s="205"/>
      <c r="BF78" s="205"/>
      <c r="BG78" s="205"/>
      <c r="BH78" s="205"/>
      <c r="BI78" s="205"/>
      <c r="BJ78" s="205"/>
      <c r="BK78" s="205"/>
      <c r="BL78" s="205"/>
      <c r="BM78" s="230">
        <v>16</v>
      </c>
    </row>
    <row r="79" spans="1:65">
      <c r="A79" s="30"/>
      <c r="B79" s="3" t="s">
        <v>265</v>
      </c>
      <c r="C79" s="29"/>
      <c r="D79" s="24">
        <v>0.11</v>
      </c>
      <c r="E79" s="204"/>
      <c r="F79" s="205"/>
      <c r="G79" s="205"/>
      <c r="H79" s="205"/>
      <c r="I79" s="205"/>
      <c r="J79" s="205"/>
      <c r="K79" s="205"/>
      <c r="L79" s="205"/>
      <c r="M79" s="205"/>
      <c r="N79" s="205"/>
      <c r="O79" s="205"/>
      <c r="P79" s="205"/>
      <c r="Q79" s="205"/>
      <c r="R79" s="205"/>
      <c r="S79" s="205"/>
      <c r="T79" s="205"/>
      <c r="U79" s="205"/>
      <c r="V79" s="205"/>
      <c r="W79" s="205"/>
      <c r="X79" s="205"/>
      <c r="Y79" s="205"/>
      <c r="Z79" s="205"/>
      <c r="AA79" s="205"/>
      <c r="AB79" s="205"/>
      <c r="AC79" s="205"/>
      <c r="AD79" s="205"/>
      <c r="AE79" s="205"/>
      <c r="AF79" s="205"/>
      <c r="AG79" s="205"/>
      <c r="AH79" s="205"/>
      <c r="AI79" s="205"/>
      <c r="AJ79" s="205"/>
      <c r="AK79" s="205"/>
      <c r="AL79" s="205"/>
      <c r="AM79" s="205"/>
      <c r="AN79" s="205"/>
      <c r="AO79" s="205"/>
      <c r="AP79" s="205"/>
      <c r="AQ79" s="205"/>
      <c r="AR79" s="205"/>
      <c r="AS79" s="205"/>
      <c r="AT79" s="205"/>
      <c r="AU79" s="205"/>
      <c r="AV79" s="205"/>
      <c r="AW79" s="205"/>
      <c r="AX79" s="205"/>
      <c r="AY79" s="205"/>
      <c r="AZ79" s="205"/>
      <c r="BA79" s="205"/>
      <c r="BB79" s="205"/>
      <c r="BC79" s="205"/>
      <c r="BD79" s="205"/>
      <c r="BE79" s="205"/>
      <c r="BF79" s="205"/>
      <c r="BG79" s="205"/>
      <c r="BH79" s="205"/>
      <c r="BI79" s="205"/>
      <c r="BJ79" s="205"/>
      <c r="BK79" s="205"/>
      <c r="BL79" s="205"/>
      <c r="BM79" s="230">
        <v>0.11</v>
      </c>
    </row>
    <row r="80" spans="1:65">
      <c r="A80" s="30"/>
      <c r="B80" s="3" t="s">
        <v>266</v>
      </c>
      <c r="C80" s="29"/>
      <c r="D80" s="24">
        <v>0</v>
      </c>
      <c r="E80" s="204"/>
      <c r="F80" s="205"/>
      <c r="G80" s="205"/>
      <c r="H80" s="205"/>
      <c r="I80" s="205"/>
      <c r="J80" s="205"/>
      <c r="K80" s="205"/>
      <c r="L80" s="205"/>
      <c r="M80" s="205"/>
      <c r="N80" s="205"/>
      <c r="O80" s="205"/>
      <c r="P80" s="205"/>
      <c r="Q80" s="205"/>
      <c r="R80" s="205"/>
      <c r="S80" s="205"/>
      <c r="T80" s="205"/>
      <c r="U80" s="205"/>
      <c r="V80" s="205"/>
      <c r="W80" s="205"/>
      <c r="X80" s="205"/>
      <c r="Y80" s="205"/>
      <c r="Z80" s="205"/>
      <c r="AA80" s="205"/>
      <c r="AB80" s="205"/>
      <c r="AC80" s="205"/>
      <c r="AD80" s="205"/>
      <c r="AE80" s="205"/>
      <c r="AF80" s="205"/>
      <c r="AG80" s="205"/>
      <c r="AH80" s="205"/>
      <c r="AI80" s="205"/>
      <c r="AJ80" s="205"/>
      <c r="AK80" s="205"/>
      <c r="AL80" s="205"/>
      <c r="AM80" s="205"/>
      <c r="AN80" s="205"/>
      <c r="AO80" s="205"/>
      <c r="AP80" s="205"/>
      <c r="AQ80" s="205"/>
      <c r="AR80" s="205"/>
      <c r="AS80" s="205"/>
      <c r="AT80" s="205"/>
      <c r="AU80" s="205"/>
      <c r="AV80" s="205"/>
      <c r="AW80" s="205"/>
      <c r="AX80" s="205"/>
      <c r="AY80" s="205"/>
      <c r="AZ80" s="205"/>
      <c r="BA80" s="205"/>
      <c r="BB80" s="205"/>
      <c r="BC80" s="205"/>
      <c r="BD80" s="205"/>
      <c r="BE80" s="205"/>
      <c r="BF80" s="205"/>
      <c r="BG80" s="205"/>
      <c r="BH80" s="205"/>
      <c r="BI80" s="205"/>
      <c r="BJ80" s="205"/>
      <c r="BK80" s="205"/>
      <c r="BL80" s="205"/>
      <c r="BM80" s="230">
        <v>13</v>
      </c>
    </row>
    <row r="81" spans="1:65">
      <c r="A81" s="30"/>
      <c r="B81" s="3" t="s">
        <v>86</v>
      </c>
      <c r="C81" s="29"/>
      <c r="D81" s="13">
        <v>0</v>
      </c>
      <c r="E81" s="148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55"/>
    </row>
    <row r="82" spans="1:65">
      <c r="A82" s="30"/>
      <c r="B82" s="3" t="s">
        <v>267</v>
      </c>
      <c r="C82" s="29"/>
      <c r="D82" s="13">
        <v>0</v>
      </c>
      <c r="E82" s="148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55"/>
    </row>
    <row r="83" spans="1:65">
      <c r="A83" s="30"/>
      <c r="B83" s="46" t="s">
        <v>268</v>
      </c>
      <c r="C83" s="47"/>
      <c r="D83" s="45" t="s">
        <v>269</v>
      </c>
      <c r="E83" s="148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55"/>
    </row>
    <row r="84" spans="1:65">
      <c r="B84" s="31"/>
      <c r="C84" s="20"/>
      <c r="D84" s="20"/>
      <c r="BM84" s="55"/>
    </row>
    <row r="85" spans="1:65" ht="19.5">
      <c r="B85" s="8" t="s">
        <v>582</v>
      </c>
      <c r="BM85" s="28" t="s">
        <v>303</v>
      </c>
    </row>
    <row r="86" spans="1:65" ht="19.5">
      <c r="A86" s="25" t="s">
        <v>327</v>
      </c>
      <c r="B86" s="18" t="s">
        <v>109</v>
      </c>
      <c r="C86" s="15" t="s">
        <v>110</v>
      </c>
      <c r="D86" s="16" t="s">
        <v>324</v>
      </c>
      <c r="E86" s="148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28">
        <v>1</v>
      </c>
    </row>
    <row r="87" spans="1:65">
      <c r="A87" s="30"/>
      <c r="B87" s="19" t="s">
        <v>227</v>
      </c>
      <c r="C87" s="9" t="s">
        <v>227</v>
      </c>
      <c r="D87" s="10" t="s">
        <v>111</v>
      </c>
      <c r="E87" s="148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28" t="s">
        <v>1</v>
      </c>
    </row>
    <row r="88" spans="1:65">
      <c r="A88" s="30"/>
      <c r="B88" s="19"/>
      <c r="C88" s="9"/>
      <c r="D88" s="10" t="s">
        <v>98</v>
      </c>
      <c r="E88" s="148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28">
        <v>2</v>
      </c>
    </row>
    <row r="89" spans="1:65">
      <c r="A89" s="30"/>
      <c r="B89" s="19"/>
      <c r="C89" s="9"/>
      <c r="D89" s="26"/>
      <c r="E89" s="148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28">
        <v>2</v>
      </c>
    </row>
    <row r="90" spans="1:65">
      <c r="A90" s="30"/>
      <c r="B90" s="18">
        <v>1</v>
      </c>
      <c r="C90" s="14">
        <v>1</v>
      </c>
      <c r="D90" s="22">
        <v>2.69</v>
      </c>
      <c r="E90" s="148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28">
        <v>1</v>
      </c>
    </row>
    <row r="91" spans="1:65">
      <c r="A91" s="30"/>
      <c r="B91" s="19">
        <v>1</v>
      </c>
      <c r="C91" s="9">
        <v>2</v>
      </c>
      <c r="D91" s="11">
        <v>2.7</v>
      </c>
      <c r="E91" s="148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28">
        <v>8</v>
      </c>
    </row>
    <row r="92" spans="1:65">
      <c r="A92" s="30"/>
      <c r="B92" s="20" t="s">
        <v>264</v>
      </c>
      <c r="C92" s="12"/>
      <c r="D92" s="23">
        <v>2.6950000000000003</v>
      </c>
      <c r="E92" s="148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28">
        <v>16</v>
      </c>
    </row>
    <row r="93" spans="1:65">
      <c r="A93" s="30"/>
      <c r="B93" s="3" t="s">
        <v>265</v>
      </c>
      <c r="C93" s="29"/>
      <c r="D93" s="11">
        <v>2.6950000000000003</v>
      </c>
      <c r="E93" s="148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28">
        <v>2.6949999999999998</v>
      </c>
    </row>
    <row r="94" spans="1:65">
      <c r="A94" s="30"/>
      <c r="B94" s="3" t="s">
        <v>266</v>
      </c>
      <c r="C94" s="29"/>
      <c r="D94" s="24">
        <v>7.0710678118656384E-3</v>
      </c>
      <c r="E94" s="148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28">
        <v>14</v>
      </c>
    </row>
    <row r="95" spans="1:65">
      <c r="A95" s="30"/>
      <c r="B95" s="3" t="s">
        <v>86</v>
      </c>
      <c r="C95" s="29"/>
      <c r="D95" s="13">
        <v>2.6237728429928157E-3</v>
      </c>
      <c r="E95" s="148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55"/>
    </row>
    <row r="96" spans="1:65">
      <c r="A96" s="30"/>
      <c r="B96" s="3" t="s">
        <v>267</v>
      </c>
      <c r="C96" s="29"/>
      <c r="D96" s="13">
        <v>2.2204460492503131E-16</v>
      </c>
      <c r="E96" s="148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55"/>
    </row>
    <row r="97" spans="1:65">
      <c r="A97" s="30"/>
      <c r="B97" s="46" t="s">
        <v>268</v>
      </c>
      <c r="C97" s="47"/>
      <c r="D97" s="45" t="s">
        <v>269</v>
      </c>
      <c r="E97" s="148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55"/>
    </row>
    <row r="98" spans="1:65">
      <c r="B98" s="31"/>
      <c r="C98" s="20"/>
      <c r="D98" s="20"/>
      <c r="BM98" s="55"/>
    </row>
    <row r="99" spans="1:65" ht="19.5">
      <c r="B99" s="8" t="s">
        <v>583</v>
      </c>
      <c r="BM99" s="28" t="s">
        <v>303</v>
      </c>
    </row>
    <row r="100" spans="1:65" ht="19.5">
      <c r="A100" s="25" t="s">
        <v>328</v>
      </c>
      <c r="B100" s="18" t="s">
        <v>109</v>
      </c>
      <c r="C100" s="15" t="s">
        <v>110</v>
      </c>
      <c r="D100" s="16" t="s">
        <v>324</v>
      </c>
      <c r="E100" s="148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28">
        <v>1</v>
      </c>
    </row>
    <row r="101" spans="1:65">
      <c r="A101" s="30"/>
      <c r="B101" s="19" t="s">
        <v>227</v>
      </c>
      <c r="C101" s="9" t="s">
        <v>227</v>
      </c>
      <c r="D101" s="10" t="s">
        <v>111</v>
      </c>
      <c r="E101" s="148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28" t="s">
        <v>1</v>
      </c>
    </row>
    <row r="102" spans="1:65">
      <c r="A102" s="30"/>
      <c r="B102" s="19"/>
      <c r="C102" s="9"/>
      <c r="D102" s="10" t="s">
        <v>98</v>
      </c>
      <c r="E102" s="148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28">
        <v>3</v>
      </c>
    </row>
    <row r="103" spans="1:65">
      <c r="A103" s="30"/>
      <c r="B103" s="19"/>
      <c r="C103" s="9"/>
      <c r="D103" s="26"/>
      <c r="E103" s="148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28">
        <v>3</v>
      </c>
    </row>
    <row r="104" spans="1:65">
      <c r="A104" s="30"/>
      <c r="B104" s="18">
        <v>1</v>
      </c>
      <c r="C104" s="14">
        <v>1</v>
      </c>
      <c r="D104" s="228">
        <v>0.20200000000000001</v>
      </c>
      <c r="E104" s="204"/>
      <c r="F104" s="205"/>
      <c r="G104" s="205"/>
      <c r="H104" s="205"/>
      <c r="I104" s="205"/>
      <c r="J104" s="205"/>
      <c r="K104" s="205"/>
      <c r="L104" s="205"/>
      <c r="M104" s="205"/>
      <c r="N104" s="205"/>
      <c r="O104" s="205"/>
      <c r="P104" s="205"/>
      <c r="Q104" s="205"/>
      <c r="R104" s="205"/>
      <c r="S104" s="205"/>
      <c r="T104" s="205"/>
      <c r="U104" s="205"/>
      <c r="V104" s="205"/>
      <c r="W104" s="205"/>
      <c r="X104" s="205"/>
      <c r="Y104" s="205"/>
      <c r="Z104" s="205"/>
      <c r="AA104" s="205"/>
      <c r="AB104" s="205"/>
      <c r="AC104" s="205"/>
      <c r="AD104" s="205"/>
      <c r="AE104" s="205"/>
      <c r="AF104" s="205"/>
      <c r="AG104" s="205"/>
      <c r="AH104" s="205"/>
      <c r="AI104" s="205"/>
      <c r="AJ104" s="205"/>
      <c r="AK104" s="205"/>
      <c r="AL104" s="205"/>
      <c r="AM104" s="205"/>
      <c r="AN104" s="205"/>
      <c r="AO104" s="205"/>
      <c r="AP104" s="205"/>
      <c r="AQ104" s="205"/>
      <c r="AR104" s="205"/>
      <c r="AS104" s="205"/>
      <c r="AT104" s="205"/>
      <c r="AU104" s="205"/>
      <c r="AV104" s="205"/>
      <c r="AW104" s="205"/>
      <c r="AX104" s="205"/>
      <c r="AY104" s="205"/>
      <c r="AZ104" s="205"/>
      <c r="BA104" s="205"/>
      <c r="BB104" s="205"/>
      <c r="BC104" s="205"/>
      <c r="BD104" s="205"/>
      <c r="BE104" s="205"/>
      <c r="BF104" s="205"/>
      <c r="BG104" s="205"/>
      <c r="BH104" s="205"/>
      <c r="BI104" s="205"/>
      <c r="BJ104" s="205"/>
      <c r="BK104" s="205"/>
      <c r="BL104" s="205"/>
      <c r="BM104" s="230">
        <v>1</v>
      </c>
    </row>
    <row r="105" spans="1:65">
      <c r="A105" s="30"/>
      <c r="B105" s="19">
        <v>1</v>
      </c>
      <c r="C105" s="9">
        <v>2</v>
      </c>
      <c r="D105" s="24">
        <v>0.20300000000000001</v>
      </c>
      <c r="E105" s="204"/>
      <c r="F105" s="205"/>
      <c r="G105" s="205"/>
      <c r="H105" s="205"/>
      <c r="I105" s="205"/>
      <c r="J105" s="205"/>
      <c r="K105" s="205"/>
      <c r="L105" s="205"/>
      <c r="M105" s="205"/>
      <c r="N105" s="205"/>
      <c r="O105" s="205"/>
      <c r="P105" s="205"/>
      <c r="Q105" s="205"/>
      <c r="R105" s="205"/>
      <c r="S105" s="205"/>
      <c r="T105" s="205"/>
      <c r="U105" s="205"/>
      <c r="V105" s="205"/>
      <c r="W105" s="205"/>
      <c r="X105" s="205"/>
      <c r="Y105" s="205"/>
      <c r="Z105" s="205"/>
      <c r="AA105" s="205"/>
      <c r="AB105" s="205"/>
      <c r="AC105" s="205"/>
      <c r="AD105" s="205"/>
      <c r="AE105" s="205"/>
      <c r="AF105" s="205"/>
      <c r="AG105" s="205"/>
      <c r="AH105" s="205"/>
      <c r="AI105" s="205"/>
      <c r="AJ105" s="205"/>
      <c r="AK105" s="205"/>
      <c r="AL105" s="205"/>
      <c r="AM105" s="205"/>
      <c r="AN105" s="205"/>
      <c r="AO105" s="205"/>
      <c r="AP105" s="205"/>
      <c r="AQ105" s="205"/>
      <c r="AR105" s="205"/>
      <c r="AS105" s="205"/>
      <c r="AT105" s="205"/>
      <c r="AU105" s="205"/>
      <c r="AV105" s="205"/>
      <c r="AW105" s="205"/>
      <c r="AX105" s="205"/>
      <c r="AY105" s="205"/>
      <c r="AZ105" s="205"/>
      <c r="BA105" s="205"/>
      <c r="BB105" s="205"/>
      <c r="BC105" s="205"/>
      <c r="BD105" s="205"/>
      <c r="BE105" s="205"/>
      <c r="BF105" s="205"/>
      <c r="BG105" s="205"/>
      <c r="BH105" s="205"/>
      <c r="BI105" s="205"/>
      <c r="BJ105" s="205"/>
      <c r="BK105" s="205"/>
      <c r="BL105" s="205"/>
      <c r="BM105" s="230">
        <v>9</v>
      </c>
    </row>
    <row r="106" spans="1:65">
      <c r="A106" s="30"/>
      <c r="B106" s="20" t="s">
        <v>264</v>
      </c>
      <c r="C106" s="12"/>
      <c r="D106" s="233">
        <v>0.20250000000000001</v>
      </c>
      <c r="E106" s="204"/>
      <c r="F106" s="205"/>
      <c r="G106" s="205"/>
      <c r="H106" s="205"/>
      <c r="I106" s="205"/>
      <c r="J106" s="205"/>
      <c r="K106" s="205"/>
      <c r="L106" s="205"/>
      <c r="M106" s="205"/>
      <c r="N106" s="205"/>
      <c r="O106" s="205"/>
      <c r="P106" s="205"/>
      <c r="Q106" s="205"/>
      <c r="R106" s="205"/>
      <c r="S106" s="205"/>
      <c r="T106" s="205"/>
      <c r="U106" s="205"/>
      <c r="V106" s="205"/>
      <c r="W106" s="205"/>
      <c r="X106" s="205"/>
      <c r="Y106" s="205"/>
      <c r="Z106" s="205"/>
      <c r="AA106" s="205"/>
      <c r="AB106" s="205"/>
      <c r="AC106" s="205"/>
      <c r="AD106" s="205"/>
      <c r="AE106" s="205"/>
      <c r="AF106" s="205"/>
      <c r="AG106" s="205"/>
      <c r="AH106" s="205"/>
      <c r="AI106" s="205"/>
      <c r="AJ106" s="205"/>
      <c r="AK106" s="205"/>
      <c r="AL106" s="205"/>
      <c r="AM106" s="205"/>
      <c r="AN106" s="205"/>
      <c r="AO106" s="205"/>
      <c r="AP106" s="205"/>
      <c r="AQ106" s="205"/>
      <c r="AR106" s="205"/>
      <c r="AS106" s="205"/>
      <c r="AT106" s="205"/>
      <c r="AU106" s="205"/>
      <c r="AV106" s="205"/>
      <c r="AW106" s="205"/>
      <c r="AX106" s="205"/>
      <c r="AY106" s="205"/>
      <c r="AZ106" s="205"/>
      <c r="BA106" s="205"/>
      <c r="BB106" s="205"/>
      <c r="BC106" s="205"/>
      <c r="BD106" s="205"/>
      <c r="BE106" s="205"/>
      <c r="BF106" s="205"/>
      <c r="BG106" s="205"/>
      <c r="BH106" s="205"/>
      <c r="BI106" s="205"/>
      <c r="BJ106" s="205"/>
      <c r="BK106" s="205"/>
      <c r="BL106" s="205"/>
      <c r="BM106" s="230">
        <v>16</v>
      </c>
    </row>
    <row r="107" spans="1:65">
      <c r="A107" s="30"/>
      <c r="B107" s="3" t="s">
        <v>265</v>
      </c>
      <c r="C107" s="29"/>
      <c r="D107" s="24">
        <v>0.20250000000000001</v>
      </c>
      <c r="E107" s="204"/>
      <c r="F107" s="205"/>
      <c r="G107" s="205"/>
      <c r="H107" s="205"/>
      <c r="I107" s="205"/>
      <c r="J107" s="205"/>
      <c r="K107" s="205"/>
      <c r="L107" s="205"/>
      <c r="M107" s="205"/>
      <c r="N107" s="205"/>
      <c r="O107" s="205"/>
      <c r="P107" s="205"/>
      <c r="Q107" s="205"/>
      <c r="R107" s="205"/>
      <c r="S107" s="205"/>
      <c r="T107" s="205"/>
      <c r="U107" s="205"/>
      <c r="V107" s="205"/>
      <c r="W107" s="205"/>
      <c r="X107" s="205"/>
      <c r="Y107" s="205"/>
      <c r="Z107" s="205"/>
      <c r="AA107" s="205"/>
      <c r="AB107" s="205"/>
      <c r="AC107" s="205"/>
      <c r="AD107" s="205"/>
      <c r="AE107" s="205"/>
      <c r="AF107" s="205"/>
      <c r="AG107" s="205"/>
      <c r="AH107" s="205"/>
      <c r="AI107" s="205"/>
      <c r="AJ107" s="205"/>
      <c r="AK107" s="205"/>
      <c r="AL107" s="205"/>
      <c r="AM107" s="205"/>
      <c r="AN107" s="205"/>
      <c r="AO107" s="205"/>
      <c r="AP107" s="205"/>
      <c r="AQ107" s="205"/>
      <c r="AR107" s="205"/>
      <c r="AS107" s="205"/>
      <c r="AT107" s="205"/>
      <c r="AU107" s="205"/>
      <c r="AV107" s="205"/>
      <c r="AW107" s="205"/>
      <c r="AX107" s="205"/>
      <c r="AY107" s="205"/>
      <c r="AZ107" s="205"/>
      <c r="BA107" s="205"/>
      <c r="BB107" s="205"/>
      <c r="BC107" s="205"/>
      <c r="BD107" s="205"/>
      <c r="BE107" s="205"/>
      <c r="BF107" s="205"/>
      <c r="BG107" s="205"/>
      <c r="BH107" s="205"/>
      <c r="BI107" s="205"/>
      <c r="BJ107" s="205"/>
      <c r="BK107" s="205"/>
      <c r="BL107" s="205"/>
      <c r="BM107" s="230">
        <v>0.20250000000000001</v>
      </c>
    </row>
    <row r="108" spans="1:65">
      <c r="A108" s="30"/>
      <c r="B108" s="3" t="s">
        <v>266</v>
      </c>
      <c r="C108" s="29"/>
      <c r="D108" s="24">
        <v>7.0710678118654816E-4</v>
      </c>
      <c r="E108" s="204"/>
      <c r="F108" s="205"/>
      <c r="G108" s="205"/>
      <c r="H108" s="205"/>
      <c r="I108" s="205"/>
      <c r="J108" s="205"/>
      <c r="K108" s="205"/>
      <c r="L108" s="205"/>
      <c r="M108" s="205"/>
      <c r="N108" s="205"/>
      <c r="O108" s="205"/>
      <c r="P108" s="205"/>
      <c r="Q108" s="205"/>
      <c r="R108" s="205"/>
      <c r="S108" s="205"/>
      <c r="T108" s="205"/>
      <c r="U108" s="205"/>
      <c r="V108" s="205"/>
      <c r="W108" s="205"/>
      <c r="X108" s="205"/>
      <c r="Y108" s="205"/>
      <c r="Z108" s="205"/>
      <c r="AA108" s="205"/>
      <c r="AB108" s="205"/>
      <c r="AC108" s="205"/>
      <c r="AD108" s="205"/>
      <c r="AE108" s="205"/>
      <c r="AF108" s="205"/>
      <c r="AG108" s="205"/>
      <c r="AH108" s="205"/>
      <c r="AI108" s="205"/>
      <c r="AJ108" s="205"/>
      <c r="AK108" s="205"/>
      <c r="AL108" s="205"/>
      <c r="AM108" s="205"/>
      <c r="AN108" s="205"/>
      <c r="AO108" s="205"/>
      <c r="AP108" s="205"/>
      <c r="AQ108" s="205"/>
      <c r="AR108" s="205"/>
      <c r="AS108" s="205"/>
      <c r="AT108" s="205"/>
      <c r="AU108" s="205"/>
      <c r="AV108" s="205"/>
      <c r="AW108" s="205"/>
      <c r="AX108" s="205"/>
      <c r="AY108" s="205"/>
      <c r="AZ108" s="205"/>
      <c r="BA108" s="205"/>
      <c r="BB108" s="205"/>
      <c r="BC108" s="205"/>
      <c r="BD108" s="205"/>
      <c r="BE108" s="205"/>
      <c r="BF108" s="205"/>
      <c r="BG108" s="205"/>
      <c r="BH108" s="205"/>
      <c r="BI108" s="205"/>
      <c r="BJ108" s="205"/>
      <c r="BK108" s="205"/>
      <c r="BL108" s="205"/>
      <c r="BM108" s="230">
        <v>15</v>
      </c>
    </row>
    <row r="109" spans="1:65">
      <c r="A109" s="30"/>
      <c r="B109" s="3" t="s">
        <v>86</v>
      </c>
      <c r="C109" s="29"/>
      <c r="D109" s="13">
        <v>3.4918853391928302E-3</v>
      </c>
      <c r="E109" s="148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55"/>
    </row>
    <row r="110" spans="1:65">
      <c r="A110" s="30"/>
      <c r="B110" s="3" t="s">
        <v>267</v>
      </c>
      <c r="C110" s="29"/>
      <c r="D110" s="13">
        <v>0</v>
      </c>
      <c r="E110" s="148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55"/>
    </row>
    <row r="111" spans="1:65">
      <c r="A111" s="30"/>
      <c r="B111" s="46" t="s">
        <v>268</v>
      </c>
      <c r="C111" s="47"/>
      <c r="D111" s="45" t="s">
        <v>269</v>
      </c>
      <c r="E111" s="148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55"/>
    </row>
    <row r="112" spans="1:65">
      <c r="B112" s="31"/>
      <c r="C112" s="20"/>
      <c r="D112" s="20"/>
      <c r="BM112" s="55"/>
    </row>
    <row r="113" spans="1:65" ht="19.5">
      <c r="B113" s="8" t="s">
        <v>584</v>
      </c>
      <c r="BM113" s="28" t="s">
        <v>303</v>
      </c>
    </row>
    <row r="114" spans="1:65" ht="19.5">
      <c r="A114" s="25" t="s">
        <v>329</v>
      </c>
      <c r="B114" s="18" t="s">
        <v>109</v>
      </c>
      <c r="C114" s="15" t="s">
        <v>110</v>
      </c>
      <c r="D114" s="16" t="s">
        <v>324</v>
      </c>
      <c r="E114" s="148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28">
        <v>1</v>
      </c>
    </row>
    <row r="115" spans="1:65">
      <c r="A115" s="30"/>
      <c r="B115" s="19" t="s">
        <v>227</v>
      </c>
      <c r="C115" s="9" t="s">
        <v>227</v>
      </c>
      <c r="D115" s="10" t="s">
        <v>111</v>
      </c>
      <c r="E115" s="148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28" t="s">
        <v>1</v>
      </c>
    </row>
    <row r="116" spans="1:65">
      <c r="A116" s="30"/>
      <c r="B116" s="19"/>
      <c r="C116" s="9"/>
      <c r="D116" s="10" t="s">
        <v>98</v>
      </c>
      <c r="E116" s="148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28">
        <v>2</v>
      </c>
    </row>
    <row r="117" spans="1:65">
      <c r="A117" s="30"/>
      <c r="B117" s="19"/>
      <c r="C117" s="9"/>
      <c r="D117" s="26"/>
      <c r="E117" s="148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28">
        <v>2</v>
      </c>
    </row>
    <row r="118" spans="1:65">
      <c r="A118" s="30"/>
      <c r="B118" s="18">
        <v>1</v>
      </c>
      <c r="C118" s="14">
        <v>1</v>
      </c>
      <c r="D118" s="22">
        <v>61.750000000000007</v>
      </c>
      <c r="E118" s="148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28">
        <v>1</v>
      </c>
    </row>
    <row r="119" spans="1:65">
      <c r="A119" s="30"/>
      <c r="B119" s="19">
        <v>1</v>
      </c>
      <c r="C119" s="9">
        <v>2</v>
      </c>
      <c r="D119" s="11">
        <v>61.759999999999991</v>
      </c>
      <c r="E119" s="148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28">
        <v>6</v>
      </c>
    </row>
    <row r="120" spans="1:65">
      <c r="A120" s="30"/>
      <c r="B120" s="20" t="s">
        <v>264</v>
      </c>
      <c r="C120" s="12"/>
      <c r="D120" s="23">
        <v>61.754999999999995</v>
      </c>
      <c r="E120" s="148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28">
        <v>16</v>
      </c>
    </row>
    <row r="121" spans="1:65">
      <c r="A121" s="30"/>
      <c r="B121" s="3" t="s">
        <v>265</v>
      </c>
      <c r="C121" s="29"/>
      <c r="D121" s="11">
        <v>61.754999999999995</v>
      </c>
      <c r="E121" s="148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28">
        <v>61.755000000000003</v>
      </c>
    </row>
    <row r="122" spans="1:65">
      <c r="A122" s="30"/>
      <c r="B122" s="3" t="s">
        <v>266</v>
      </c>
      <c r="C122" s="29"/>
      <c r="D122" s="24">
        <v>7.0710678118540201E-3</v>
      </c>
      <c r="E122" s="148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28">
        <v>12</v>
      </c>
    </row>
    <row r="123" spans="1:65">
      <c r="A123" s="30"/>
      <c r="B123" s="3" t="s">
        <v>86</v>
      </c>
      <c r="C123" s="29"/>
      <c r="D123" s="13">
        <v>1.1450194821235561E-4</v>
      </c>
      <c r="E123" s="148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55"/>
    </row>
    <row r="124" spans="1:65">
      <c r="A124" s="30"/>
      <c r="B124" s="3" t="s">
        <v>267</v>
      </c>
      <c r="C124" s="29"/>
      <c r="D124" s="13">
        <v>-1.1102230246251565E-16</v>
      </c>
      <c r="E124" s="148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55"/>
    </row>
    <row r="125" spans="1:65">
      <c r="A125" s="30"/>
      <c r="B125" s="46" t="s">
        <v>268</v>
      </c>
      <c r="C125" s="47"/>
      <c r="D125" s="45" t="s">
        <v>269</v>
      </c>
      <c r="E125" s="148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55"/>
    </row>
    <row r="126" spans="1:65">
      <c r="B126" s="31"/>
      <c r="C126" s="20"/>
      <c r="D126" s="20"/>
      <c r="BM126" s="55"/>
    </row>
    <row r="127" spans="1:65" ht="19.5">
      <c r="B127" s="8" t="s">
        <v>585</v>
      </c>
      <c r="BM127" s="28" t="s">
        <v>303</v>
      </c>
    </row>
    <row r="128" spans="1:65" ht="19.5">
      <c r="A128" s="25" t="s">
        <v>330</v>
      </c>
      <c r="B128" s="18" t="s">
        <v>109</v>
      </c>
      <c r="C128" s="15" t="s">
        <v>110</v>
      </c>
      <c r="D128" s="16" t="s">
        <v>324</v>
      </c>
      <c r="E128" s="148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28">
        <v>1</v>
      </c>
    </row>
    <row r="129" spans="1:65">
      <c r="A129" s="30"/>
      <c r="B129" s="19" t="s">
        <v>227</v>
      </c>
      <c r="C129" s="9" t="s">
        <v>227</v>
      </c>
      <c r="D129" s="10" t="s">
        <v>111</v>
      </c>
      <c r="E129" s="148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28" t="s">
        <v>1</v>
      </c>
    </row>
    <row r="130" spans="1:65">
      <c r="A130" s="30"/>
      <c r="B130" s="19"/>
      <c r="C130" s="9"/>
      <c r="D130" s="10" t="s">
        <v>98</v>
      </c>
      <c r="E130" s="148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28">
        <v>2</v>
      </c>
    </row>
    <row r="131" spans="1:65">
      <c r="A131" s="30"/>
      <c r="B131" s="19"/>
      <c r="C131" s="9"/>
      <c r="D131" s="26"/>
      <c r="E131" s="148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28">
        <v>2</v>
      </c>
    </row>
    <row r="132" spans="1:65">
      <c r="A132" s="30"/>
      <c r="B132" s="18">
        <v>1</v>
      </c>
      <c r="C132" s="14">
        <v>1</v>
      </c>
      <c r="D132" s="22">
        <v>1.2</v>
      </c>
      <c r="E132" s="148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28">
        <v>1</v>
      </c>
    </row>
    <row r="133" spans="1:65">
      <c r="A133" s="30"/>
      <c r="B133" s="19">
        <v>1</v>
      </c>
      <c r="C133" s="9">
        <v>2</v>
      </c>
      <c r="D133" s="11">
        <v>1.2</v>
      </c>
      <c r="E133" s="148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28">
        <v>7</v>
      </c>
    </row>
    <row r="134" spans="1:65">
      <c r="A134" s="30"/>
      <c r="B134" s="20" t="s">
        <v>264</v>
      </c>
      <c r="C134" s="12"/>
      <c r="D134" s="23">
        <v>1.2</v>
      </c>
      <c r="E134" s="148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28">
        <v>16</v>
      </c>
    </row>
    <row r="135" spans="1:65">
      <c r="A135" s="30"/>
      <c r="B135" s="3" t="s">
        <v>265</v>
      </c>
      <c r="C135" s="29"/>
      <c r="D135" s="11">
        <v>1.2</v>
      </c>
      <c r="E135" s="148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28">
        <v>1.2</v>
      </c>
    </row>
    <row r="136" spans="1:65">
      <c r="A136" s="30"/>
      <c r="B136" s="3" t="s">
        <v>266</v>
      </c>
      <c r="C136" s="29"/>
      <c r="D136" s="24">
        <v>0</v>
      </c>
      <c r="E136" s="148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28">
        <v>13</v>
      </c>
    </row>
    <row r="137" spans="1:65">
      <c r="A137" s="30"/>
      <c r="B137" s="3" t="s">
        <v>86</v>
      </c>
      <c r="C137" s="29"/>
      <c r="D137" s="13">
        <v>0</v>
      </c>
      <c r="E137" s="148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55"/>
    </row>
    <row r="138" spans="1:65">
      <c r="A138" s="30"/>
      <c r="B138" s="3" t="s">
        <v>267</v>
      </c>
      <c r="C138" s="29"/>
      <c r="D138" s="13">
        <v>0</v>
      </c>
      <c r="E138" s="148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55"/>
    </row>
    <row r="139" spans="1:65">
      <c r="A139" s="30"/>
      <c r="B139" s="46" t="s">
        <v>268</v>
      </c>
      <c r="C139" s="47"/>
      <c r="D139" s="45" t="s">
        <v>269</v>
      </c>
      <c r="E139" s="148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55"/>
    </row>
    <row r="140" spans="1:65">
      <c r="B140" s="31"/>
      <c r="C140" s="20"/>
      <c r="D140" s="20"/>
      <c r="BM140" s="55"/>
    </row>
    <row r="141" spans="1:65" ht="19.5">
      <c r="B141" s="8" t="s">
        <v>586</v>
      </c>
      <c r="BM141" s="28" t="s">
        <v>303</v>
      </c>
    </row>
    <row r="142" spans="1:65" ht="19.5">
      <c r="A142" s="25" t="s">
        <v>331</v>
      </c>
      <c r="B142" s="18" t="s">
        <v>109</v>
      </c>
      <c r="C142" s="15" t="s">
        <v>110</v>
      </c>
      <c r="D142" s="16" t="s">
        <v>324</v>
      </c>
      <c r="E142" s="148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28">
        <v>1</v>
      </c>
    </row>
    <row r="143" spans="1:65">
      <c r="A143" s="30"/>
      <c r="B143" s="19" t="s">
        <v>227</v>
      </c>
      <c r="C143" s="9" t="s">
        <v>227</v>
      </c>
      <c r="D143" s="10" t="s">
        <v>111</v>
      </c>
      <c r="E143" s="148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28" t="s">
        <v>1</v>
      </c>
    </row>
    <row r="144" spans="1:65">
      <c r="A144" s="30"/>
      <c r="B144" s="19"/>
      <c r="C144" s="9"/>
      <c r="D144" s="10" t="s">
        <v>98</v>
      </c>
      <c r="E144" s="148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28">
        <v>3</v>
      </c>
    </row>
    <row r="145" spans="1:65">
      <c r="A145" s="30"/>
      <c r="B145" s="19"/>
      <c r="C145" s="9"/>
      <c r="D145" s="26"/>
      <c r="E145" s="148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28">
        <v>3</v>
      </c>
    </row>
    <row r="146" spans="1:65">
      <c r="A146" s="30"/>
      <c r="B146" s="18">
        <v>1</v>
      </c>
      <c r="C146" s="14">
        <v>1</v>
      </c>
      <c r="D146" s="228">
        <v>0.64</v>
      </c>
      <c r="E146" s="204"/>
      <c r="F146" s="205"/>
      <c r="G146" s="205"/>
      <c r="H146" s="205"/>
      <c r="I146" s="205"/>
      <c r="J146" s="205"/>
      <c r="K146" s="205"/>
      <c r="L146" s="205"/>
      <c r="M146" s="205"/>
      <c r="N146" s="205"/>
      <c r="O146" s="205"/>
      <c r="P146" s="205"/>
      <c r="Q146" s="205"/>
      <c r="R146" s="205"/>
      <c r="S146" s="205"/>
      <c r="T146" s="205"/>
      <c r="U146" s="205"/>
      <c r="V146" s="205"/>
      <c r="W146" s="205"/>
      <c r="X146" s="205"/>
      <c r="Y146" s="205"/>
      <c r="Z146" s="205"/>
      <c r="AA146" s="205"/>
      <c r="AB146" s="205"/>
      <c r="AC146" s="205"/>
      <c r="AD146" s="205"/>
      <c r="AE146" s="205"/>
      <c r="AF146" s="205"/>
      <c r="AG146" s="205"/>
      <c r="AH146" s="205"/>
      <c r="AI146" s="205"/>
      <c r="AJ146" s="205"/>
      <c r="AK146" s="205"/>
      <c r="AL146" s="205"/>
      <c r="AM146" s="205"/>
      <c r="AN146" s="205"/>
      <c r="AO146" s="205"/>
      <c r="AP146" s="205"/>
      <c r="AQ146" s="205"/>
      <c r="AR146" s="205"/>
      <c r="AS146" s="205"/>
      <c r="AT146" s="205"/>
      <c r="AU146" s="205"/>
      <c r="AV146" s="205"/>
      <c r="AW146" s="205"/>
      <c r="AX146" s="205"/>
      <c r="AY146" s="205"/>
      <c r="AZ146" s="205"/>
      <c r="BA146" s="205"/>
      <c r="BB146" s="205"/>
      <c r="BC146" s="205"/>
      <c r="BD146" s="205"/>
      <c r="BE146" s="205"/>
      <c r="BF146" s="205"/>
      <c r="BG146" s="205"/>
      <c r="BH146" s="205"/>
      <c r="BI146" s="205"/>
      <c r="BJ146" s="205"/>
      <c r="BK146" s="205"/>
      <c r="BL146" s="205"/>
      <c r="BM146" s="230">
        <v>1</v>
      </c>
    </row>
    <row r="147" spans="1:65">
      <c r="A147" s="30"/>
      <c r="B147" s="19">
        <v>1</v>
      </c>
      <c r="C147" s="9">
        <v>2</v>
      </c>
      <c r="D147" s="24">
        <v>0.64</v>
      </c>
      <c r="E147" s="204"/>
      <c r="F147" s="205"/>
      <c r="G147" s="205"/>
      <c r="H147" s="205"/>
      <c r="I147" s="205"/>
      <c r="J147" s="205"/>
      <c r="K147" s="205"/>
      <c r="L147" s="205"/>
      <c r="M147" s="205"/>
      <c r="N147" s="205"/>
      <c r="O147" s="205"/>
      <c r="P147" s="205"/>
      <c r="Q147" s="205"/>
      <c r="R147" s="205"/>
      <c r="S147" s="205"/>
      <c r="T147" s="205"/>
      <c r="U147" s="205"/>
      <c r="V147" s="205"/>
      <c r="W147" s="205"/>
      <c r="X147" s="205"/>
      <c r="Y147" s="205"/>
      <c r="Z147" s="205"/>
      <c r="AA147" s="205"/>
      <c r="AB147" s="205"/>
      <c r="AC147" s="205"/>
      <c r="AD147" s="205"/>
      <c r="AE147" s="205"/>
      <c r="AF147" s="205"/>
      <c r="AG147" s="205"/>
      <c r="AH147" s="205"/>
      <c r="AI147" s="205"/>
      <c r="AJ147" s="205"/>
      <c r="AK147" s="205"/>
      <c r="AL147" s="205"/>
      <c r="AM147" s="205"/>
      <c r="AN147" s="205"/>
      <c r="AO147" s="205"/>
      <c r="AP147" s="205"/>
      <c r="AQ147" s="205"/>
      <c r="AR147" s="205"/>
      <c r="AS147" s="205"/>
      <c r="AT147" s="205"/>
      <c r="AU147" s="205"/>
      <c r="AV147" s="205"/>
      <c r="AW147" s="205"/>
      <c r="AX147" s="205"/>
      <c r="AY147" s="205"/>
      <c r="AZ147" s="205"/>
      <c r="BA147" s="205"/>
      <c r="BB147" s="205"/>
      <c r="BC147" s="205"/>
      <c r="BD147" s="205"/>
      <c r="BE147" s="205"/>
      <c r="BF147" s="205"/>
      <c r="BG147" s="205"/>
      <c r="BH147" s="205"/>
      <c r="BI147" s="205"/>
      <c r="BJ147" s="205"/>
      <c r="BK147" s="205"/>
      <c r="BL147" s="205"/>
      <c r="BM147" s="230">
        <v>8</v>
      </c>
    </row>
    <row r="148" spans="1:65">
      <c r="A148" s="30"/>
      <c r="B148" s="20" t="s">
        <v>264</v>
      </c>
      <c r="C148" s="12"/>
      <c r="D148" s="233">
        <v>0.64</v>
      </c>
      <c r="E148" s="204"/>
      <c r="F148" s="205"/>
      <c r="G148" s="205"/>
      <c r="H148" s="205"/>
      <c r="I148" s="205"/>
      <c r="J148" s="205"/>
      <c r="K148" s="205"/>
      <c r="L148" s="205"/>
      <c r="M148" s="205"/>
      <c r="N148" s="205"/>
      <c r="O148" s="205"/>
      <c r="P148" s="205"/>
      <c r="Q148" s="205"/>
      <c r="R148" s="205"/>
      <c r="S148" s="205"/>
      <c r="T148" s="205"/>
      <c r="U148" s="205"/>
      <c r="V148" s="205"/>
      <c r="W148" s="205"/>
      <c r="X148" s="205"/>
      <c r="Y148" s="205"/>
      <c r="Z148" s="205"/>
      <c r="AA148" s="205"/>
      <c r="AB148" s="205"/>
      <c r="AC148" s="205"/>
      <c r="AD148" s="205"/>
      <c r="AE148" s="205"/>
      <c r="AF148" s="205"/>
      <c r="AG148" s="205"/>
      <c r="AH148" s="205"/>
      <c r="AI148" s="205"/>
      <c r="AJ148" s="205"/>
      <c r="AK148" s="205"/>
      <c r="AL148" s="205"/>
      <c r="AM148" s="205"/>
      <c r="AN148" s="205"/>
      <c r="AO148" s="205"/>
      <c r="AP148" s="205"/>
      <c r="AQ148" s="205"/>
      <c r="AR148" s="205"/>
      <c r="AS148" s="205"/>
      <c r="AT148" s="205"/>
      <c r="AU148" s="205"/>
      <c r="AV148" s="205"/>
      <c r="AW148" s="205"/>
      <c r="AX148" s="205"/>
      <c r="AY148" s="205"/>
      <c r="AZ148" s="205"/>
      <c r="BA148" s="205"/>
      <c r="BB148" s="205"/>
      <c r="BC148" s="205"/>
      <c r="BD148" s="205"/>
      <c r="BE148" s="205"/>
      <c r="BF148" s="205"/>
      <c r="BG148" s="205"/>
      <c r="BH148" s="205"/>
      <c r="BI148" s="205"/>
      <c r="BJ148" s="205"/>
      <c r="BK148" s="205"/>
      <c r="BL148" s="205"/>
      <c r="BM148" s="230">
        <v>16</v>
      </c>
    </row>
    <row r="149" spans="1:65">
      <c r="A149" s="30"/>
      <c r="B149" s="3" t="s">
        <v>265</v>
      </c>
      <c r="C149" s="29"/>
      <c r="D149" s="24">
        <v>0.64</v>
      </c>
      <c r="E149" s="204"/>
      <c r="F149" s="205"/>
      <c r="G149" s="205"/>
      <c r="H149" s="205"/>
      <c r="I149" s="205"/>
      <c r="J149" s="205"/>
      <c r="K149" s="205"/>
      <c r="L149" s="205"/>
      <c r="M149" s="205"/>
      <c r="N149" s="205"/>
      <c r="O149" s="205"/>
      <c r="P149" s="205"/>
      <c r="Q149" s="205"/>
      <c r="R149" s="205"/>
      <c r="S149" s="205"/>
      <c r="T149" s="205"/>
      <c r="U149" s="205"/>
      <c r="V149" s="205"/>
      <c r="W149" s="205"/>
      <c r="X149" s="205"/>
      <c r="Y149" s="205"/>
      <c r="Z149" s="205"/>
      <c r="AA149" s="205"/>
      <c r="AB149" s="205"/>
      <c r="AC149" s="205"/>
      <c r="AD149" s="205"/>
      <c r="AE149" s="205"/>
      <c r="AF149" s="205"/>
      <c r="AG149" s="205"/>
      <c r="AH149" s="205"/>
      <c r="AI149" s="205"/>
      <c r="AJ149" s="205"/>
      <c r="AK149" s="205"/>
      <c r="AL149" s="205"/>
      <c r="AM149" s="205"/>
      <c r="AN149" s="205"/>
      <c r="AO149" s="205"/>
      <c r="AP149" s="205"/>
      <c r="AQ149" s="205"/>
      <c r="AR149" s="205"/>
      <c r="AS149" s="205"/>
      <c r="AT149" s="205"/>
      <c r="AU149" s="205"/>
      <c r="AV149" s="205"/>
      <c r="AW149" s="205"/>
      <c r="AX149" s="205"/>
      <c r="AY149" s="205"/>
      <c r="AZ149" s="205"/>
      <c r="BA149" s="205"/>
      <c r="BB149" s="205"/>
      <c r="BC149" s="205"/>
      <c r="BD149" s="205"/>
      <c r="BE149" s="205"/>
      <c r="BF149" s="205"/>
      <c r="BG149" s="205"/>
      <c r="BH149" s="205"/>
      <c r="BI149" s="205"/>
      <c r="BJ149" s="205"/>
      <c r="BK149" s="205"/>
      <c r="BL149" s="205"/>
      <c r="BM149" s="230">
        <v>0.64</v>
      </c>
    </row>
    <row r="150" spans="1:65">
      <c r="A150" s="30"/>
      <c r="B150" s="3" t="s">
        <v>266</v>
      </c>
      <c r="C150" s="29"/>
      <c r="D150" s="24">
        <v>0</v>
      </c>
      <c r="E150" s="204"/>
      <c r="F150" s="205"/>
      <c r="G150" s="205"/>
      <c r="H150" s="205"/>
      <c r="I150" s="205"/>
      <c r="J150" s="205"/>
      <c r="K150" s="205"/>
      <c r="L150" s="205"/>
      <c r="M150" s="205"/>
      <c r="N150" s="205"/>
      <c r="O150" s="205"/>
      <c r="P150" s="205"/>
      <c r="Q150" s="205"/>
      <c r="R150" s="205"/>
      <c r="S150" s="205"/>
      <c r="T150" s="205"/>
      <c r="U150" s="205"/>
      <c r="V150" s="205"/>
      <c r="W150" s="205"/>
      <c r="X150" s="205"/>
      <c r="Y150" s="205"/>
      <c r="Z150" s="205"/>
      <c r="AA150" s="205"/>
      <c r="AB150" s="205"/>
      <c r="AC150" s="205"/>
      <c r="AD150" s="205"/>
      <c r="AE150" s="205"/>
      <c r="AF150" s="205"/>
      <c r="AG150" s="205"/>
      <c r="AH150" s="205"/>
      <c r="AI150" s="205"/>
      <c r="AJ150" s="205"/>
      <c r="AK150" s="205"/>
      <c r="AL150" s="205"/>
      <c r="AM150" s="205"/>
      <c r="AN150" s="205"/>
      <c r="AO150" s="205"/>
      <c r="AP150" s="205"/>
      <c r="AQ150" s="205"/>
      <c r="AR150" s="205"/>
      <c r="AS150" s="205"/>
      <c r="AT150" s="205"/>
      <c r="AU150" s="205"/>
      <c r="AV150" s="205"/>
      <c r="AW150" s="205"/>
      <c r="AX150" s="205"/>
      <c r="AY150" s="205"/>
      <c r="AZ150" s="205"/>
      <c r="BA150" s="205"/>
      <c r="BB150" s="205"/>
      <c r="BC150" s="205"/>
      <c r="BD150" s="205"/>
      <c r="BE150" s="205"/>
      <c r="BF150" s="205"/>
      <c r="BG150" s="205"/>
      <c r="BH150" s="205"/>
      <c r="BI150" s="205"/>
      <c r="BJ150" s="205"/>
      <c r="BK150" s="205"/>
      <c r="BL150" s="205"/>
      <c r="BM150" s="230">
        <v>14</v>
      </c>
    </row>
    <row r="151" spans="1:65">
      <c r="A151" s="30"/>
      <c r="B151" s="3" t="s">
        <v>86</v>
      </c>
      <c r="C151" s="29"/>
      <c r="D151" s="13">
        <v>0</v>
      </c>
      <c r="E151" s="148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55"/>
    </row>
    <row r="152" spans="1:65">
      <c r="A152" s="30"/>
      <c r="B152" s="3" t="s">
        <v>267</v>
      </c>
      <c r="C152" s="29"/>
      <c r="D152" s="13">
        <v>0</v>
      </c>
      <c r="E152" s="148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55"/>
    </row>
    <row r="153" spans="1:65">
      <c r="A153" s="30"/>
      <c r="B153" s="46" t="s">
        <v>268</v>
      </c>
      <c r="C153" s="47"/>
      <c r="D153" s="45" t="s">
        <v>269</v>
      </c>
      <c r="E153" s="148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55"/>
    </row>
    <row r="154" spans="1:65">
      <c r="B154" s="31"/>
      <c r="C154" s="20"/>
      <c r="D154" s="20"/>
      <c r="BM154" s="55"/>
    </row>
    <row r="155" spans="1:65">
      <c r="BM155" s="55"/>
    </row>
    <row r="156" spans="1:65">
      <c r="BM156" s="55"/>
    </row>
    <row r="157" spans="1:65">
      <c r="BM157" s="55"/>
    </row>
    <row r="158" spans="1:65">
      <c r="BM158" s="55"/>
    </row>
    <row r="159" spans="1:65">
      <c r="BM159" s="55"/>
    </row>
    <row r="160" spans="1:65">
      <c r="BM160" s="55"/>
    </row>
    <row r="161" spans="65:65">
      <c r="BM161" s="55"/>
    </row>
    <row r="162" spans="65:65">
      <c r="BM162" s="55"/>
    </row>
    <row r="163" spans="65:65">
      <c r="BM163" s="55"/>
    </row>
    <row r="164" spans="65:65">
      <c r="BM164" s="55"/>
    </row>
    <row r="165" spans="65:65">
      <c r="BM165" s="55"/>
    </row>
    <row r="166" spans="65:65">
      <c r="BM166" s="55"/>
    </row>
    <row r="167" spans="65:65">
      <c r="BM167" s="55"/>
    </row>
    <row r="168" spans="65:65">
      <c r="BM168" s="55"/>
    </row>
    <row r="169" spans="65:65">
      <c r="BM169" s="55"/>
    </row>
    <row r="170" spans="65:65">
      <c r="BM170" s="55"/>
    </row>
    <row r="171" spans="65:65">
      <c r="BM171" s="55"/>
    </row>
    <row r="172" spans="65:65">
      <c r="BM172" s="55"/>
    </row>
    <row r="173" spans="65:65">
      <c r="BM173" s="55"/>
    </row>
    <row r="174" spans="65:65">
      <c r="BM174" s="55"/>
    </row>
    <row r="175" spans="65:65">
      <c r="BM175" s="55"/>
    </row>
    <row r="176" spans="65:65">
      <c r="BM176" s="55"/>
    </row>
    <row r="177" spans="65:65">
      <c r="BM177" s="55"/>
    </row>
    <row r="178" spans="65:65">
      <c r="BM178" s="55"/>
    </row>
    <row r="179" spans="65:65">
      <c r="BM179" s="55"/>
    </row>
    <row r="180" spans="65:65">
      <c r="BM180" s="55"/>
    </row>
    <row r="181" spans="65:65">
      <c r="BM181" s="55"/>
    </row>
    <row r="182" spans="65:65">
      <c r="BM182" s="55"/>
    </row>
    <row r="183" spans="65:65">
      <c r="BM183" s="55"/>
    </row>
    <row r="184" spans="65:65">
      <c r="BM184" s="55"/>
    </row>
    <row r="185" spans="65:65">
      <c r="BM185" s="55"/>
    </row>
    <row r="186" spans="65:65">
      <c r="BM186" s="55"/>
    </row>
    <row r="187" spans="65:65">
      <c r="BM187" s="55"/>
    </row>
    <row r="188" spans="65:65">
      <c r="BM188" s="55"/>
    </row>
    <row r="189" spans="65:65">
      <c r="BM189" s="55"/>
    </row>
    <row r="190" spans="65:65">
      <c r="BM190" s="55"/>
    </row>
    <row r="191" spans="65:65">
      <c r="BM191" s="55"/>
    </row>
    <row r="192" spans="65:65">
      <c r="BM192" s="55"/>
    </row>
    <row r="193" spans="65:65">
      <c r="BM193" s="55"/>
    </row>
    <row r="194" spans="65:65">
      <c r="BM194" s="55"/>
    </row>
    <row r="195" spans="65:65">
      <c r="BM195" s="55"/>
    </row>
    <row r="196" spans="65:65">
      <c r="BM196" s="55"/>
    </row>
    <row r="197" spans="65:65">
      <c r="BM197" s="55"/>
    </row>
    <row r="198" spans="65:65">
      <c r="BM198" s="55"/>
    </row>
    <row r="199" spans="65:65">
      <c r="BM199" s="55"/>
    </row>
    <row r="200" spans="65:65">
      <c r="BM200" s="55"/>
    </row>
    <row r="201" spans="65:65">
      <c r="BM201" s="55"/>
    </row>
    <row r="202" spans="65:65">
      <c r="BM202" s="55"/>
    </row>
    <row r="203" spans="65:65">
      <c r="BM203" s="55"/>
    </row>
    <row r="204" spans="65:65">
      <c r="BM204" s="55"/>
    </row>
    <row r="205" spans="65:65">
      <c r="BM205" s="55"/>
    </row>
    <row r="206" spans="65:65">
      <c r="BM206" s="55"/>
    </row>
    <row r="207" spans="65:65">
      <c r="BM207" s="56"/>
    </row>
    <row r="208" spans="65:65">
      <c r="BM208" s="57"/>
    </row>
    <row r="209" spans="65:65">
      <c r="BM209" s="57"/>
    </row>
    <row r="210" spans="65:65">
      <c r="BM210" s="57"/>
    </row>
    <row r="211" spans="65:65">
      <c r="BM211" s="57"/>
    </row>
    <row r="212" spans="65:65">
      <c r="BM212" s="57"/>
    </row>
    <row r="213" spans="65:65">
      <c r="BM213" s="57"/>
    </row>
    <row r="214" spans="65:65">
      <c r="BM214" s="57"/>
    </row>
    <row r="215" spans="65:65">
      <c r="BM215" s="57"/>
    </row>
    <row r="216" spans="65:65">
      <c r="BM216" s="57"/>
    </row>
    <row r="217" spans="65:65">
      <c r="BM217" s="57"/>
    </row>
    <row r="218" spans="65:65">
      <c r="BM218" s="57"/>
    </row>
    <row r="219" spans="65:65">
      <c r="BM219" s="57"/>
    </row>
    <row r="220" spans="65:65">
      <c r="BM220" s="57"/>
    </row>
    <row r="221" spans="65:65">
      <c r="BM221" s="57"/>
    </row>
    <row r="222" spans="65:65">
      <c r="BM222" s="57"/>
    </row>
    <row r="223" spans="65:65">
      <c r="BM223" s="57"/>
    </row>
    <row r="224" spans="65:65">
      <c r="BM224" s="57"/>
    </row>
    <row r="225" spans="65:65">
      <c r="BM225" s="57"/>
    </row>
    <row r="226" spans="65:65">
      <c r="BM226" s="57"/>
    </row>
    <row r="227" spans="65:65">
      <c r="BM227" s="57"/>
    </row>
    <row r="228" spans="65:65">
      <c r="BM228" s="57"/>
    </row>
    <row r="229" spans="65:65">
      <c r="BM229" s="57"/>
    </row>
    <row r="230" spans="65:65">
      <c r="BM230" s="57"/>
    </row>
    <row r="231" spans="65:65">
      <c r="BM231" s="57"/>
    </row>
    <row r="232" spans="65:65">
      <c r="BM232" s="57"/>
    </row>
    <row r="233" spans="65:65">
      <c r="BM233" s="57"/>
    </row>
    <row r="234" spans="65:65">
      <c r="BM234" s="57"/>
    </row>
    <row r="235" spans="65:65">
      <c r="BM235" s="57"/>
    </row>
    <row r="236" spans="65:65">
      <c r="BM236" s="57"/>
    </row>
    <row r="237" spans="65:65">
      <c r="BM237" s="57"/>
    </row>
    <row r="238" spans="65:65">
      <c r="BM238" s="57"/>
    </row>
    <row r="239" spans="65:65">
      <c r="BM239" s="57"/>
    </row>
    <row r="240" spans="65:65">
      <c r="BM240" s="57"/>
    </row>
    <row r="241" spans="65:65">
      <c r="BM241" s="57"/>
    </row>
  </sheetData>
  <dataConsolidate/>
  <conditionalFormatting sqref="B6:D7 B20:D21 B34:D35 B48:D49 B62:D63 B76:D77 B90:D91 B104:D105 B118:D119 B132:D133 B146:D147">
    <cfRule type="expression" dxfId="11" priority="33">
      <formula>AND($B6&lt;&gt;$B5,NOT(ISBLANK(INDIRECT(Anlyt_LabRefThisCol))))</formula>
    </cfRule>
  </conditionalFormatting>
  <conditionalFormatting sqref="C2:D13 C16:D27 C30:D41 C44:D55 C58:D69 C72:D83 C86:D97 C100:D111 C114:D125 C128:D139 C142:D153">
    <cfRule type="expression" dxfId="10" priority="31" stopIfTrue="1">
      <formula>AND(ISBLANK(INDIRECT(Anlyt_LabRefLastCol)),ISBLANK(INDIRECT(Anlyt_LabRefThisCol)))</formula>
    </cfRule>
    <cfRule type="expression" dxfId="9" priority="3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38D97F-6DFB-4F9D-928B-C3D676D2FB70}">
  <sheetPr codeName="Sheet16"/>
  <dimension ref="A1:BN101"/>
  <sheetViews>
    <sheetView zoomScaleNormal="100" workbookViewId="0"/>
  </sheetViews>
  <sheetFormatPr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140625" style="2" bestFit="1" customWidth="1"/>
    <col min="14" max="15" width="10.85546875" style="2" bestFit="1" customWidth="1"/>
    <col min="16" max="64" width="11.140625" style="2" bestFit="1" customWidth="1"/>
    <col min="65" max="65" width="9.28515625" style="54" bestFit="1" customWidth="1"/>
    <col min="66" max="16384" width="9.140625" style="2"/>
  </cols>
  <sheetData>
    <row r="1" spans="1:66" ht="18">
      <c r="B1" s="8" t="s">
        <v>587</v>
      </c>
      <c r="BM1" s="28" t="s">
        <v>303</v>
      </c>
    </row>
    <row r="2" spans="1:66" ht="18">
      <c r="A2" s="25" t="s">
        <v>448</v>
      </c>
      <c r="B2" s="18" t="s">
        <v>109</v>
      </c>
      <c r="C2" s="15" t="s">
        <v>110</v>
      </c>
      <c r="D2" s="16" t="s">
        <v>324</v>
      </c>
      <c r="E2" s="148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8">
        <v>1</v>
      </c>
    </row>
    <row r="3" spans="1:66">
      <c r="A3" s="30"/>
      <c r="B3" s="19" t="s">
        <v>227</v>
      </c>
      <c r="C3" s="9" t="s">
        <v>227</v>
      </c>
      <c r="D3" s="10" t="s">
        <v>111</v>
      </c>
      <c r="E3" s="148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8" t="s">
        <v>1</v>
      </c>
    </row>
    <row r="4" spans="1:66">
      <c r="A4" s="30"/>
      <c r="B4" s="19"/>
      <c r="C4" s="9"/>
      <c r="D4" s="10" t="s">
        <v>332</v>
      </c>
      <c r="E4" s="148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8">
        <v>2</v>
      </c>
    </row>
    <row r="5" spans="1:66">
      <c r="A5" s="30"/>
      <c r="B5" s="19"/>
      <c r="C5" s="9"/>
      <c r="D5" s="26"/>
      <c r="E5" s="148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8">
        <v>2</v>
      </c>
    </row>
    <row r="6" spans="1:66">
      <c r="A6" s="30"/>
      <c r="B6" s="18">
        <v>1</v>
      </c>
      <c r="C6" s="14">
        <v>1</v>
      </c>
      <c r="D6" s="22">
        <v>4.62</v>
      </c>
      <c r="E6" s="148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8">
        <v>1</v>
      </c>
    </row>
    <row r="7" spans="1:66">
      <c r="A7" s="30"/>
      <c r="B7" s="19">
        <v>1</v>
      </c>
      <c r="C7" s="9">
        <v>2</v>
      </c>
      <c r="D7" s="11">
        <v>4.67</v>
      </c>
      <c r="E7" s="148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8">
        <v>11</v>
      </c>
    </row>
    <row r="8" spans="1:66">
      <c r="A8" s="30"/>
      <c r="B8" s="20" t="s">
        <v>264</v>
      </c>
      <c r="C8" s="12"/>
      <c r="D8" s="23">
        <v>4.6449999999999996</v>
      </c>
      <c r="E8" s="148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8">
        <v>16</v>
      </c>
    </row>
    <row r="9" spans="1:66">
      <c r="A9" s="30"/>
      <c r="B9" s="3" t="s">
        <v>265</v>
      </c>
      <c r="C9" s="29"/>
      <c r="D9" s="11">
        <v>4.6449999999999996</v>
      </c>
      <c r="E9" s="148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8">
        <v>4.6449999999999996</v>
      </c>
      <c r="BN9" s="28"/>
    </row>
    <row r="10" spans="1:66">
      <c r="A10" s="30"/>
      <c r="B10" s="3" t="s">
        <v>266</v>
      </c>
      <c r="C10" s="29"/>
      <c r="D10" s="24">
        <v>3.5355339059327251E-2</v>
      </c>
      <c r="E10" s="148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8">
        <v>17</v>
      </c>
    </row>
    <row r="11" spans="1:66">
      <c r="A11" s="30"/>
      <c r="B11" s="3" t="s">
        <v>86</v>
      </c>
      <c r="C11" s="29"/>
      <c r="D11" s="13">
        <v>7.6114831128799255E-3</v>
      </c>
      <c r="E11" s="148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5"/>
    </row>
    <row r="12" spans="1:66">
      <c r="A12" s="30"/>
      <c r="B12" s="3" t="s">
        <v>267</v>
      </c>
      <c r="C12" s="29"/>
      <c r="D12" s="13">
        <v>0</v>
      </c>
      <c r="E12" s="148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5"/>
    </row>
    <row r="13" spans="1:66">
      <c r="A13" s="30"/>
      <c r="B13" s="46" t="s">
        <v>268</v>
      </c>
      <c r="C13" s="47"/>
      <c r="D13" s="45" t="s">
        <v>269</v>
      </c>
      <c r="E13" s="148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5"/>
    </row>
    <row r="14" spans="1:66">
      <c r="B14" s="31"/>
      <c r="C14" s="20"/>
      <c r="D14" s="20"/>
      <c r="BM14" s="55"/>
    </row>
    <row r="15" spans="1:66">
      <c r="BM15" s="55"/>
    </row>
    <row r="16" spans="1:66">
      <c r="BM16" s="55"/>
    </row>
    <row r="17" spans="65:65">
      <c r="BM17" s="55"/>
    </row>
    <row r="18" spans="65:65">
      <c r="BM18" s="55"/>
    </row>
    <row r="19" spans="65:65">
      <c r="BM19" s="55"/>
    </row>
    <row r="20" spans="65:65">
      <c r="BM20" s="55"/>
    </row>
    <row r="21" spans="65:65">
      <c r="BM21" s="55"/>
    </row>
    <row r="22" spans="65:65">
      <c r="BM22" s="55"/>
    </row>
    <row r="23" spans="65:65">
      <c r="BM23" s="55"/>
    </row>
    <row r="24" spans="65:65">
      <c r="BM24" s="55"/>
    </row>
    <row r="25" spans="65:65">
      <c r="BM25" s="55"/>
    </row>
    <row r="26" spans="65:65">
      <c r="BM26" s="55"/>
    </row>
    <row r="27" spans="65:65">
      <c r="BM27" s="55"/>
    </row>
    <row r="28" spans="65:65">
      <c r="BM28" s="55"/>
    </row>
    <row r="29" spans="65:65">
      <c r="BM29" s="55"/>
    </row>
    <row r="30" spans="65:65">
      <c r="BM30" s="55"/>
    </row>
    <row r="31" spans="65:65">
      <c r="BM31" s="55"/>
    </row>
    <row r="32" spans="65:65">
      <c r="BM32" s="55"/>
    </row>
    <row r="33" spans="65:65">
      <c r="BM33" s="55"/>
    </row>
    <row r="34" spans="65:65">
      <c r="BM34" s="55"/>
    </row>
    <row r="35" spans="65:65">
      <c r="BM35" s="55"/>
    </row>
    <row r="36" spans="65:65">
      <c r="BM36" s="55"/>
    </row>
    <row r="37" spans="65:65">
      <c r="BM37" s="55"/>
    </row>
    <row r="38" spans="65:65">
      <c r="BM38" s="55"/>
    </row>
    <row r="39" spans="65:65">
      <c r="BM39" s="55"/>
    </row>
    <row r="40" spans="65:65">
      <c r="BM40" s="55"/>
    </row>
    <row r="41" spans="65:65">
      <c r="BM41" s="55"/>
    </row>
    <row r="42" spans="65:65">
      <c r="BM42" s="55"/>
    </row>
    <row r="43" spans="65:65">
      <c r="BM43" s="55"/>
    </row>
    <row r="44" spans="65:65">
      <c r="BM44" s="55"/>
    </row>
    <row r="45" spans="65:65">
      <c r="BM45" s="55"/>
    </row>
    <row r="46" spans="65:65">
      <c r="BM46" s="55"/>
    </row>
    <row r="47" spans="65:65">
      <c r="BM47" s="55"/>
    </row>
    <row r="48" spans="65:65">
      <c r="BM48" s="55"/>
    </row>
    <row r="49" spans="65:65">
      <c r="BM49" s="55"/>
    </row>
    <row r="50" spans="65:65">
      <c r="BM50" s="55"/>
    </row>
    <row r="51" spans="65:65">
      <c r="BM51" s="55"/>
    </row>
    <row r="52" spans="65:65">
      <c r="BM52" s="55"/>
    </row>
    <row r="53" spans="65:65">
      <c r="BM53" s="55"/>
    </row>
    <row r="54" spans="65:65">
      <c r="BM54" s="55"/>
    </row>
    <row r="55" spans="65:65">
      <c r="BM55" s="55"/>
    </row>
    <row r="56" spans="65:65">
      <c r="BM56" s="55"/>
    </row>
    <row r="57" spans="65:65">
      <c r="BM57" s="55"/>
    </row>
    <row r="58" spans="65:65">
      <c r="BM58" s="55"/>
    </row>
    <row r="59" spans="65:65">
      <c r="BM59" s="55"/>
    </row>
    <row r="60" spans="65:65">
      <c r="BM60" s="55"/>
    </row>
    <row r="61" spans="65:65">
      <c r="BM61" s="55"/>
    </row>
    <row r="62" spans="65:65">
      <c r="BM62" s="55"/>
    </row>
    <row r="63" spans="65:65">
      <c r="BM63" s="55"/>
    </row>
    <row r="64" spans="65:65">
      <c r="BM64" s="55"/>
    </row>
    <row r="65" spans="65:65">
      <c r="BM65" s="55"/>
    </row>
    <row r="66" spans="65:65">
      <c r="BM66" s="55"/>
    </row>
    <row r="67" spans="65:65">
      <c r="BM67" s="56"/>
    </row>
    <row r="68" spans="65:65">
      <c r="BM68" s="57"/>
    </row>
    <row r="69" spans="65:65">
      <c r="BM69" s="57"/>
    </row>
    <row r="70" spans="65:65">
      <c r="BM70" s="57"/>
    </row>
    <row r="71" spans="65:65">
      <c r="BM71" s="57"/>
    </row>
    <row r="72" spans="65:65">
      <c r="BM72" s="57"/>
    </row>
    <row r="73" spans="65:65">
      <c r="BM73" s="57"/>
    </row>
    <row r="74" spans="65:65">
      <c r="BM74" s="57"/>
    </row>
    <row r="75" spans="65:65">
      <c r="BM75" s="57"/>
    </row>
    <row r="76" spans="65:65">
      <c r="BM76" s="57"/>
    </row>
    <row r="77" spans="65:65">
      <c r="BM77" s="57"/>
    </row>
    <row r="78" spans="65:65">
      <c r="BM78" s="57"/>
    </row>
    <row r="79" spans="65:65">
      <c r="BM79" s="57"/>
    </row>
    <row r="80" spans="65:65">
      <c r="BM80" s="57"/>
    </row>
    <row r="81" spans="65:65">
      <c r="BM81" s="57"/>
    </row>
    <row r="82" spans="65:65">
      <c r="BM82" s="57"/>
    </row>
    <row r="83" spans="65:65">
      <c r="BM83" s="57"/>
    </row>
    <row r="84" spans="65:65">
      <c r="BM84" s="57"/>
    </row>
    <row r="85" spans="65:65">
      <c r="BM85" s="57"/>
    </row>
    <row r="86" spans="65:65">
      <c r="BM86" s="57"/>
    </row>
    <row r="87" spans="65:65">
      <c r="BM87" s="57"/>
    </row>
    <row r="88" spans="65:65">
      <c r="BM88" s="57"/>
    </row>
    <row r="89" spans="65:65">
      <c r="BM89" s="57"/>
    </row>
    <row r="90" spans="65:65">
      <c r="BM90" s="57"/>
    </row>
    <row r="91" spans="65:65">
      <c r="BM91" s="57"/>
    </row>
    <row r="92" spans="65:65">
      <c r="BM92" s="57"/>
    </row>
    <row r="93" spans="65:65">
      <c r="BM93" s="57"/>
    </row>
    <row r="94" spans="65:65">
      <c r="BM94" s="57"/>
    </row>
    <row r="95" spans="65:65">
      <c r="BM95" s="57"/>
    </row>
    <row r="96" spans="65:65">
      <c r="BM96" s="57"/>
    </row>
    <row r="97" spans="65:65">
      <c r="BM97" s="57"/>
    </row>
    <row r="98" spans="65:65">
      <c r="BM98" s="57"/>
    </row>
    <row r="99" spans="65:65">
      <c r="BM99" s="57"/>
    </row>
    <row r="100" spans="65:65">
      <c r="BM100" s="57"/>
    </row>
    <row r="101" spans="65:65">
      <c r="BM101" s="57"/>
    </row>
  </sheetData>
  <dataConsolidate/>
  <conditionalFormatting sqref="B6:D7">
    <cfRule type="expression" dxfId="8" priority="3">
      <formula>AND($B6&lt;&gt;$B5,NOT(ISBLANK(INDIRECT(Anlyt_LabRefThisCol))))</formula>
    </cfRule>
  </conditionalFormatting>
  <conditionalFormatting sqref="C2:D13">
    <cfRule type="expression" dxfId="7" priority="1" stopIfTrue="1">
      <formula>AND(ISBLANK(INDIRECT(Anlyt_LabRefLastCol)),ISBLANK(INDIRECT(Anlyt_LabRefThisCol)))</formula>
    </cfRule>
    <cfRule type="expression" dxfId="6" priority="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0BE5F0-A5B4-4BC0-817A-6DE550788ABC}">
  <sheetPr codeName="Sheet17"/>
  <dimension ref="A1:BN801"/>
  <sheetViews>
    <sheetView zoomScaleNormal="100" workbookViewId="0"/>
  </sheetViews>
  <sheetFormatPr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140625" style="2" bestFit="1" customWidth="1"/>
    <col min="14" max="15" width="10.85546875" style="2" bestFit="1" customWidth="1"/>
    <col min="16" max="64" width="11.140625" style="2" bestFit="1" customWidth="1"/>
    <col min="65" max="65" width="9.28515625" style="54" bestFit="1" customWidth="1"/>
    <col min="66" max="16384" width="9.140625" style="2"/>
  </cols>
  <sheetData>
    <row r="1" spans="1:66" ht="15">
      <c r="B1" s="8" t="s">
        <v>588</v>
      </c>
      <c r="BM1" s="28" t="s">
        <v>303</v>
      </c>
    </row>
    <row r="2" spans="1:66" ht="15">
      <c r="A2" s="25" t="s">
        <v>4</v>
      </c>
      <c r="B2" s="18" t="s">
        <v>109</v>
      </c>
      <c r="C2" s="15" t="s">
        <v>110</v>
      </c>
      <c r="D2" s="16" t="s">
        <v>324</v>
      </c>
      <c r="E2" s="148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8">
        <v>1</v>
      </c>
    </row>
    <row r="3" spans="1:66">
      <c r="A3" s="30"/>
      <c r="B3" s="19" t="s">
        <v>227</v>
      </c>
      <c r="C3" s="9" t="s">
        <v>227</v>
      </c>
      <c r="D3" s="10" t="s">
        <v>111</v>
      </c>
      <c r="E3" s="148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8" t="s">
        <v>3</v>
      </c>
    </row>
    <row r="4" spans="1:66">
      <c r="A4" s="30"/>
      <c r="B4" s="19"/>
      <c r="C4" s="9"/>
      <c r="D4" s="10" t="s">
        <v>333</v>
      </c>
      <c r="E4" s="148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8">
        <v>2</v>
      </c>
    </row>
    <row r="5" spans="1:66">
      <c r="A5" s="30"/>
      <c r="B5" s="19"/>
      <c r="C5" s="9"/>
      <c r="D5" s="26"/>
      <c r="E5" s="148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8">
        <v>2</v>
      </c>
    </row>
    <row r="6" spans="1:66">
      <c r="A6" s="30"/>
      <c r="B6" s="18">
        <v>1</v>
      </c>
      <c r="C6" s="14">
        <v>1</v>
      </c>
      <c r="D6" s="22">
        <v>5.2</v>
      </c>
      <c r="E6" s="148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8">
        <v>1</v>
      </c>
    </row>
    <row r="7" spans="1:66">
      <c r="A7" s="30"/>
      <c r="B7" s="19">
        <v>1</v>
      </c>
      <c r="C7" s="9">
        <v>2</v>
      </c>
      <c r="D7" s="11">
        <v>5.4</v>
      </c>
      <c r="E7" s="148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8">
        <v>13</v>
      </c>
    </row>
    <row r="8" spans="1:66">
      <c r="A8" s="30"/>
      <c r="B8" s="20" t="s">
        <v>264</v>
      </c>
      <c r="C8" s="12"/>
      <c r="D8" s="23">
        <v>5.3000000000000007</v>
      </c>
      <c r="E8" s="148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8">
        <v>16</v>
      </c>
    </row>
    <row r="9" spans="1:66">
      <c r="A9" s="30"/>
      <c r="B9" s="3" t="s">
        <v>265</v>
      </c>
      <c r="C9" s="29"/>
      <c r="D9" s="11">
        <v>5.3000000000000007</v>
      </c>
      <c r="E9" s="148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8">
        <v>5.3</v>
      </c>
      <c r="BN9" s="28"/>
    </row>
    <row r="10" spans="1:66">
      <c r="A10" s="30"/>
      <c r="B10" s="3" t="s">
        <v>266</v>
      </c>
      <c r="C10" s="29"/>
      <c r="D10" s="24">
        <v>0.14142135623730964</v>
      </c>
      <c r="E10" s="148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8">
        <v>19</v>
      </c>
    </row>
    <row r="11" spans="1:66">
      <c r="A11" s="30"/>
      <c r="B11" s="3" t="s">
        <v>86</v>
      </c>
      <c r="C11" s="29"/>
      <c r="D11" s="13">
        <v>2.6683274761756533E-2</v>
      </c>
      <c r="E11" s="148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5"/>
    </row>
    <row r="12" spans="1:66">
      <c r="A12" s="30"/>
      <c r="B12" s="3" t="s">
        <v>267</v>
      </c>
      <c r="C12" s="29"/>
      <c r="D12" s="13">
        <v>2.2204460492503131E-16</v>
      </c>
      <c r="E12" s="148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5"/>
    </row>
    <row r="13" spans="1:66">
      <c r="A13" s="30"/>
      <c r="B13" s="46" t="s">
        <v>268</v>
      </c>
      <c r="C13" s="47"/>
      <c r="D13" s="45" t="s">
        <v>269</v>
      </c>
      <c r="E13" s="148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5"/>
    </row>
    <row r="14" spans="1:66">
      <c r="B14" s="31"/>
      <c r="C14" s="20"/>
      <c r="D14" s="20"/>
      <c r="BM14" s="55"/>
    </row>
    <row r="15" spans="1:66" ht="15">
      <c r="B15" s="8" t="s">
        <v>589</v>
      </c>
      <c r="BM15" s="28" t="s">
        <v>303</v>
      </c>
    </row>
    <row r="16" spans="1:66" ht="15">
      <c r="A16" s="25" t="s">
        <v>7</v>
      </c>
      <c r="B16" s="18" t="s">
        <v>109</v>
      </c>
      <c r="C16" s="15" t="s">
        <v>110</v>
      </c>
      <c r="D16" s="16" t="s">
        <v>324</v>
      </c>
      <c r="E16" s="148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28">
        <v>1</v>
      </c>
    </row>
    <row r="17" spans="1:65">
      <c r="A17" s="30"/>
      <c r="B17" s="19" t="s">
        <v>227</v>
      </c>
      <c r="C17" s="9" t="s">
        <v>227</v>
      </c>
      <c r="D17" s="10" t="s">
        <v>111</v>
      </c>
      <c r="E17" s="148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28" t="s">
        <v>3</v>
      </c>
    </row>
    <row r="18" spans="1:65">
      <c r="A18" s="30"/>
      <c r="B18" s="19"/>
      <c r="C18" s="9"/>
      <c r="D18" s="10" t="s">
        <v>333</v>
      </c>
      <c r="E18" s="148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28">
        <v>1</v>
      </c>
    </row>
    <row r="19" spans="1:65">
      <c r="A19" s="30"/>
      <c r="B19" s="19"/>
      <c r="C19" s="9"/>
      <c r="D19" s="26"/>
      <c r="E19" s="148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28">
        <v>1</v>
      </c>
    </row>
    <row r="20" spans="1:65">
      <c r="A20" s="30"/>
      <c r="B20" s="18">
        <v>1</v>
      </c>
      <c r="C20" s="14">
        <v>1</v>
      </c>
      <c r="D20" s="207">
        <v>12.8</v>
      </c>
      <c r="E20" s="209"/>
      <c r="F20" s="210"/>
      <c r="G20" s="210"/>
      <c r="H20" s="210"/>
      <c r="I20" s="210"/>
      <c r="J20" s="210"/>
      <c r="K20" s="210"/>
      <c r="L20" s="210"/>
      <c r="M20" s="210"/>
      <c r="N20" s="210"/>
      <c r="O20" s="210"/>
      <c r="P20" s="210"/>
      <c r="Q20" s="210"/>
      <c r="R20" s="210"/>
      <c r="S20" s="210"/>
      <c r="T20" s="210"/>
      <c r="U20" s="210"/>
      <c r="V20" s="210"/>
      <c r="W20" s="210"/>
      <c r="X20" s="210"/>
      <c r="Y20" s="210"/>
      <c r="Z20" s="210"/>
      <c r="AA20" s="210"/>
      <c r="AB20" s="210"/>
      <c r="AC20" s="210"/>
      <c r="AD20" s="210"/>
      <c r="AE20" s="210"/>
      <c r="AF20" s="210"/>
      <c r="AG20" s="210"/>
      <c r="AH20" s="210"/>
      <c r="AI20" s="210"/>
      <c r="AJ20" s="210"/>
      <c r="AK20" s="210"/>
      <c r="AL20" s="210"/>
      <c r="AM20" s="210"/>
      <c r="AN20" s="210"/>
      <c r="AO20" s="210"/>
      <c r="AP20" s="210"/>
      <c r="AQ20" s="210"/>
      <c r="AR20" s="210"/>
      <c r="AS20" s="210"/>
      <c r="AT20" s="210"/>
      <c r="AU20" s="210"/>
      <c r="AV20" s="210"/>
      <c r="AW20" s="210"/>
      <c r="AX20" s="210"/>
      <c r="AY20" s="210"/>
      <c r="AZ20" s="210"/>
      <c r="BA20" s="210"/>
      <c r="BB20" s="210"/>
      <c r="BC20" s="210"/>
      <c r="BD20" s="210"/>
      <c r="BE20" s="210"/>
      <c r="BF20" s="210"/>
      <c r="BG20" s="210"/>
      <c r="BH20" s="210"/>
      <c r="BI20" s="210"/>
      <c r="BJ20" s="210"/>
      <c r="BK20" s="210"/>
      <c r="BL20" s="210"/>
      <c r="BM20" s="211">
        <v>1</v>
      </c>
    </row>
    <row r="21" spans="1:65">
      <c r="A21" s="30"/>
      <c r="B21" s="19">
        <v>1</v>
      </c>
      <c r="C21" s="9">
        <v>2</v>
      </c>
      <c r="D21" s="213">
        <v>13.2</v>
      </c>
      <c r="E21" s="209"/>
      <c r="F21" s="210"/>
      <c r="G21" s="210"/>
      <c r="H21" s="210"/>
      <c r="I21" s="210"/>
      <c r="J21" s="210"/>
      <c r="K21" s="210"/>
      <c r="L21" s="210"/>
      <c r="M21" s="210"/>
      <c r="N21" s="210"/>
      <c r="O21" s="210"/>
      <c r="P21" s="210"/>
      <c r="Q21" s="210"/>
      <c r="R21" s="210"/>
      <c r="S21" s="210"/>
      <c r="T21" s="210"/>
      <c r="U21" s="210"/>
      <c r="V21" s="210"/>
      <c r="W21" s="210"/>
      <c r="X21" s="210"/>
      <c r="Y21" s="210"/>
      <c r="Z21" s="210"/>
      <c r="AA21" s="210"/>
      <c r="AB21" s="210"/>
      <c r="AC21" s="210"/>
      <c r="AD21" s="210"/>
      <c r="AE21" s="210"/>
      <c r="AF21" s="210"/>
      <c r="AG21" s="210"/>
      <c r="AH21" s="210"/>
      <c r="AI21" s="210"/>
      <c r="AJ21" s="210"/>
      <c r="AK21" s="210"/>
      <c r="AL21" s="210"/>
      <c r="AM21" s="210"/>
      <c r="AN21" s="210"/>
      <c r="AO21" s="210"/>
      <c r="AP21" s="210"/>
      <c r="AQ21" s="210"/>
      <c r="AR21" s="210"/>
      <c r="AS21" s="210"/>
      <c r="AT21" s="210"/>
      <c r="AU21" s="210"/>
      <c r="AV21" s="210"/>
      <c r="AW21" s="210"/>
      <c r="AX21" s="210"/>
      <c r="AY21" s="210"/>
      <c r="AZ21" s="210"/>
      <c r="BA21" s="210"/>
      <c r="BB21" s="210"/>
      <c r="BC21" s="210"/>
      <c r="BD21" s="210"/>
      <c r="BE21" s="210"/>
      <c r="BF21" s="210"/>
      <c r="BG21" s="210"/>
      <c r="BH21" s="210"/>
      <c r="BI21" s="210"/>
      <c r="BJ21" s="210"/>
      <c r="BK21" s="210"/>
      <c r="BL21" s="210"/>
      <c r="BM21" s="211">
        <v>14</v>
      </c>
    </row>
    <row r="22" spans="1:65">
      <c r="A22" s="30"/>
      <c r="B22" s="20" t="s">
        <v>264</v>
      </c>
      <c r="C22" s="12"/>
      <c r="D22" s="216">
        <v>13</v>
      </c>
      <c r="E22" s="209"/>
      <c r="F22" s="210"/>
      <c r="G22" s="210"/>
      <c r="H22" s="210"/>
      <c r="I22" s="210"/>
      <c r="J22" s="210"/>
      <c r="K22" s="210"/>
      <c r="L22" s="210"/>
      <c r="M22" s="210"/>
      <c r="N22" s="210"/>
      <c r="O22" s="210"/>
      <c r="P22" s="210"/>
      <c r="Q22" s="210"/>
      <c r="R22" s="210"/>
      <c r="S22" s="210"/>
      <c r="T22" s="210"/>
      <c r="U22" s="210"/>
      <c r="V22" s="210"/>
      <c r="W22" s="210"/>
      <c r="X22" s="210"/>
      <c r="Y22" s="210"/>
      <c r="Z22" s="210"/>
      <c r="AA22" s="210"/>
      <c r="AB22" s="210"/>
      <c r="AC22" s="210"/>
      <c r="AD22" s="210"/>
      <c r="AE22" s="210"/>
      <c r="AF22" s="210"/>
      <c r="AG22" s="210"/>
      <c r="AH22" s="210"/>
      <c r="AI22" s="210"/>
      <c r="AJ22" s="210"/>
      <c r="AK22" s="210"/>
      <c r="AL22" s="210"/>
      <c r="AM22" s="210"/>
      <c r="AN22" s="210"/>
      <c r="AO22" s="210"/>
      <c r="AP22" s="210"/>
      <c r="AQ22" s="210"/>
      <c r="AR22" s="210"/>
      <c r="AS22" s="210"/>
      <c r="AT22" s="210"/>
      <c r="AU22" s="210"/>
      <c r="AV22" s="210"/>
      <c r="AW22" s="210"/>
      <c r="AX22" s="210"/>
      <c r="AY22" s="210"/>
      <c r="AZ22" s="210"/>
      <c r="BA22" s="210"/>
      <c r="BB22" s="210"/>
      <c r="BC22" s="210"/>
      <c r="BD22" s="210"/>
      <c r="BE22" s="210"/>
      <c r="BF22" s="210"/>
      <c r="BG22" s="210"/>
      <c r="BH22" s="210"/>
      <c r="BI22" s="210"/>
      <c r="BJ22" s="210"/>
      <c r="BK22" s="210"/>
      <c r="BL22" s="210"/>
      <c r="BM22" s="211">
        <v>16</v>
      </c>
    </row>
    <row r="23" spans="1:65">
      <c r="A23" s="30"/>
      <c r="B23" s="3" t="s">
        <v>265</v>
      </c>
      <c r="C23" s="29"/>
      <c r="D23" s="213">
        <v>13</v>
      </c>
      <c r="E23" s="209"/>
      <c r="F23" s="210"/>
      <c r="G23" s="210"/>
      <c r="H23" s="210"/>
      <c r="I23" s="210"/>
      <c r="J23" s="210"/>
      <c r="K23" s="210"/>
      <c r="L23" s="210"/>
      <c r="M23" s="210"/>
      <c r="N23" s="210"/>
      <c r="O23" s="210"/>
      <c r="P23" s="210"/>
      <c r="Q23" s="210"/>
      <c r="R23" s="210"/>
      <c r="S23" s="210"/>
      <c r="T23" s="210"/>
      <c r="U23" s="210"/>
      <c r="V23" s="210"/>
      <c r="W23" s="210"/>
      <c r="X23" s="210"/>
      <c r="Y23" s="210"/>
      <c r="Z23" s="210"/>
      <c r="AA23" s="210"/>
      <c r="AB23" s="210"/>
      <c r="AC23" s="210"/>
      <c r="AD23" s="210"/>
      <c r="AE23" s="210"/>
      <c r="AF23" s="210"/>
      <c r="AG23" s="210"/>
      <c r="AH23" s="210"/>
      <c r="AI23" s="210"/>
      <c r="AJ23" s="210"/>
      <c r="AK23" s="210"/>
      <c r="AL23" s="210"/>
      <c r="AM23" s="210"/>
      <c r="AN23" s="210"/>
      <c r="AO23" s="210"/>
      <c r="AP23" s="210"/>
      <c r="AQ23" s="210"/>
      <c r="AR23" s="210"/>
      <c r="AS23" s="210"/>
      <c r="AT23" s="210"/>
      <c r="AU23" s="210"/>
      <c r="AV23" s="210"/>
      <c r="AW23" s="210"/>
      <c r="AX23" s="210"/>
      <c r="AY23" s="210"/>
      <c r="AZ23" s="210"/>
      <c r="BA23" s="210"/>
      <c r="BB23" s="210"/>
      <c r="BC23" s="210"/>
      <c r="BD23" s="210"/>
      <c r="BE23" s="210"/>
      <c r="BF23" s="210"/>
      <c r="BG23" s="210"/>
      <c r="BH23" s="210"/>
      <c r="BI23" s="210"/>
      <c r="BJ23" s="210"/>
      <c r="BK23" s="210"/>
      <c r="BL23" s="210"/>
      <c r="BM23" s="211">
        <v>13</v>
      </c>
    </row>
    <row r="24" spans="1:65">
      <c r="A24" s="30"/>
      <c r="B24" s="3" t="s">
        <v>266</v>
      </c>
      <c r="C24" s="29"/>
      <c r="D24" s="213">
        <v>0.28284271247461801</v>
      </c>
      <c r="E24" s="209"/>
      <c r="F24" s="210"/>
      <c r="G24" s="210"/>
      <c r="H24" s="210"/>
      <c r="I24" s="210"/>
      <c r="J24" s="210"/>
      <c r="K24" s="210"/>
      <c r="L24" s="210"/>
      <c r="M24" s="210"/>
      <c r="N24" s="210"/>
      <c r="O24" s="210"/>
      <c r="P24" s="210"/>
      <c r="Q24" s="210"/>
      <c r="R24" s="210"/>
      <c r="S24" s="210"/>
      <c r="T24" s="210"/>
      <c r="U24" s="210"/>
      <c r="V24" s="210"/>
      <c r="W24" s="210"/>
      <c r="X24" s="210"/>
      <c r="Y24" s="210"/>
      <c r="Z24" s="210"/>
      <c r="AA24" s="210"/>
      <c r="AB24" s="210"/>
      <c r="AC24" s="210"/>
      <c r="AD24" s="210"/>
      <c r="AE24" s="210"/>
      <c r="AF24" s="210"/>
      <c r="AG24" s="210"/>
      <c r="AH24" s="210"/>
      <c r="AI24" s="210"/>
      <c r="AJ24" s="210"/>
      <c r="AK24" s="210"/>
      <c r="AL24" s="210"/>
      <c r="AM24" s="210"/>
      <c r="AN24" s="210"/>
      <c r="AO24" s="210"/>
      <c r="AP24" s="210"/>
      <c r="AQ24" s="210"/>
      <c r="AR24" s="210"/>
      <c r="AS24" s="210"/>
      <c r="AT24" s="210"/>
      <c r="AU24" s="210"/>
      <c r="AV24" s="210"/>
      <c r="AW24" s="210"/>
      <c r="AX24" s="210"/>
      <c r="AY24" s="210"/>
      <c r="AZ24" s="210"/>
      <c r="BA24" s="210"/>
      <c r="BB24" s="210"/>
      <c r="BC24" s="210"/>
      <c r="BD24" s="210"/>
      <c r="BE24" s="210"/>
      <c r="BF24" s="210"/>
      <c r="BG24" s="210"/>
      <c r="BH24" s="210"/>
      <c r="BI24" s="210"/>
      <c r="BJ24" s="210"/>
      <c r="BK24" s="210"/>
      <c r="BL24" s="210"/>
      <c r="BM24" s="211">
        <v>20</v>
      </c>
    </row>
    <row r="25" spans="1:65">
      <c r="A25" s="30"/>
      <c r="B25" s="3" t="s">
        <v>86</v>
      </c>
      <c r="C25" s="29"/>
      <c r="D25" s="13">
        <v>2.175713172881677E-2</v>
      </c>
      <c r="E25" s="148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55"/>
    </row>
    <row r="26" spans="1:65">
      <c r="A26" s="30"/>
      <c r="B26" s="3" t="s">
        <v>267</v>
      </c>
      <c r="C26" s="29"/>
      <c r="D26" s="13">
        <v>0</v>
      </c>
      <c r="E26" s="148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55"/>
    </row>
    <row r="27" spans="1:65">
      <c r="A27" s="30"/>
      <c r="B27" s="46" t="s">
        <v>268</v>
      </c>
      <c r="C27" s="47"/>
      <c r="D27" s="45" t="s">
        <v>269</v>
      </c>
      <c r="E27" s="148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55"/>
    </row>
    <row r="28" spans="1:65">
      <c r="B28" s="31"/>
      <c r="C28" s="20"/>
      <c r="D28" s="20"/>
      <c r="BM28" s="55"/>
    </row>
    <row r="29" spans="1:65" ht="15">
      <c r="B29" s="8" t="s">
        <v>590</v>
      </c>
      <c r="BM29" s="28" t="s">
        <v>303</v>
      </c>
    </row>
    <row r="30" spans="1:65" ht="15">
      <c r="A30" s="25" t="s">
        <v>10</v>
      </c>
      <c r="B30" s="18" t="s">
        <v>109</v>
      </c>
      <c r="C30" s="15" t="s">
        <v>110</v>
      </c>
      <c r="D30" s="16" t="s">
        <v>324</v>
      </c>
      <c r="E30" s="148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28">
        <v>1</v>
      </c>
    </row>
    <row r="31" spans="1:65">
      <c r="A31" s="30"/>
      <c r="B31" s="19" t="s">
        <v>227</v>
      </c>
      <c r="C31" s="9" t="s">
        <v>227</v>
      </c>
      <c r="D31" s="10" t="s">
        <v>111</v>
      </c>
      <c r="E31" s="148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28" t="s">
        <v>3</v>
      </c>
    </row>
    <row r="32" spans="1:65">
      <c r="A32" s="30"/>
      <c r="B32" s="19"/>
      <c r="C32" s="9"/>
      <c r="D32" s="10" t="s">
        <v>333</v>
      </c>
      <c r="E32" s="148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28">
        <v>0</v>
      </c>
    </row>
    <row r="33" spans="1:65">
      <c r="A33" s="30"/>
      <c r="B33" s="19"/>
      <c r="C33" s="9"/>
      <c r="D33" s="26"/>
      <c r="E33" s="148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28">
        <v>0</v>
      </c>
    </row>
    <row r="34" spans="1:65">
      <c r="A34" s="30"/>
      <c r="B34" s="18">
        <v>1</v>
      </c>
      <c r="C34" s="14">
        <v>1</v>
      </c>
      <c r="D34" s="217">
        <v>394</v>
      </c>
      <c r="E34" s="220"/>
      <c r="F34" s="221"/>
      <c r="G34" s="221"/>
      <c r="H34" s="221"/>
      <c r="I34" s="221"/>
      <c r="J34" s="221"/>
      <c r="K34" s="221"/>
      <c r="L34" s="221"/>
      <c r="M34" s="221"/>
      <c r="N34" s="221"/>
      <c r="O34" s="221"/>
      <c r="P34" s="221"/>
      <c r="Q34" s="221"/>
      <c r="R34" s="221"/>
      <c r="S34" s="221"/>
      <c r="T34" s="221"/>
      <c r="U34" s="221"/>
      <c r="V34" s="221"/>
      <c r="W34" s="221"/>
      <c r="X34" s="221"/>
      <c r="Y34" s="221"/>
      <c r="Z34" s="221"/>
      <c r="AA34" s="221"/>
      <c r="AB34" s="221"/>
      <c r="AC34" s="221"/>
      <c r="AD34" s="221"/>
      <c r="AE34" s="221"/>
      <c r="AF34" s="221"/>
      <c r="AG34" s="221"/>
      <c r="AH34" s="221"/>
      <c r="AI34" s="221"/>
      <c r="AJ34" s="221"/>
      <c r="AK34" s="221"/>
      <c r="AL34" s="221"/>
      <c r="AM34" s="221"/>
      <c r="AN34" s="221"/>
      <c r="AO34" s="221"/>
      <c r="AP34" s="221"/>
      <c r="AQ34" s="221"/>
      <c r="AR34" s="221"/>
      <c r="AS34" s="221"/>
      <c r="AT34" s="221"/>
      <c r="AU34" s="221"/>
      <c r="AV34" s="221"/>
      <c r="AW34" s="221"/>
      <c r="AX34" s="221"/>
      <c r="AY34" s="221"/>
      <c r="AZ34" s="221"/>
      <c r="BA34" s="221"/>
      <c r="BB34" s="221"/>
      <c r="BC34" s="221"/>
      <c r="BD34" s="221"/>
      <c r="BE34" s="221"/>
      <c r="BF34" s="221"/>
      <c r="BG34" s="221"/>
      <c r="BH34" s="221"/>
      <c r="BI34" s="221"/>
      <c r="BJ34" s="221"/>
      <c r="BK34" s="221"/>
      <c r="BL34" s="221"/>
      <c r="BM34" s="222">
        <v>1</v>
      </c>
    </row>
    <row r="35" spans="1:65">
      <c r="A35" s="30"/>
      <c r="B35" s="19">
        <v>1</v>
      </c>
      <c r="C35" s="9">
        <v>2</v>
      </c>
      <c r="D35" s="223">
        <v>394</v>
      </c>
      <c r="E35" s="220"/>
      <c r="F35" s="221"/>
      <c r="G35" s="221"/>
      <c r="H35" s="221"/>
      <c r="I35" s="221"/>
      <c r="J35" s="221"/>
      <c r="K35" s="221"/>
      <c r="L35" s="221"/>
      <c r="M35" s="221"/>
      <c r="N35" s="221"/>
      <c r="O35" s="221"/>
      <c r="P35" s="221"/>
      <c r="Q35" s="221"/>
      <c r="R35" s="221"/>
      <c r="S35" s="221"/>
      <c r="T35" s="221"/>
      <c r="U35" s="221"/>
      <c r="V35" s="221"/>
      <c r="W35" s="221"/>
      <c r="X35" s="221"/>
      <c r="Y35" s="221"/>
      <c r="Z35" s="221"/>
      <c r="AA35" s="221"/>
      <c r="AB35" s="221"/>
      <c r="AC35" s="221"/>
      <c r="AD35" s="221"/>
      <c r="AE35" s="221"/>
      <c r="AF35" s="221"/>
      <c r="AG35" s="221"/>
      <c r="AH35" s="221"/>
      <c r="AI35" s="221"/>
      <c r="AJ35" s="221"/>
      <c r="AK35" s="221"/>
      <c r="AL35" s="221"/>
      <c r="AM35" s="221"/>
      <c r="AN35" s="221"/>
      <c r="AO35" s="221"/>
      <c r="AP35" s="221"/>
      <c r="AQ35" s="221"/>
      <c r="AR35" s="221"/>
      <c r="AS35" s="221"/>
      <c r="AT35" s="221"/>
      <c r="AU35" s="221"/>
      <c r="AV35" s="221"/>
      <c r="AW35" s="221"/>
      <c r="AX35" s="221"/>
      <c r="AY35" s="221"/>
      <c r="AZ35" s="221"/>
      <c r="BA35" s="221"/>
      <c r="BB35" s="221"/>
      <c r="BC35" s="221"/>
      <c r="BD35" s="221"/>
      <c r="BE35" s="221"/>
      <c r="BF35" s="221"/>
      <c r="BG35" s="221"/>
      <c r="BH35" s="221"/>
      <c r="BI35" s="221"/>
      <c r="BJ35" s="221"/>
      <c r="BK35" s="221"/>
      <c r="BL35" s="221"/>
      <c r="BM35" s="222">
        <v>15</v>
      </c>
    </row>
    <row r="36" spans="1:65">
      <c r="A36" s="30"/>
      <c r="B36" s="20" t="s">
        <v>264</v>
      </c>
      <c r="C36" s="12"/>
      <c r="D36" s="227">
        <v>394</v>
      </c>
      <c r="E36" s="220"/>
      <c r="F36" s="221"/>
      <c r="G36" s="221"/>
      <c r="H36" s="221"/>
      <c r="I36" s="221"/>
      <c r="J36" s="221"/>
      <c r="K36" s="221"/>
      <c r="L36" s="221"/>
      <c r="M36" s="221"/>
      <c r="N36" s="221"/>
      <c r="O36" s="221"/>
      <c r="P36" s="221"/>
      <c r="Q36" s="221"/>
      <c r="R36" s="221"/>
      <c r="S36" s="221"/>
      <c r="T36" s="221"/>
      <c r="U36" s="221"/>
      <c r="V36" s="221"/>
      <c r="W36" s="221"/>
      <c r="X36" s="221"/>
      <c r="Y36" s="221"/>
      <c r="Z36" s="221"/>
      <c r="AA36" s="221"/>
      <c r="AB36" s="221"/>
      <c r="AC36" s="221"/>
      <c r="AD36" s="221"/>
      <c r="AE36" s="221"/>
      <c r="AF36" s="221"/>
      <c r="AG36" s="221"/>
      <c r="AH36" s="221"/>
      <c r="AI36" s="221"/>
      <c r="AJ36" s="221"/>
      <c r="AK36" s="221"/>
      <c r="AL36" s="221"/>
      <c r="AM36" s="221"/>
      <c r="AN36" s="221"/>
      <c r="AO36" s="221"/>
      <c r="AP36" s="221"/>
      <c r="AQ36" s="221"/>
      <c r="AR36" s="221"/>
      <c r="AS36" s="221"/>
      <c r="AT36" s="221"/>
      <c r="AU36" s="221"/>
      <c r="AV36" s="221"/>
      <c r="AW36" s="221"/>
      <c r="AX36" s="221"/>
      <c r="AY36" s="221"/>
      <c r="AZ36" s="221"/>
      <c r="BA36" s="221"/>
      <c r="BB36" s="221"/>
      <c r="BC36" s="221"/>
      <c r="BD36" s="221"/>
      <c r="BE36" s="221"/>
      <c r="BF36" s="221"/>
      <c r="BG36" s="221"/>
      <c r="BH36" s="221"/>
      <c r="BI36" s="221"/>
      <c r="BJ36" s="221"/>
      <c r="BK36" s="221"/>
      <c r="BL36" s="221"/>
      <c r="BM36" s="222">
        <v>16</v>
      </c>
    </row>
    <row r="37" spans="1:65">
      <c r="A37" s="30"/>
      <c r="B37" s="3" t="s">
        <v>265</v>
      </c>
      <c r="C37" s="29"/>
      <c r="D37" s="223">
        <v>394</v>
      </c>
      <c r="E37" s="220"/>
      <c r="F37" s="221"/>
      <c r="G37" s="221"/>
      <c r="H37" s="221"/>
      <c r="I37" s="221"/>
      <c r="J37" s="221"/>
      <c r="K37" s="221"/>
      <c r="L37" s="221"/>
      <c r="M37" s="221"/>
      <c r="N37" s="221"/>
      <c r="O37" s="221"/>
      <c r="P37" s="221"/>
      <c r="Q37" s="221"/>
      <c r="R37" s="221"/>
      <c r="S37" s="221"/>
      <c r="T37" s="221"/>
      <c r="U37" s="221"/>
      <c r="V37" s="221"/>
      <c r="W37" s="221"/>
      <c r="X37" s="221"/>
      <c r="Y37" s="221"/>
      <c r="Z37" s="221"/>
      <c r="AA37" s="221"/>
      <c r="AB37" s="221"/>
      <c r="AC37" s="221"/>
      <c r="AD37" s="221"/>
      <c r="AE37" s="221"/>
      <c r="AF37" s="221"/>
      <c r="AG37" s="221"/>
      <c r="AH37" s="221"/>
      <c r="AI37" s="221"/>
      <c r="AJ37" s="221"/>
      <c r="AK37" s="221"/>
      <c r="AL37" s="221"/>
      <c r="AM37" s="221"/>
      <c r="AN37" s="221"/>
      <c r="AO37" s="221"/>
      <c r="AP37" s="221"/>
      <c r="AQ37" s="221"/>
      <c r="AR37" s="221"/>
      <c r="AS37" s="221"/>
      <c r="AT37" s="221"/>
      <c r="AU37" s="221"/>
      <c r="AV37" s="221"/>
      <c r="AW37" s="221"/>
      <c r="AX37" s="221"/>
      <c r="AY37" s="221"/>
      <c r="AZ37" s="221"/>
      <c r="BA37" s="221"/>
      <c r="BB37" s="221"/>
      <c r="BC37" s="221"/>
      <c r="BD37" s="221"/>
      <c r="BE37" s="221"/>
      <c r="BF37" s="221"/>
      <c r="BG37" s="221"/>
      <c r="BH37" s="221"/>
      <c r="BI37" s="221"/>
      <c r="BJ37" s="221"/>
      <c r="BK37" s="221"/>
      <c r="BL37" s="221"/>
      <c r="BM37" s="222">
        <v>394</v>
      </c>
    </row>
    <row r="38" spans="1:65">
      <c r="A38" s="30"/>
      <c r="B38" s="3" t="s">
        <v>266</v>
      </c>
      <c r="C38" s="29"/>
      <c r="D38" s="223">
        <v>0</v>
      </c>
      <c r="E38" s="220"/>
      <c r="F38" s="221"/>
      <c r="G38" s="221"/>
      <c r="H38" s="221"/>
      <c r="I38" s="221"/>
      <c r="J38" s="221"/>
      <c r="K38" s="221"/>
      <c r="L38" s="221"/>
      <c r="M38" s="221"/>
      <c r="N38" s="221"/>
      <c r="O38" s="221"/>
      <c r="P38" s="221"/>
      <c r="Q38" s="221"/>
      <c r="R38" s="221"/>
      <c r="S38" s="221"/>
      <c r="T38" s="221"/>
      <c r="U38" s="221"/>
      <c r="V38" s="221"/>
      <c r="W38" s="221"/>
      <c r="X38" s="221"/>
      <c r="Y38" s="221"/>
      <c r="Z38" s="221"/>
      <c r="AA38" s="221"/>
      <c r="AB38" s="221"/>
      <c r="AC38" s="221"/>
      <c r="AD38" s="221"/>
      <c r="AE38" s="221"/>
      <c r="AF38" s="221"/>
      <c r="AG38" s="221"/>
      <c r="AH38" s="221"/>
      <c r="AI38" s="221"/>
      <c r="AJ38" s="221"/>
      <c r="AK38" s="221"/>
      <c r="AL38" s="221"/>
      <c r="AM38" s="221"/>
      <c r="AN38" s="221"/>
      <c r="AO38" s="221"/>
      <c r="AP38" s="221"/>
      <c r="AQ38" s="221"/>
      <c r="AR38" s="221"/>
      <c r="AS38" s="221"/>
      <c r="AT38" s="221"/>
      <c r="AU38" s="221"/>
      <c r="AV38" s="221"/>
      <c r="AW38" s="221"/>
      <c r="AX38" s="221"/>
      <c r="AY38" s="221"/>
      <c r="AZ38" s="221"/>
      <c r="BA38" s="221"/>
      <c r="BB38" s="221"/>
      <c r="BC38" s="221"/>
      <c r="BD38" s="221"/>
      <c r="BE38" s="221"/>
      <c r="BF38" s="221"/>
      <c r="BG38" s="221"/>
      <c r="BH38" s="221"/>
      <c r="BI38" s="221"/>
      <c r="BJ38" s="221"/>
      <c r="BK38" s="221"/>
      <c r="BL38" s="221"/>
      <c r="BM38" s="222">
        <v>21</v>
      </c>
    </row>
    <row r="39" spans="1:65">
      <c r="A39" s="30"/>
      <c r="B39" s="3" t="s">
        <v>86</v>
      </c>
      <c r="C39" s="29"/>
      <c r="D39" s="13">
        <v>0</v>
      </c>
      <c r="E39" s="148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55"/>
    </row>
    <row r="40" spans="1:65">
      <c r="A40" s="30"/>
      <c r="B40" s="3" t="s">
        <v>267</v>
      </c>
      <c r="C40" s="29"/>
      <c r="D40" s="13">
        <v>0</v>
      </c>
      <c r="E40" s="148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55"/>
    </row>
    <row r="41" spans="1:65">
      <c r="A41" s="30"/>
      <c r="B41" s="46" t="s">
        <v>268</v>
      </c>
      <c r="C41" s="47"/>
      <c r="D41" s="45" t="s">
        <v>269</v>
      </c>
      <c r="E41" s="148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55"/>
    </row>
    <row r="42" spans="1:65">
      <c r="B42" s="31"/>
      <c r="C42" s="20"/>
      <c r="D42" s="20"/>
      <c r="BM42" s="55"/>
    </row>
    <row r="43" spans="1:65" ht="15">
      <c r="B43" s="8" t="s">
        <v>591</v>
      </c>
      <c r="BM43" s="28" t="s">
        <v>303</v>
      </c>
    </row>
    <row r="44" spans="1:65" ht="15">
      <c r="A44" s="25" t="s">
        <v>13</v>
      </c>
      <c r="B44" s="18" t="s">
        <v>109</v>
      </c>
      <c r="C44" s="15" t="s">
        <v>110</v>
      </c>
      <c r="D44" s="16" t="s">
        <v>324</v>
      </c>
      <c r="E44" s="148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28">
        <v>1</v>
      </c>
    </row>
    <row r="45" spans="1:65">
      <c r="A45" s="30"/>
      <c r="B45" s="19" t="s">
        <v>227</v>
      </c>
      <c r="C45" s="9" t="s">
        <v>227</v>
      </c>
      <c r="D45" s="10" t="s">
        <v>111</v>
      </c>
      <c r="E45" s="148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28" t="s">
        <v>3</v>
      </c>
    </row>
    <row r="46" spans="1:65">
      <c r="A46" s="30"/>
      <c r="B46" s="19"/>
      <c r="C46" s="9"/>
      <c r="D46" s="10" t="s">
        <v>333</v>
      </c>
      <c r="E46" s="148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28">
        <v>2</v>
      </c>
    </row>
    <row r="47" spans="1:65">
      <c r="A47" s="30"/>
      <c r="B47" s="19"/>
      <c r="C47" s="9"/>
      <c r="D47" s="26"/>
      <c r="E47" s="148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28">
        <v>2</v>
      </c>
    </row>
    <row r="48" spans="1:65">
      <c r="A48" s="30"/>
      <c r="B48" s="18">
        <v>1</v>
      </c>
      <c r="C48" s="14">
        <v>1</v>
      </c>
      <c r="D48" s="22">
        <v>1</v>
      </c>
      <c r="E48" s="148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28">
        <v>1</v>
      </c>
    </row>
    <row r="49" spans="1:65">
      <c r="A49" s="30"/>
      <c r="B49" s="19">
        <v>1</v>
      </c>
      <c r="C49" s="9">
        <v>2</v>
      </c>
      <c r="D49" s="11">
        <v>1.4</v>
      </c>
      <c r="E49" s="148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28">
        <v>16</v>
      </c>
    </row>
    <row r="50" spans="1:65">
      <c r="A50" s="30"/>
      <c r="B50" s="20" t="s">
        <v>264</v>
      </c>
      <c r="C50" s="12"/>
      <c r="D50" s="23">
        <v>1.2</v>
      </c>
      <c r="E50" s="148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28">
        <v>16</v>
      </c>
    </row>
    <row r="51" spans="1:65">
      <c r="A51" s="30"/>
      <c r="B51" s="3" t="s">
        <v>265</v>
      </c>
      <c r="C51" s="29"/>
      <c r="D51" s="11">
        <v>1.2</v>
      </c>
      <c r="E51" s="148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28">
        <v>1.2</v>
      </c>
    </row>
    <row r="52" spans="1:65">
      <c r="A52" s="30"/>
      <c r="B52" s="3" t="s">
        <v>266</v>
      </c>
      <c r="C52" s="29"/>
      <c r="D52" s="24">
        <v>0.28284271247461912</v>
      </c>
      <c r="E52" s="148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28">
        <v>22</v>
      </c>
    </row>
    <row r="53" spans="1:65">
      <c r="A53" s="30"/>
      <c r="B53" s="3" t="s">
        <v>86</v>
      </c>
      <c r="C53" s="29"/>
      <c r="D53" s="13">
        <v>0.23570226039551595</v>
      </c>
      <c r="E53" s="148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5"/>
    </row>
    <row r="54" spans="1:65">
      <c r="A54" s="30"/>
      <c r="B54" s="3" t="s">
        <v>267</v>
      </c>
      <c r="C54" s="29"/>
      <c r="D54" s="13">
        <v>0</v>
      </c>
      <c r="E54" s="148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55"/>
    </row>
    <row r="55" spans="1:65">
      <c r="A55" s="30"/>
      <c r="B55" s="46" t="s">
        <v>268</v>
      </c>
      <c r="C55" s="47"/>
      <c r="D55" s="45" t="s">
        <v>269</v>
      </c>
      <c r="E55" s="148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55"/>
    </row>
    <row r="56" spans="1:65">
      <c r="B56" s="31"/>
      <c r="C56" s="20"/>
      <c r="D56" s="20"/>
      <c r="BM56" s="55"/>
    </row>
    <row r="57" spans="1:65" ht="15">
      <c r="B57" s="8" t="s">
        <v>592</v>
      </c>
      <c r="BM57" s="28" t="s">
        <v>303</v>
      </c>
    </row>
    <row r="58" spans="1:65" ht="15">
      <c r="A58" s="25" t="s">
        <v>16</v>
      </c>
      <c r="B58" s="18" t="s">
        <v>109</v>
      </c>
      <c r="C58" s="15" t="s">
        <v>110</v>
      </c>
      <c r="D58" s="16" t="s">
        <v>324</v>
      </c>
      <c r="E58" s="148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8">
        <v>1</v>
      </c>
    </row>
    <row r="59" spans="1:65">
      <c r="A59" s="30"/>
      <c r="B59" s="19" t="s">
        <v>227</v>
      </c>
      <c r="C59" s="9" t="s">
        <v>227</v>
      </c>
      <c r="D59" s="10" t="s">
        <v>111</v>
      </c>
      <c r="E59" s="148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8" t="s">
        <v>3</v>
      </c>
    </row>
    <row r="60" spans="1:65">
      <c r="A60" s="30"/>
      <c r="B60" s="19"/>
      <c r="C60" s="9"/>
      <c r="D60" s="10" t="s">
        <v>333</v>
      </c>
      <c r="E60" s="148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28">
        <v>2</v>
      </c>
    </row>
    <row r="61" spans="1:65">
      <c r="A61" s="30"/>
      <c r="B61" s="19"/>
      <c r="C61" s="9"/>
      <c r="D61" s="26"/>
      <c r="E61" s="148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28">
        <v>2</v>
      </c>
    </row>
    <row r="62" spans="1:65">
      <c r="A62" s="30"/>
      <c r="B62" s="18">
        <v>1</v>
      </c>
      <c r="C62" s="14">
        <v>1</v>
      </c>
      <c r="D62" s="22">
        <v>0.12</v>
      </c>
      <c r="E62" s="148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28">
        <v>1</v>
      </c>
    </row>
    <row r="63" spans="1:65">
      <c r="A63" s="30"/>
      <c r="B63" s="19">
        <v>1</v>
      </c>
      <c r="C63" s="9">
        <v>2</v>
      </c>
      <c r="D63" s="11">
        <v>0.12</v>
      </c>
      <c r="E63" s="148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28">
        <v>17</v>
      </c>
    </row>
    <row r="64" spans="1:65">
      <c r="A64" s="30"/>
      <c r="B64" s="20" t="s">
        <v>264</v>
      </c>
      <c r="C64" s="12"/>
      <c r="D64" s="23">
        <v>0.12</v>
      </c>
      <c r="E64" s="148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28">
        <v>16</v>
      </c>
    </row>
    <row r="65" spans="1:65">
      <c r="A65" s="30"/>
      <c r="B65" s="3" t="s">
        <v>265</v>
      </c>
      <c r="C65" s="29"/>
      <c r="D65" s="11">
        <v>0.12</v>
      </c>
      <c r="E65" s="148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28">
        <v>0.12</v>
      </c>
    </row>
    <row r="66" spans="1:65">
      <c r="A66" s="30"/>
      <c r="B66" s="3" t="s">
        <v>266</v>
      </c>
      <c r="C66" s="29"/>
      <c r="D66" s="24">
        <v>0</v>
      </c>
      <c r="E66" s="148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28">
        <v>23</v>
      </c>
    </row>
    <row r="67" spans="1:65">
      <c r="A67" s="30"/>
      <c r="B67" s="3" t="s">
        <v>86</v>
      </c>
      <c r="C67" s="29"/>
      <c r="D67" s="13">
        <v>0</v>
      </c>
      <c r="E67" s="148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55"/>
    </row>
    <row r="68" spans="1:65">
      <c r="A68" s="30"/>
      <c r="B68" s="3" t="s">
        <v>267</v>
      </c>
      <c r="C68" s="29"/>
      <c r="D68" s="13">
        <v>0</v>
      </c>
      <c r="E68" s="148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55"/>
    </row>
    <row r="69" spans="1:65">
      <c r="A69" s="30"/>
      <c r="B69" s="46" t="s">
        <v>268</v>
      </c>
      <c r="C69" s="47"/>
      <c r="D69" s="45" t="s">
        <v>269</v>
      </c>
      <c r="E69" s="148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55"/>
    </row>
    <row r="70" spans="1:65">
      <c r="B70" s="31"/>
      <c r="C70" s="20"/>
      <c r="D70" s="20"/>
      <c r="BM70" s="55"/>
    </row>
    <row r="71" spans="1:65" ht="15">
      <c r="B71" s="8" t="s">
        <v>593</v>
      </c>
      <c r="BM71" s="28" t="s">
        <v>303</v>
      </c>
    </row>
    <row r="72" spans="1:65" ht="15">
      <c r="A72" s="25" t="s">
        <v>19</v>
      </c>
      <c r="B72" s="18" t="s">
        <v>109</v>
      </c>
      <c r="C72" s="15" t="s">
        <v>110</v>
      </c>
      <c r="D72" s="16" t="s">
        <v>324</v>
      </c>
      <c r="E72" s="148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28">
        <v>1</v>
      </c>
    </row>
    <row r="73" spans="1:65">
      <c r="A73" s="30"/>
      <c r="B73" s="19" t="s">
        <v>227</v>
      </c>
      <c r="C73" s="9" t="s">
        <v>227</v>
      </c>
      <c r="D73" s="10" t="s">
        <v>111</v>
      </c>
      <c r="E73" s="148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28" t="s">
        <v>3</v>
      </c>
    </row>
    <row r="74" spans="1:65">
      <c r="A74" s="30"/>
      <c r="B74" s="19"/>
      <c r="C74" s="9"/>
      <c r="D74" s="10" t="s">
        <v>333</v>
      </c>
      <c r="E74" s="148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28">
        <v>2</v>
      </c>
    </row>
    <row r="75" spans="1:65">
      <c r="A75" s="30"/>
      <c r="B75" s="19"/>
      <c r="C75" s="9"/>
      <c r="D75" s="26"/>
      <c r="E75" s="148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28">
        <v>2</v>
      </c>
    </row>
    <row r="76" spans="1:65">
      <c r="A76" s="30"/>
      <c r="B76" s="18">
        <v>1</v>
      </c>
      <c r="C76" s="14">
        <v>1</v>
      </c>
      <c r="D76" s="22">
        <v>0.5</v>
      </c>
      <c r="E76" s="148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28">
        <v>1</v>
      </c>
    </row>
    <row r="77" spans="1:65">
      <c r="A77" s="30"/>
      <c r="B77" s="19">
        <v>1</v>
      </c>
      <c r="C77" s="9">
        <v>2</v>
      </c>
      <c r="D77" s="11">
        <v>0.5</v>
      </c>
      <c r="E77" s="148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28">
        <v>18</v>
      </c>
    </row>
    <row r="78" spans="1:65">
      <c r="A78" s="30"/>
      <c r="B78" s="20" t="s">
        <v>264</v>
      </c>
      <c r="C78" s="12"/>
      <c r="D78" s="23">
        <v>0.5</v>
      </c>
      <c r="E78" s="148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28">
        <v>16</v>
      </c>
    </row>
    <row r="79" spans="1:65">
      <c r="A79" s="30"/>
      <c r="B79" s="3" t="s">
        <v>265</v>
      </c>
      <c r="C79" s="29"/>
      <c r="D79" s="11">
        <v>0.5</v>
      </c>
      <c r="E79" s="148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28">
        <v>0.5</v>
      </c>
    </row>
    <row r="80" spans="1:65">
      <c r="A80" s="30"/>
      <c r="B80" s="3" t="s">
        <v>266</v>
      </c>
      <c r="C80" s="29"/>
      <c r="D80" s="24">
        <v>0</v>
      </c>
      <c r="E80" s="148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28">
        <v>24</v>
      </c>
    </row>
    <row r="81" spans="1:65">
      <c r="A81" s="30"/>
      <c r="B81" s="3" t="s">
        <v>86</v>
      </c>
      <c r="C81" s="29"/>
      <c r="D81" s="13">
        <v>0</v>
      </c>
      <c r="E81" s="148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55"/>
    </row>
    <row r="82" spans="1:65">
      <c r="A82" s="30"/>
      <c r="B82" s="3" t="s">
        <v>267</v>
      </c>
      <c r="C82" s="29"/>
      <c r="D82" s="13">
        <v>0</v>
      </c>
      <c r="E82" s="148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55"/>
    </row>
    <row r="83" spans="1:65">
      <c r="A83" s="30"/>
      <c r="B83" s="46" t="s">
        <v>268</v>
      </c>
      <c r="C83" s="47"/>
      <c r="D83" s="45" t="s">
        <v>269</v>
      </c>
      <c r="E83" s="148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55"/>
    </row>
    <row r="84" spans="1:65">
      <c r="B84" s="31"/>
      <c r="C84" s="20"/>
      <c r="D84" s="20"/>
      <c r="BM84" s="55"/>
    </row>
    <row r="85" spans="1:65" ht="15">
      <c r="B85" s="8" t="s">
        <v>594</v>
      </c>
      <c r="BM85" s="28" t="s">
        <v>303</v>
      </c>
    </row>
    <row r="86" spans="1:65" ht="15">
      <c r="A86" s="25" t="s">
        <v>22</v>
      </c>
      <c r="B86" s="18" t="s">
        <v>109</v>
      </c>
      <c r="C86" s="15" t="s">
        <v>110</v>
      </c>
      <c r="D86" s="16" t="s">
        <v>324</v>
      </c>
      <c r="E86" s="148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28">
        <v>1</v>
      </c>
    </row>
    <row r="87" spans="1:65">
      <c r="A87" s="30"/>
      <c r="B87" s="19" t="s">
        <v>227</v>
      </c>
      <c r="C87" s="9" t="s">
        <v>227</v>
      </c>
      <c r="D87" s="10" t="s">
        <v>111</v>
      </c>
      <c r="E87" s="148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28" t="s">
        <v>3</v>
      </c>
    </row>
    <row r="88" spans="1:65">
      <c r="A88" s="30"/>
      <c r="B88" s="19"/>
      <c r="C88" s="9"/>
      <c r="D88" s="10" t="s">
        <v>333</v>
      </c>
      <c r="E88" s="148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28">
        <v>1</v>
      </c>
    </row>
    <row r="89" spans="1:65">
      <c r="A89" s="30"/>
      <c r="B89" s="19"/>
      <c r="C89" s="9"/>
      <c r="D89" s="26"/>
      <c r="E89" s="148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28">
        <v>1</v>
      </c>
    </row>
    <row r="90" spans="1:65">
      <c r="A90" s="30"/>
      <c r="B90" s="18">
        <v>1</v>
      </c>
      <c r="C90" s="14">
        <v>1</v>
      </c>
      <c r="D90" s="207">
        <v>31.899999999999995</v>
      </c>
      <c r="E90" s="209"/>
      <c r="F90" s="210"/>
      <c r="G90" s="210"/>
      <c r="H90" s="210"/>
      <c r="I90" s="210"/>
      <c r="J90" s="210"/>
      <c r="K90" s="210"/>
      <c r="L90" s="210"/>
      <c r="M90" s="210"/>
      <c r="N90" s="210"/>
      <c r="O90" s="210"/>
      <c r="P90" s="210"/>
      <c r="Q90" s="210"/>
      <c r="R90" s="210"/>
      <c r="S90" s="210"/>
      <c r="T90" s="210"/>
      <c r="U90" s="210"/>
      <c r="V90" s="210"/>
      <c r="W90" s="210"/>
      <c r="X90" s="210"/>
      <c r="Y90" s="210"/>
      <c r="Z90" s="210"/>
      <c r="AA90" s="210"/>
      <c r="AB90" s="210"/>
      <c r="AC90" s="210"/>
      <c r="AD90" s="210"/>
      <c r="AE90" s="210"/>
      <c r="AF90" s="210"/>
      <c r="AG90" s="210"/>
      <c r="AH90" s="210"/>
      <c r="AI90" s="210"/>
      <c r="AJ90" s="210"/>
      <c r="AK90" s="210"/>
      <c r="AL90" s="210"/>
      <c r="AM90" s="210"/>
      <c r="AN90" s="210"/>
      <c r="AO90" s="210"/>
      <c r="AP90" s="210"/>
      <c r="AQ90" s="210"/>
      <c r="AR90" s="210"/>
      <c r="AS90" s="210"/>
      <c r="AT90" s="210"/>
      <c r="AU90" s="210"/>
      <c r="AV90" s="210"/>
      <c r="AW90" s="210"/>
      <c r="AX90" s="210"/>
      <c r="AY90" s="210"/>
      <c r="AZ90" s="210"/>
      <c r="BA90" s="210"/>
      <c r="BB90" s="210"/>
      <c r="BC90" s="210"/>
      <c r="BD90" s="210"/>
      <c r="BE90" s="210"/>
      <c r="BF90" s="210"/>
      <c r="BG90" s="210"/>
      <c r="BH90" s="210"/>
      <c r="BI90" s="210"/>
      <c r="BJ90" s="210"/>
      <c r="BK90" s="210"/>
      <c r="BL90" s="210"/>
      <c r="BM90" s="211">
        <v>1</v>
      </c>
    </row>
    <row r="91" spans="1:65">
      <c r="A91" s="30"/>
      <c r="B91" s="19">
        <v>1</v>
      </c>
      <c r="C91" s="9">
        <v>2</v>
      </c>
      <c r="D91" s="213">
        <v>31.7</v>
      </c>
      <c r="E91" s="209"/>
      <c r="F91" s="210"/>
      <c r="G91" s="210"/>
      <c r="H91" s="210"/>
      <c r="I91" s="210"/>
      <c r="J91" s="210"/>
      <c r="K91" s="210"/>
      <c r="L91" s="210"/>
      <c r="M91" s="210"/>
      <c r="N91" s="210"/>
      <c r="O91" s="210"/>
      <c r="P91" s="210"/>
      <c r="Q91" s="210"/>
      <c r="R91" s="210"/>
      <c r="S91" s="210"/>
      <c r="T91" s="210"/>
      <c r="U91" s="210"/>
      <c r="V91" s="210"/>
      <c r="W91" s="210"/>
      <c r="X91" s="210"/>
      <c r="Y91" s="210"/>
      <c r="Z91" s="210"/>
      <c r="AA91" s="210"/>
      <c r="AB91" s="210"/>
      <c r="AC91" s="210"/>
      <c r="AD91" s="210"/>
      <c r="AE91" s="210"/>
      <c r="AF91" s="210"/>
      <c r="AG91" s="210"/>
      <c r="AH91" s="210"/>
      <c r="AI91" s="210"/>
      <c r="AJ91" s="210"/>
      <c r="AK91" s="210"/>
      <c r="AL91" s="210"/>
      <c r="AM91" s="210"/>
      <c r="AN91" s="210"/>
      <c r="AO91" s="210"/>
      <c r="AP91" s="210"/>
      <c r="AQ91" s="210"/>
      <c r="AR91" s="210"/>
      <c r="AS91" s="210"/>
      <c r="AT91" s="210"/>
      <c r="AU91" s="210"/>
      <c r="AV91" s="210"/>
      <c r="AW91" s="210"/>
      <c r="AX91" s="210"/>
      <c r="AY91" s="210"/>
      <c r="AZ91" s="210"/>
      <c r="BA91" s="210"/>
      <c r="BB91" s="210"/>
      <c r="BC91" s="210"/>
      <c r="BD91" s="210"/>
      <c r="BE91" s="210"/>
      <c r="BF91" s="210"/>
      <c r="BG91" s="210"/>
      <c r="BH91" s="210"/>
      <c r="BI91" s="210"/>
      <c r="BJ91" s="210"/>
      <c r="BK91" s="210"/>
      <c r="BL91" s="210"/>
      <c r="BM91" s="211">
        <v>19</v>
      </c>
    </row>
    <row r="92" spans="1:65">
      <c r="A92" s="30"/>
      <c r="B92" s="20" t="s">
        <v>264</v>
      </c>
      <c r="C92" s="12"/>
      <c r="D92" s="216">
        <v>31.799999999999997</v>
      </c>
      <c r="E92" s="209"/>
      <c r="F92" s="210"/>
      <c r="G92" s="210"/>
      <c r="H92" s="210"/>
      <c r="I92" s="210"/>
      <c r="J92" s="210"/>
      <c r="K92" s="210"/>
      <c r="L92" s="210"/>
      <c r="M92" s="210"/>
      <c r="N92" s="210"/>
      <c r="O92" s="210"/>
      <c r="P92" s="210"/>
      <c r="Q92" s="210"/>
      <c r="R92" s="210"/>
      <c r="S92" s="210"/>
      <c r="T92" s="210"/>
      <c r="U92" s="210"/>
      <c r="V92" s="210"/>
      <c r="W92" s="210"/>
      <c r="X92" s="210"/>
      <c r="Y92" s="210"/>
      <c r="Z92" s="210"/>
      <c r="AA92" s="210"/>
      <c r="AB92" s="210"/>
      <c r="AC92" s="210"/>
      <c r="AD92" s="210"/>
      <c r="AE92" s="210"/>
      <c r="AF92" s="210"/>
      <c r="AG92" s="210"/>
      <c r="AH92" s="210"/>
      <c r="AI92" s="210"/>
      <c r="AJ92" s="210"/>
      <c r="AK92" s="210"/>
      <c r="AL92" s="210"/>
      <c r="AM92" s="210"/>
      <c r="AN92" s="210"/>
      <c r="AO92" s="210"/>
      <c r="AP92" s="210"/>
      <c r="AQ92" s="210"/>
      <c r="AR92" s="210"/>
      <c r="AS92" s="210"/>
      <c r="AT92" s="210"/>
      <c r="AU92" s="210"/>
      <c r="AV92" s="210"/>
      <c r="AW92" s="210"/>
      <c r="AX92" s="210"/>
      <c r="AY92" s="210"/>
      <c r="AZ92" s="210"/>
      <c r="BA92" s="210"/>
      <c r="BB92" s="210"/>
      <c r="BC92" s="210"/>
      <c r="BD92" s="210"/>
      <c r="BE92" s="210"/>
      <c r="BF92" s="210"/>
      <c r="BG92" s="210"/>
      <c r="BH92" s="210"/>
      <c r="BI92" s="210"/>
      <c r="BJ92" s="210"/>
      <c r="BK92" s="210"/>
      <c r="BL92" s="210"/>
      <c r="BM92" s="211">
        <v>16</v>
      </c>
    </row>
    <row r="93" spans="1:65">
      <c r="A93" s="30"/>
      <c r="B93" s="3" t="s">
        <v>265</v>
      </c>
      <c r="C93" s="29"/>
      <c r="D93" s="213">
        <v>31.799999999999997</v>
      </c>
      <c r="E93" s="209"/>
      <c r="F93" s="210"/>
      <c r="G93" s="210"/>
      <c r="H93" s="210"/>
      <c r="I93" s="210"/>
      <c r="J93" s="210"/>
      <c r="K93" s="210"/>
      <c r="L93" s="210"/>
      <c r="M93" s="210"/>
      <c r="N93" s="210"/>
      <c r="O93" s="210"/>
      <c r="P93" s="210"/>
      <c r="Q93" s="210"/>
      <c r="R93" s="210"/>
      <c r="S93" s="210"/>
      <c r="T93" s="210"/>
      <c r="U93" s="210"/>
      <c r="V93" s="210"/>
      <c r="W93" s="210"/>
      <c r="X93" s="210"/>
      <c r="Y93" s="210"/>
      <c r="Z93" s="210"/>
      <c r="AA93" s="210"/>
      <c r="AB93" s="210"/>
      <c r="AC93" s="210"/>
      <c r="AD93" s="210"/>
      <c r="AE93" s="210"/>
      <c r="AF93" s="210"/>
      <c r="AG93" s="210"/>
      <c r="AH93" s="210"/>
      <c r="AI93" s="210"/>
      <c r="AJ93" s="210"/>
      <c r="AK93" s="210"/>
      <c r="AL93" s="210"/>
      <c r="AM93" s="210"/>
      <c r="AN93" s="210"/>
      <c r="AO93" s="210"/>
      <c r="AP93" s="210"/>
      <c r="AQ93" s="210"/>
      <c r="AR93" s="210"/>
      <c r="AS93" s="210"/>
      <c r="AT93" s="210"/>
      <c r="AU93" s="210"/>
      <c r="AV93" s="210"/>
      <c r="AW93" s="210"/>
      <c r="AX93" s="210"/>
      <c r="AY93" s="210"/>
      <c r="AZ93" s="210"/>
      <c r="BA93" s="210"/>
      <c r="BB93" s="210"/>
      <c r="BC93" s="210"/>
      <c r="BD93" s="210"/>
      <c r="BE93" s="210"/>
      <c r="BF93" s="210"/>
      <c r="BG93" s="210"/>
      <c r="BH93" s="210"/>
      <c r="BI93" s="210"/>
      <c r="BJ93" s="210"/>
      <c r="BK93" s="210"/>
      <c r="BL93" s="210"/>
      <c r="BM93" s="211">
        <v>31.8</v>
      </c>
    </row>
    <row r="94" spans="1:65">
      <c r="A94" s="30"/>
      <c r="B94" s="3" t="s">
        <v>266</v>
      </c>
      <c r="C94" s="29"/>
      <c r="D94" s="213">
        <v>0.14142135623730648</v>
      </c>
      <c r="E94" s="209"/>
      <c r="F94" s="210"/>
      <c r="G94" s="210"/>
      <c r="H94" s="210"/>
      <c r="I94" s="210"/>
      <c r="J94" s="210"/>
      <c r="K94" s="210"/>
      <c r="L94" s="210"/>
      <c r="M94" s="210"/>
      <c r="N94" s="210"/>
      <c r="O94" s="210"/>
      <c r="P94" s="210"/>
      <c r="Q94" s="210"/>
      <c r="R94" s="210"/>
      <c r="S94" s="210"/>
      <c r="T94" s="210"/>
      <c r="U94" s="210"/>
      <c r="V94" s="210"/>
      <c r="W94" s="210"/>
      <c r="X94" s="210"/>
      <c r="Y94" s="210"/>
      <c r="Z94" s="210"/>
      <c r="AA94" s="210"/>
      <c r="AB94" s="210"/>
      <c r="AC94" s="210"/>
      <c r="AD94" s="210"/>
      <c r="AE94" s="210"/>
      <c r="AF94" s="210"/>
      <c r="AG94" s="210"/>
      <c r="AH94" s="210"/>
      <c r="AI94" s="210"/>
      <c r="AJ94" s="210"/>
      <c r="AK94" s="210"/>
      <c r="AL94" s="210"/>
      <c r="AM94" s="210"/>
      <c r="AN94" s="210"/>
      <c r="AO94" s="210"/>
      <c r="AP94" s="210"/>
      <c r="AQ94" s="210"/>
      <c r="AR94" s="210"/>
      <c r="AS94" s="210"/>
      <c r="AT94" s="210"/>
      <c r="AU94" s="210"/>
      <c r="AV94" s="210"/>
      <c r="AW94" s="210"/>
      <c r="AX94" s="210"/>
      <c r="AY94" s="210"/>
      <c r="AZ94" s="210"/>
      <c r="BA94" s="210"/>
      <c r="BB94" s="210"/>
      <c r="BC94" s="210"/>
      <c r="BD94" s="210"/>
      <c r="BE94" s="210"/>
      <c r="BF94" s="210"/>
      <c r="BG94" s="210"/>
      <c r="BH94" s="210"/>
      <c r="BI94" s="210"/>
      <c r="BJ94" s="210"/>
      <c r="BK94" s="210"/>
      <c r="BL94" s="210"/>
      <c r="BM94" s="211">
        <v>25</v>
      </c>
    </row>
    <row r="95" spans="1:65">
      <c r="A95" s="30"/>
      <c r="B95" s="3" t="s">
        <v>86</v>
      </c>
      <c r="C95" s="29"/>
      <c r="D95" s="13">
        <v>4.4472124602926572E-3</v>
      </c>
      <c r="E95" s="148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55"/>
    </row>
    <row r="96" spans="1:65">
      <c r="A96" s="30"/>
      <c r="B96" s="3" t="s">
        <v>267</v>
      </c>
      <c r="C96" s="29"/>
      <c r="D96" s="13">
        <v>-1.1102230246251565E-16</v>
      </c>
      <c r="E96" s="148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55"/>
    </row>
    <row r="97" spans="1:65">
      <c r="A97" s="30"/>
      <c r="B97" s="46" t="s">
        <v>268</v>
      </c>
      <c r="C97" s="47"/>
      <c r="D97" s="45" t="s">
        <v>269</v>
      </c>
      <c r="E97" s="148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55"/>
    </row>
    <row r="98" spans="1:65">
      <c r="B98" s="31"/>
      <c r="C98" s="20"/>
      <c r="D98" s="20"/>
      <c r="BM98" s="55"/>
    </row>
    <row r="99" spans="1:65" ht="15">
      <c r="B99" s="8" t="s">
        <v>595</v>
      </c>
      <c r="BM99" s="28" t="s">
        <v>303</v>
      </c>
    </row>
    <row r="100" spans="1:65" ht="15">
      <c r="A100" s="25" t="s">
        <v>25</v>
      </c>
      <c r="B100" s="18" t="s">
        <v>109</v>
      </c>
      <c r="C100" s="15" t="s">
        <v>110</v>
      </c>
      <c r="D100" s="16" t="s">
        <v>324</v>
      </c>
      <c r="E100" s="148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28">
        <v>1</v>
      </c>
    </row>
    <row r="101" spans="1:65">
      <c r="A101" s="30"/>
      <c r="B101" s="19" t="s">
        <v>227</v>
      </c>
      <c r="C101" s="9" t="s">
        <v>227</v>
      </c>
      <c r="D101" s="10" t="s">
        <v>111</v>
      </c>
      <c r="E101" s="148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28" t="s">
        <v>3</v>
      </c>
    </row>
    <row r="102" spans="1:65">
      <c r="A102" s="30"/>
      <c r="B102" s="19"/>
      <c r="C102" s="9"/>
      <c r="D102" s="10" t="s">
        <v>333</v>
      </c>
      <c r="E102" s="148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28">
        <v>1</v>
      </c>
    </row>
    <row r="103" spans="1:65">
      <c r="A103" s="30"/>
      <c r="B103" s="19"/>
      <c r="C103" s="9"/>
      <c r="D103" s="26"/>
      <c r="E103" s="148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28">
        <v>1</v>
      </c>
    </row>
    <row r="104" spans="1:65">
      <c r="A104" s="30"/>
      <c r="B104" s="18">
        <v>1</v>
      </c>
      <c r="C104" s="14">
        <v>1</v>
      </c>
      <c r="D104" s="207">
        <v>15.1</v>
      </c>
      <c r="E104" s="209"/>
      <c r="F104" s="210"/>
      <c r="G104" s="210"/>
      <c r="H104" s="210"/>
      <c r="I104" s="210"/>
      <c r="J104" s="210"/>
      <c r="K104" s="210"/>
      <c r="L104" s="210"/>
      <c r="M104" s="210"/>
      <c r="N104" s="210"/>
      <c r="O104" s="210"/>
      <c r="P104" s="210"/>
      <c r="Q104" s="210"/>
      <c r="R104" s="210"/>
      <c r="S104" s="210"/>
      <c r="T104" s="210"/>
      <c r="U104" s="210"/>
      <c r="V104" s="210"/>
      <c r="W104" s="210"/>
      <c r="X104" s="210"/>
      <c r="Y104" s="210"/>
      <c r="Z104" s="210"/>
      <c r="AA104" s="210"/>
      <c r="AB104" s="210"/>
      <c r="AC104" s="210"/>
      <c r="AD104" s="210"/>
      <c r="AE104" s="210"/>
      <c r="AF104" s="210"/>
      <c r="AG104" s="210"/>
      <c r="AH104" s="210"/>
      <c r="AI104" s="210"/>
      <c r="AJ104" s="210"/>
      <c r="AK104" s="210"/>
      <c r="AL104" s="210"/>
      <c r="AM104" s="210"/>
      <c r="AN104" s="210"/>
      <c r="AO104" s="210"/>
      <c r="AP104" s="210"/>
      <c r="AQ104" s="210"/>
      <c r="AR104" s="210"/>
      <c r="AS104" s="210"/>
      <c r="AT104" s="210"/>
      <c r="AU104" s="210"/>
      <c r="AV104" s="210"/>
      <c r="AW104" s="210"/>
      <c r="AX104" s="210"/>
      <c r="AY104" s="210"/>
      <c r="AZ104" s="210"/>
      <c r="BA104" s="210"/>
      <c r="BB104" s="210"/>
      <c r="BC104" s="210"/>
      <c r="BD104" s="210"/>
      <c r="BE104" s="210"/>
      <c r="BF104" s="210"/>
      <c r="BG104" s="210"/>
      <c r="BH104" s="210"/>
      <c r="BI104" s="210"/>
      <c r="BJ104" s="210"/>
      <c r="BK104" s="210"/>
      <c r="BL104" s="210"/>
      <c r="BM104" s="211">
        <v>1</v>
      </c>
    </row>
    <row r="105" spans="1:65">
      <c r="A105" s="30"/>
      <c r="B105" s="19">
        <v>1</v>
      </c>
      <c r="C105" s="9">
        <v>2</v>
      </c>
      <c r="D105" s="213">
        <v>15.2</v>
      </c>
      <c r="E105" s="209"/>
      <c r="F105" s="210"/>
      <c r="G105" s="210"/>
      <c r="H105" s="210"/>
      <c r="I105" s="210"/>
      <c r="J105" s="210"/>
      <c r="K105" s="210"/>
      <c r="L105" s="210"/>
      <c r="M105" s="210"/>
      <c r="N105" s="210"/>
      <c r="O105" s="210"/>
      <c r="P105" s="210"/>
      <c r="Q105" s="210"/>
      <c r="R105" s="210"/>
      <c r="S105" s="210"/>
      <c r="T105" s="210"/>
      <c r="U105" s="210"/>
      <c r="V105" s="210"/>
      <c r="W105" s="210"/>
      <c r="X105" s="210"/>
      <c r="Y105" s="210"/>
      <c r="Z105" s="210"/>
      <c r="AA105" s="210"/>
      <c r="AB105" s="210"/>
      <c r="AC105" s="210"/>
      <c r="AD105" s="210"/>
      <c r="AE105" s="210"/>
      <c r="AF105" s="210"/>
      <c r="AG105" s="210"/>
      <c r="AH105" s="210"/>
      <c r="AI105" s="210"/>
      <c r="AJ105" s="210"/>
      <c r="AK105" s="210"/>
      <c r="AL105" s="210"/>
      <c r="AM105" s="210"/>
      <c r="AN105" s="210"/>
      <c r="AO105" s="210"/>
      <c r="AP105" s="210"/>
      <c r="AQ105" s="210"/>
      <c r="AR105" s="210"/>
      <c r="AS105" s="210"/>
      <c r="AT105" s="210"/>
      <c r="AU105" s="210"/>
      <c r="AV105" s="210"/>
      <c r="AW105" s="210"/>
      <c r="AX105" s="210"/>
      <c r="AY105" s="210"/>
      <c r="AZ105" s="210"/>
      <c r="BA105" s="210"/>
      <c r="BB105" s="210"/>
      <c r="BC105" s="210"/>
      <c r="BD105" s="210"/>
      <c r="BE105" s="210"/>
      <c r="BF105" s="210"/>
      <c r="BG105" s="210"/>
      <c r="BH105" s="210"/>
      <c r="BI105" s="210"/>
      <c r="BJ105" s="210"/>
      <c r="BK105" s="210"/>
      <c r="BL105" s="210"/>
      <c r="BM105" s="211">
        <v>20</v>
      </c>
    </row>
    <row r="106" spans="1:65">
      <c r="A106" s="30"/>
      <c r="B106" s="20" t="s">
        <v>264</v>
      </c>
      <c r="C106" s="12"/>
      <c r="D106" s="216">
        <v>15.149999999999999</v>
      </c>
      <c r="E106" s="209"/>
      <c r="F106" s="210"/>
      <c r="G106" s="210"/>
      <c r="H106" s="210"/>
      <c r="I106" s="210"/>
      <c r="J106" s="210"/>
      <c r="K106" s="210"/>
      <c r="L106" s="210"/>
      <c r="M106" s="210"/>
      <c r="N106" s="210"/>
      <c r="O106" s="210"/>
      <c r="P106" s="210"/>
      <c r="Q106" s="210"/>
      <c r="R106" s="210"/>
      <c r="S106" s="210"/>
      <c r="T106" s="210"/>
      <c r="U106" s="210"/>
      <c r="V106" s="210"/>
      <c r="W106" s="210"/>
      <c r="X106" s="210"/>
      <c r="Y106" s="210"/>
      <c r="Z106" s="210"/>
      <c r="AA106" s="210"/>
      <c r="AB106" s="210"/>
      <c r="AC106" s="210"/>
      <c r="AD106" s="210"/>
      <c r="AE106" s="210"/>
      <c r="AF106" s="210"/>
      <c r="AG106" s="210"/>
      <c r="AH106" s="210"/>
      <c r="AI106" s="210"/>
      <c r="AJ106" s="210"/>
      <c r="AK106" s="210"/>
      <c r="AL106" s="210"/>
      <c r="AM106" s="210"/>
      <c r="AN106" s="210"/>
      <c r="AO106" s="210"/>
      <c r="AP106" s="210"/>
      <c r="AQ106" s="210"/>
      <c r="AR106" s="210"/>
      <c r="AS106" s="210"/>
      <c r="AT106" s="210"/>
      <c r="AU106" s="210"/>
      <c r="AV106" s="210"/>
      <c r="AW106" s="210"/>
      <c r="AX106" s="210"/>
      <c r="AY106" s="210"/>
      <c r="AZ106" s="210"/>
      <c r="BA106" s="210"/>
      <c r="BB106" s="210"/>
      <c r="BC106" s="210"/>
      <c r="BD106" s="210"/>
      <c r="BE106" s="210"/>
      <c r="BF106" s="210"/>
      <c r="BG106" s="210"/>
      <c r="BH106" s="210"/>
      <c r="BI106" s="210"/>
      <c r="BJ106" s="210"/>
      <c r="BK106" s="210"/>
      <c r="BL106" s="210"/>
      <c r="BM106" s="211">
        <v>16</v>
      </c>
    </row>
    <row r="107" spans="1:65">
      <c r="A107" s="30"/>
      <c r="B107" s="3" t="s">
        <v>265</v>
      </c>
      <c r="C107" s="29"/>
      <c r="D107" s="213">
        <v>15.149999999999999</v>
      </c>
      <c r="E107" s="209"/>
      <c r="F107" s="210"/>
      <c r="G107" s="210"/>
      <c r="H107" s="210"/>
      <c r="I107" s="210"/>
      <c r="J107" s="210"/>
      <c r="K107" s="210"/>
      <c r="L107" s="210"/>
      <c r="M107" s="210"/>
      <c r="N107" s="210"/>
      <c r="O107" s="210"/>
      <c r="P107" s="210"/>
      <c r="Q107" s="210"/>
      <c r="R107" s="210"/>
      <c r="S107" s="210"/>
      <c r="T107" s="210"/>
      <c r="U107" s="210"/>
      <c r="V107" s="210"/>
      <c r="W107" s="210"/>
      <c r="X107" s="210"/>
      <c r="Y107" s="210"/>
      <c r="Z107" s="210"/>
      <c r="AA107" s="210"/>
      <c r="AB107" s="210"/>
      <c r="AC107" s="210"/>
      <c r="AD107" s="210"/>
      <c r="AE107" s="210"/>
      <c r="AF107" s="210"/>
      <c r="AG107" s="210"/>
      <c r="AH107" s="210"/>
      <c r="AI107" s="210"/>
      <c r="AJ107" s="210"/>
      <c r="AK107" s="210"/>
      <c r="AL107" s="210"/>
      <c r="AM107" s="210"/>
      <c r="AN107" s="210"/>
      <c r="AO107" s="210"/>
      <c r="AP107" s="210"/>
      <c r="AQ107" s="210"/>
      <c r="AR107" s="210"/>
      <c r="AS107" s="210"/>
      <c r="AT107" s="210"/>
      <c r="AU107" s="210"/>
      <c r="AV107" s="210"/>
      <c r="AW107" s="210"/>
      <c r="AX107" s="210"/>
      <c r="AY107" s="210"/>
      <c r="AZ107" s="210"/>
      <c r="BA107" s="210"/>
      <c r="BB107" s="210"/>
      <c r="BC107" s="210"/>
      <c r="BD107" s="210"/>
      <c r="BE107" s="210"/>
      <c r="BF107" s="210"/>
      <c r="BG107" s="210"/>
      <c r="BH107" s="210"/>
      <c r="BI107" s="210"/>
      <c r="BJ107" s="210"/>
      <c r="BK107" s="210"/>
      <c r="BL107" s="210"/>
      <c r="BM107" s="211">
        <v>15.15</v>
      </c>
    </row>
    <row r="108" spans="1:65">
      <c r="A108" s="30"/>
      <c r="B108" s="3" t="s">
        <v>266</v>
      </c>
      <c r="C108" s="29"/>
      <c r="D108" s="213">
        <v>7.0710678118654502E-2</v>
      </c>
      <c r="E108" s="209"/>
      <c r="F108" s="210"/>
      <c r="G108" s="210"/>
      <c r="H108" s="210"/>
      <c r="I108" s="210"/>
      <c r="J108" s="210"/>
      <c r="K108" s="210"/>
      <c r="L108" s="210"/>
      <c r="M108" s="210"/>
      <c r="N108" s="210"/>
      <c r="O108" s="210"/>
      <c r="P108" s="210"/>
      <c r="Q108" s="210"/>
      <c r="R108" s="210"/>
      <c r="S108" s="210"/>
      <c r="T108" s="210"/>
      <c r="U108" s="210"/>
      <c r="V108" s="210"/>
      <c r="W108" s="210"/>
      <c r="X108" s="210"/>
      <c r="Y108" s="210"/>
      <c r="Z108" s="210"/>
      <c r="AA108" s="210"/>
      <c r="AB108" s="210"/>
      <c r="AC108" s="210"/>
      <c r="AD108" s="210"/>
      <c r="AE108" s="210"/>
      <c r="AF108" s="210"/>
      <c r="AG108" s="210"/>
      <c r="AH108" s="210"/>
      <c r="AI108" s="210"/>
      <c r="AJ108" s="210"/>
      <c r="AK108" s="210"/>
      <c r="AL108" s="210"/>
      <c r="AM108" s="210"/>
      <c r="AN108" s="210"/>
      <c r="AO108" s="210"/>
      <c r="AP108" s="210"/>
      <c r="AQ108" s="210"/>
      <c r="AR108" s="210"/>
      <c r="AS108" s="210"/>
      <c r="AT108" s="210"/>
      <c r="AU108" s="210"/>
      <c r="AV108" s="210"/>
      <c r="AW108" s="210"/>
      <c r="AX108" s="210"/>
      <c r="AY108" s="210"/>
      <c r="AZ108" s="210"/>
      <c r="BA108" s="210"/>
      <c r="BB108" s="210"/>
      <c r="BC108" s="210"/>
      <c r="BD108" s="210"/>
      <c r="BE108" s="210"/>
      <c r="BF108" s="210"/>
      <c r="BG108" s="210"/>
      <c r="BH108" s="210"/>
      <c r="BI108" s="210"/>
      <c r="BJ108" s="210"/>
      <c r="BK108" s="210"/>
      <c r="BL108" s="210"/>
      <c r="BM108" s="211">
        <v>26</v>
      </c>
    </row>
    <row r="109" spans="1:65">
      <c r="A109" s="30"/>
      <c r="B109" s="3" t="s">
        <v>86</v>
      </c>
      <c r="C109" s="29"/>
      <c r="D109" s="13">
        <v>4.6673714929804959E-3</v>
      </c>
      <c r="E109" s="148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55"/>
    </row>
    <row r="110" spans="1:65">
      <c r="A110" s="30"/>
      <c r="B110" s="3" t="s">
        <v>267</v>
      </c>
      <c r="C110" s="29"/>
      <c r="D110" s="13">
        <v>-1.1102230246251565E-16</v>
      </c>
      <c r="E110" s="148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55"/>
    </row>
    <row r="111" spans="1:65">
      <c r="A111" s="30"/>
      <c r="B111" s="46" t="s">
        <v>268</v>
      </c>
      <c r="C111" s="47"/>
      <c r="D111" s="45" t="s">
        <v>269</v>
      </c>
      <c r="E111" s="148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55"/>
    </row>
    <row r="112" spans="1:65">
      <c r="B112" s="31"/>
      <c r="C112" s="20"/>
      <c r="D112" s="20"/>
      <c r="BM112" s="55"/>
    </row>
    <row r="113" spans="1:65" ht="15">
      <c r="B113" s="8" t="s">
        <v>596</v>
      </c>
      <c r="BM113" s="28" t="s">
        <v>303</v>
      </c>
    </row>
    <row r="114" spans="1:65" ht="15">
      <c r="A114" s="25" t="s">
        <v>51</v>
      </c>
      <c r="B114" s="18" t="s">
        <v>109</v>
      </c>
      <c r="C114" s="15" t="s">
        <v>110</v>
      </c>
      <c r="D114" s="16" t="s">
        <v>324</v>
      </c>
      <c r="E114" s="148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28">
        <v>1</v>
      </c>
    </row>
    <row r="115" spans="1:65">
      <c r="A115" s="30"/>
      <c r="B115" s="19" t="s">
        <v>227</v>
      </c>
      <c r="C115" s="9" t="s">
        <v>227</v>
      </c>
      <c r="D115" s="10" t="s">
        <v>111</v>
      </c>
      <c r="E115" s="148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28" t="s">
        <v>3</v>
      </c>
    </row>
    <row r="116" spans="1:65">
      <c r="A116" s="30"/>
      <c r="B116" s="19"/>
      <c r="C116" s="9"/>
      <c r="D116" s="10" t="s">
        <v>333</v>
      </c>
      <c r="E116" s="148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28">
        <v>1</v>
      </c>
    </row>
    <row r="117" spans="1:65">
      <c r="A117" s="30"/>
      <c r="B117" s="19"/>
      <c r="C117" s="9"/>
      <c r="D117" s="26"/>
      <c r="E117" s="148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28">
        <v>1</v>
      </c>
    </row>
    <row r="118" spans="1:65">
      <c r="A118" s="30"/>
      <c r="B118" s="18">
        <v>1</v>
      </c>
      <c r="C118" s="14">
        <v>1</v>
      </c>
      <c r="D118" s="207">
        <v>29</v>
      </c>
      <c r="E118" s="209"/>
      <c r="F118" s="210"/>
      <c r="G118" s="210"/>
      <c r="H118" s="210"/>
      <c r="I118" s="210"/>
      <c r="J118" s="210"/>
      <c r="K118" s="210"/>
      <c r="L118" s="210"/>
      <c r="M118" s="210"/>
      <c r="N118" s="210"/>
      <c r="O118" s="210"/>
      <c r="P118" s="210"/>
      <c r="Q118" s="210"/>
      <c r="R118" s="210"/>
      <c r="S118" s="210"/>
      <c r="T118" s="210"/>
      <c r="U118" s="210"/>
      <c r="V118" s="210"/>
      <c r="W118" s="210"/>
      <c r="X118" s="210"/>
      <c r="Y118" s="210"/>
      <c r="Z118" s="210"/>
      <c r="AA118" s="210"/>
      <c r="AB118" s="210"/>
      <c r="AC118" s="210"/>
      <c r="AD118" s="210"/>
      <c r="AE118" s="210"/>
      <c r="AF118" s="210"/>
      <c r="AG118" s="210"/>
      <c r="AH118" s="210"/>
      <c r="AI118" s="210"/>
      <c r="AJ118" s="210"/>
      <c r="AK118" s="210"/>
      <c r="AL118" s="210"/>
      <c r="AM118" s="210"/>
      <c r="AN118" s="210"/>
      <c r="AO118" s="210"/>
      <c r="AP118" s="210"/>
      <c r="AQ118" s="210"/>
      <c r="AR118" s="210"/>
      <c r="AS118" s="210"/>
      <c r="AT118" s="210"/>
      <c r="AU118" s="210"/>
      <c r="AV118" s="210"/>
      <c r="AW118" s="210"/>
      <c r="AX118" s="210"/>
      <c r="AY118" s="210"/>
      <c r="AZ118" s="210"/>
      <c r="BA118" s="210"/>
      <c r="BB118" s="210"/>
      <c r="BC118" s="210"/>
      <c r="BD118" s="210"/>
      <c r="BE118" s="210"/>
      <c r="BF118" s="210"/>
      <c r="BG118" s="210"/>
      <c r="BH118" s="210"/>
      <c r="BI118" s="210"/>
      <c r="BJ118" s="210"/>
      <c r="BK118" s="210"/>
      <c r="BL118" s="210"/>
      <c r="BM118" s="211">
        <v>1</v>
      </c>
    </row>
    <row r="119" spans="1:65">
      <c r="A119" s="30"/>
      <c r="B119" s="19">
        <v>1</v>
      </c>
      <c r="C119" s="9">
        <v>2</v>
      </c>
      <c r="D119" s="213">
        <v>30</v>
      </c>
      <c r="E119" s="209"/>
      <c r="F119" s="210"/>
      <c r="G119" s="210"/>
      <c r="H119" s="210"/>
      <c r="I119" s="210"/>
      <c r="J119" s="210"/>
      <c r="K119" s="210"/>
      <c r="L119" s="210"/>
      <c r="M119" s="210"/>
      <c r="N119" s="210"/>
      <c r="O119" s="210"/>
      <c r="P119" s="210"/>
      <c r="Q119" s="210"/>
      <c r="R119" s="210"/>
      <c r="S119" s="210"/>
      <c r="T119" s="210"/>
      <c r="U119" s="210"/>
      <c r="V119" s="210"/>
      <c r="W119" s="210"/>
      <c r="X119" s="210"/>
      <c r="Y119" s="210"/>
      <c r="Z119" s="210"/>
      <c r="AA119" s="210"/>
      <c r="AB119" s="210"/>
      <c r="AC119" s="210"/>
      <c r="AD119" s="210"/>
      <c r="AE119" s="210"/>
      <c r="AF119" s="210"/>
      <c r="AG119" s="210"/>
      <c r="AH119" s="210"/>
      <c r="AI119" s="210"/>
      <c r="AJ119" s="210"/>
      <c r="AK119" s="210"/>
      <c r="AL119" s="210"/>
      <c r="AM119" s="210"/>
      <c r="AN119" s="210"/>
      <c r="AO119" s="210"/>
      <c r="AP119" s="210"/>
      <c r="AQ119" s="210"/>
      <c r="AR119" s="210"/>
      <c r="AS119" s="210"/>
      <c r="AT119" s="210"/>
      <c r="AU119" s="210"/>
      <c r="AV119" s="210"/>
      <c r="AW119" s="210"/>
      <c r="AX119" s="210"/>
      <c r="AY119" s="210"/>
      <c r="AZ119" s="210"/>
      <c r="BA119" s="210"/>
      <c r="BB119" s="210"/>
      <c r="BC119" s="210"/>
      <c r="BD119" s="210"/>
      <c r="BE119" s="210"/>
      <c r="BF119" s="210"/>
      <c r="BG119" s="210"/>
      <c r="BH119" s="210"/>
      <c r="BI119" s="210"/>
      <c r="BJ119" s="210"/>
      <c r="BK119" s="210"/>
      <c r="BL119" s="210"/>
      <c r="BM119" s="211">
        <v>21</v>
      </c>
    </row>
    <row r="120" spans="1:65">
      <c r="A120" s="30"/>
      <c r="B120" s="20" t="s">
        <v>264</v>
      </c>
      <c r="C120" s="12"/>
      <c r="D120" s="216">
        <v>29.5</v>
      </c>
      <c r="E120" s="209"/>
      <c r="F120" s="210"/>
      <c r="G120" s="210"/>
      <c r="H120" s="210"/>
      <c r="I120" s="210"/>
      <c r="J120" s="210"/>
      <c r="K120" s="210"/>
      <c r="L120" s="210"/>
      <c r="M120" s="210"/>
      <c r="N120" s="210"/>
      <c r="O120" s="210"/>
      <c r="P120" s="210"/>
      <c r="Q120" s="210"/>
      <c r="R120" s="210"/>
      <c r="S120" s="210"/>
      <c r="T120" s="210"/>
      <c r="U120" s="210"/>
      <c r="V120" s="210"/>
      <c r="W120" s="210"/>
      <c r="X120" s="210"/>
      <c r="Y120" s="210"/>
      <c r="Z120" s="210"/>
      <c r="AA120" s="210"/>
      <c r="AB120" s="210"/>
      <c r="AC120" s="210"/>
      <c r="AD120" s="210"/>
      <c r="AE120" s="210"/>
      <c r="AF120" s="210"/>
      <c r="AG120" s="210"/>
      <c r="AH120" s="210"/>
      <c r="AI120" s="210"/>
      <c r="AJ120" s="210"/>
      <c r="AK120" s="210"/>
      <c r="AL120" s="210"/>
      <c r="AM120" s="210"/>
      <c r="AN120" s="210"/>
      <c r="AO120" s="210"/>
      <c r="AP120" s="210"/>
      <c r="AQ120" s="210"/>
      <c r="AR120" s="210"/>
      <c r="AS120" s="210"/>
      <c r="AT120" s="210"/>
      <c r="AU120" s="210"/>
      <c r="AV120" s="210"/>
      <c r="AW120" s="210"/>
      <c r="AX120" s="210"/>
      <c r="AY120" s="210"/>
      <c r="AZ120" s="210"/>
      <c r="BA120" s="210"/>
      <c r="BB120" s="210"/>
      <c r="BC120" s="210"/>
      <c r="BD120" s="210"/>
      <c r="BE120" s="210"/>
      <c r="BF120" s="210"/>
      <c r="BG120" s="210"/>
      <c r="BH120" s="210"/>
      <c r="BI120" s="210"/>
      <c r="BJ120" s="210"/>
      <c r="BK120" s="210"/>
      <c r="BL120" s="210"/>
      <c r="BM120" s="211">
        <v>16</v>
      </c>
    </row>
    <row r="121" spans="1:65">
      <c r="A121" s="30"/>
      <c r="B121" s="3" t="s">
        <v>265</v>
      </c>
      <c r="C121" s="29"/>
      <c r="D121" s="213">
        <v>29.5</v>
      </c>
      <c r="E121" s="209"/>
      <c r="F121" s="210"/>
      <c r="G121" s="210"/>
      <c r="H121" s="210"/>
      <c r="I121" s="210"/>
      <c r="J121" s="210"/>
      <c r="K121" s="210"/>
      <c r="L121" s="210"/>
      <c r="M121" s="210"/>
      <c r="N121" s="210"/>
      <c r="O121" s="210"/>
      <c r="P121" s="210"/>
      <c r="Q121" s="210"/>
      <c r="R121" s="210"/>
      <c r="S121" s="210"/>
      <c r="T121" s="210"/>
      <c r="U121" s="210"/>
      <c r="V121" s="210"/>
      <c r="W121" s="210"/>
      <c r="X121" s="210"/>
      <c r="Y121" s="210"/>
      <c r="Z121" s="210"/>
      <c r="AA121" s="210"/>
      <c r="AB121" s="210"/>
      <c r="AC121" s="210"/>
      <c r="AD121" s="210"/>
      <c r="AE121" s="210"/>
      <c r="AF121" s="210"/>
      <c r="AG121" s="210"/>
      <c r="AH121" s="210"/>
      <c r="AI121" s="210"/>
      <c r="AJ121" s="210"/>
      <c r="AK121" s="210"/>
      <c r="AL121" s="210"/>
      <c r="AM121" s="210"/>
      <c r="AN121" s="210"/>
      <c r="AO121" s="210"/>
      <c r="AP121" s="210"/>
      <c r="AQ121" s="210"/>
      <c r="AR121" s="210"/>
      <c r="AS121" s="210"/>
      <c r="AT121" s="210"/>
      <c r="AU121" s="210"/>
      <c r="AV121" s="210"/>
      <c r="AW121" s="210"/>
      <c r="AX121" s="210"/>
      <c r="AY121" s="210"/>
      <c r="AZ121" s="210"/>
      <c r="BA121" s="210"/>
      <c r="BB121" s="210"/>
      <c r="BC121" s="210"/>
      <c r="BD121" s="210"/>
      <c r="BE121" s="210"/>
      <c r="BF121" s="210"/>
      <c r="BG121" s="210"/>
      <c r="BH121" s="210"/>
      <c r="BI121" s="210"/>
      <c r="BJ121" s="210"/>
      <c r="BK121" s="210"/>
      <c r="BL121" s="210"/>
      <c r="BM121" s="211">
        <v>29.5</v>
      </c>
    </row>
    <row r="122" spans="1:65">
      <c r="A122" s="30"/>
      <c r="B122" s="3" t="s">
        <v>266</v>
      </c>
      <c r="C122" s="29"/>
      <c r="D122" s="213">
        <v>0.70710678118654757</v>
      </c>
      <c r="E122" s="209"/>
      <c r="F122" s="210"/>
      <c r="G122" s="210"/>
      <c r="H122" s="210"/>
      <c r="I122" s="210"/>
      <c r="J122" s="210"/>
      <c r="K122" s="210"/>
      <c r="L122" s="210"/>
      <c r="M122" s="210"/>
      <c r="N122" s="210"/>
      <c r="O122" s="210"/>
      <c r="P122" s="210"/>
      <c r="Q122" s="210"/>
      <c r="R122" s="210"/>
      <c r="S122" s="210"/>
      <c r="T122" s="210"/>
      <c r="U122" s="210"/>
      <c r="V122" s="210"/>
      <c r="W122" s="210"/>
      <c r="X122" s="210"/>
      <c r="Y122" s="210"/>
      <c r="Z122" s="210"/>
      <c r="AA122" s="210"/>
      <c r="AB122" s="210"/>
      <c r="AC122" s="210"/>
      <c r="AD122" s="210"/>
      <c r="AE122" s="210"/>
      <c r="AF122" s="210"/>
      <c r="AG122" s="210"/>
      <c r="AH122" s="210"/>
      <c r="AI122" s="210"/>
      <c r="AJ122" s="210"/>
      <c r="AK122" s="210"/>
      <c r="AL122" s="210"/>
      <c r="AM122" s="210"/>
      <c r="AN122" s="210"/>
      <c r="AO122" s="210"/>
      <c r="AP122" s="210"/>
      <c r="AQ122" s="210"/>
      <c r="AR122" s="210"/>
      <c r="AS122" s="210"/>
      <c r="AT122" s="210"/>
      <c r="AU122" s="210"/>
      <c r="AV122" s="210"/>
      <c r="AW122" s="210"/>
      <c r="AX122" s="210"/>
      <c r="AY122" s="210"/>
      <c r="AZ122" s="210"/>
      <c r="BA122" s="210"/>
      <c r="BB122" s="210"/>
      <c r="BC122" s="210"/>
      <c r="BD122" s="210"/>
      <c r="BE122" s="210"/>
      <c r="BF122" s="210"/>
      <c r="BG122" s="210"/>
      <c r="BH122" s="210"/>
      <c r="BI122" s="210"/>
      <c r="BJ122" s="210"/>
      <c r="BK122" s="210"/>
      <c r="BL122" s="210"/>
      <c r="BM122" s="211">
        <v>27</v>
      </c>
    </row>
    <row r="123" spans="1:65">
      <c r="A123" s="30"/>
      <c r="B123" s="3" t="s">
        <v>86</v>
      </c>
      <c r="C123" s="29"/>
      <c r="D123" s="13">
        <v>2.3969721396154154E-2</v>
      </c>
      <c r="E123" s="148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55"/>
    </row>
    <row r="124" spans="1:65">
      <c r="A124" s="30"/>
      <c r="B124" s="3" t="s">
        <v>267</v>
      </c>
      <c r="C124" s="29"/>
      <c r="D124" s="13">
        <v>0</v>
      </c>
      <c r="E124" s="148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55"/>
    </row>
    <row r="125" spans="1:65">
      <c r="A125" s="30"/>
      <c r="B125" s="46" t="s">
        <v>268</v>
      </c>
      <c r="C125" s="47"/>
      <c r="D125" s="45" t="s">
        <v>269</v>
      </c>
      <c r="E125" s="148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55"/>
    </row>
    <row r="126" spans="1:65">
      <c r="B126" s="31"/>
      <c r="C126" s="20"/>
      <c r="D126" s="20"/>
      <c r="BM126" s="55"/>
    </row>
    <row r="127" spans="1:65" ht="15">
      <c r="B127" s="8" t="s">
        <v>597</v>
      </c>
      <c r="BM127" s="28" t="s">
        <v>303</v>
      </c>
    </row>
    <row r="128" spans="1:65" ht="15">
      <c r="A128" s="25" t="s">
        <v>28</v>
      </c>
      <c r="B128" s="18" t="s">
        <v>109</v>
      </c>
      <c r="C128" s="15" t="s">
        <v>110</v>
      </c>
      <c r="D128" s="16" t="s">
        <v>324</v>
      </c>
      <c r="E128" s="148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28">
        <v>1</v>
      </c>
    </row>
    <row r="129" spans="1:65">
      <c r="A129" s="30"/>
      <c r="B129" s="19" t="s">
        <v>227</v>
      </c>
      <c r="C129" s="9" t="s">
        <v>227</v>
      </c>
      <c r="D129" s="10" t="s">
        <v>111</v>
      </c>
      <c r="E129" s="148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28" t="s">
        <v>3</v>
      </c>
    </row>
    <row r="130" spans="1:65">
      <c r="A130" s="30"/>
      <c r="B130" s="19"/>
      <c r="C130" s="9"/>
      <c r="D130" s="10" t="s">
        <v>333</v>
      </c>
      <c r="E130" s="148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28">
        <v>2</v>
      </c>
    </row>
    <row r="131" spans="1:65">
      <c r="A131" s="30"/>
      <c r="B131" s="19"/>
      <c r="C131" s="9"/>
      <c r="D131" s="26"/>
      <c r="E131" s="148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28">
        <v>2</v>
      </c>
    </row>
    <row r="132" spans="1:65">
      <c r="A132" s="30"/>
      <c r="B132" s="18">
        <v>1</v>
      </c>
      <c r="C132" s="14">
        <v>1</v>
      </c>
      <c r="D132" s="22">
        <v>3.97</v>
      </c>
      <c r="E132" s="148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28">
        <v>1</v>
      </c>
    </row>
    <row r="133" spans="1:65">
      <c r="A133" s="30"/>
      <c r="B133" s="19">
        <v>1</v>
      </c>
      <c r="C133" s="9">
        <v>2</v>
      </c>
      <c r="D133" s="11">
        <v>4.0599999999999996</v>
      </c>
      <c r="E133" s="148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28">
        <v>22</v>
      </c>
    </row>
    <row r="134" spans="1:65">
      <c r="A134" s="30"/>
      <c r="B134" s="20" t="s">
        <v>264</v>
      </c>
      <c r="C134" s="12"/>
      <c r="D134" s="23">
        <v>4.0149999999999997</v>
      </c>
      <c r="E134" s="148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28">
        <v>16</v>
      </c>
    </row>
    <row r="135" spans="1:65">
      <c r="A135" s="30"/>
      <c r="B135" s="3" t="s">
        <v>265</v>
      </c>
      <c r="C135" s="29"/>
      <c r="D135" s="11">
        <v>4.0149999999999997</v>
      </c>
      <c r="E135" s="148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28">
        <v>4.0149999999999997</v>
      </c>
    </row>
    <row r="136" spans="1:65">
      <c r="A136" s="30"/>
      <c r="B136" s="3" t="s">
        <v>266</v>
      </c>
      <c r="C136" s="29"/>
      <c r="D136" s="24">
        <v>6.3639610306788871E-2</v>
      </c>
      <c r="E136" s="148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28">
        <v>28</v>
      </c>
    </row>
    <row r="137" spans="1:65">
      <c r="A137" s="30"/>
      <c r="B137" s="3" t="s">
        <v>86</v>
      </c>
      <c r="C137" s="29"/>
      <c r="D137" s="13">
        <v>1.5850463339175312E-2</v>
      </c>
      <c r="E137" s="148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55"/>
    </row>
    <row r="138" spans="1:65">
      <c r="A138" s="30"/>
      <c r="B138" s="3" t="s">
        <v>267</v>
      </c>
      <c r="C138" s="29"/>
      <c r="D138" s="13">
        <v>0</v>
      </c>
      <c r="E138" s="148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55"/>
    </row>
    <row r="139" spans="1:65">
      <c r="A139" s="30"/>
      <c r="B139" s="46" t="s">
        <v>268</v>
      </c>
      <c r="C139" s="47"/>
      <c r="D139" s="45" t="s">
        <v>269</v>
      </c>
      <c r="E139" s="148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55"/>
    </row>
    <row r="140" spans="1:65">
      <c r="B140" s="31"/>
      <c r="C140" s="20"/>
      <c r="D140" s="20"/>
      <c r="BM140" s="55"/>
    </row>
    <row r="141" spans="1:65" ht="15">
      <c r="B141" s="8" t="s">
        <v>598</v>
      </c>
      <c r="BM141" s="28" t="s">
        <v>303</v>
      </c>
    </row>
    <row r="142" spans="1:65" ht="15">
      <c r="A142" s="25" t="s">
        <v>0</v>
      </c>
      <c r="B142" s="18" t="s">
        <v>109</v>
      </c>
      <c r="C142" s="15" t="s">
        <v>110</v>
      </c>
      <c r="D142" s="16" t="s">
        <v>324</v>
      </c>
      <c r="E142" s="148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28">
        <v>1</v>
      </c>
    </row>
    <row r="143" spans="1:65">
      <c r="A143" s="30"/>
      <c r="B143" s="19" t="s">
        <v>227</v>
      </c>
      <c r="C143" s="9" t="s">
        <v>227</v>
      </c>
      <c r="D143" s="10" t="s">
        <v>111</v>
      </c>
      <c r="E143" s="148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28" t="s">
        <v>3</v>
      </c>
    </row>
    <row r="144" spans="1:65">
      <c r="A144" s="30"/>
      <c r="B144" s="19"/>
      <c r="C144" s="9"/>
      <c r="D144" s="10" t="s">
        <v>333</v>
      </c>
      <c r="E144" s="148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28">
        <v>0</v>
      </c>
    </row>
    <row r="145" spans="1:65">
      <c r="A145" s="30"/>
      <c r="B145" s="19"/>
      <c r="C145" s="9"/>
      <c r="D145" s="26"/>
      <c r="E145" s="148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28">
        <v>0</v>
      </c>
    </row>
    <row r="146" spans="1:65">
      <c r="A146" s="30"/>
      <c r="B146" s="18">
        <v>1</v>
      </c>
      <c r="C146" s="14">
        <v>1</v>
      </c>
      <c r="D146" s="217">
        <v>116</v>
      </c>
      <c r="E146" s="220"/>
      <c r="F146" s="221"/>
      <c r="G146" s="221"/>
      <c r="H146" s="221"/>
      <c r="I146" s="221"/>
      <c r="J146" s="221"/>
      <c r="K146" s="221"/>
      <c r="L146" s="221"/>
      <c r="M146" s="221"/>
      <c r="N146" s="221"/>
      <c r="O146" s="221"/>
      <c r="P146" s="221"/>
      <c r="Q146" s="221"/>
      <c r="R146" s="221"/>
      <c r="S146" s="221"/>
      <c r="T146" s="221"/>
      <c r="U146" s="221"/>
      <c r="V146" s="221"/>
      <c r="W146" s="221"/>
      <c r="X146" s="221"/>
      <c r="Y146" s="221"/>
      <c r="Z146" s="221"/>
      <c r="AA146" s="221"/>
      <c r="AB146" s="221"/>
      <c r="AC146" s="221"/>
      <c r="AD146" s="221"/>
      <c r="AE146" s="221"/>
      <c r="AF146" s="221"/>
      <c r="AG146" s="221"/>
      <c r="AH146" s="221"/>
      <c r="AI146" s="221"/>
      <c r="AJ146" s="221"/>
      <c r="AK146" s="221"/>
      <c r="AL146" s="221"/>
      <c r="AM146" s="221"/>
      <c r="AN146" s="221"/>
      <c r="AO146" s="221"/>
      <c r="AP146" s="221"/>
      <c r="AQ146" s="221"/>
      <c r="AR146" s="221"/>
      <c r="AS146" s="221"/>
      <c r="AT146" s="221"/>
      <c r="AU146" s="221"/>
      <c r="AV146" s="221"/>
      <c r="AW146" s="221"/>
      <c r="AX146" s="221"/>
      <c r="AY146" s="221"/>
      <c r="AZ146" s="221"/>
      <c r="BA146" s="221"/>
      <c r="BB146" s="221"/>
      <c r="BC146" s="221"/>
      <c r="BD146" s="221"/>
      <c r="BE146" s="221"/>
      <c r="BF146" s="221"/>
      <c r="BG146" s="221"/>
      <c r="BH146" s="221"/>
      <c r="BI146" s="221"/>
      <c r="BJ146" s="221"/>
      <c r="BK146" s="221"/>
      <c r="BL146" s="221"/>
      <c r="BM146" s="222">
        <v>1</v>
      </c>
    </row>
    <row r="147" spans="1:65">
      <c r="A147" s="30"/>
      <c r="B147" s="19">
        <v>1</v>
      </c>
      <c r="C147" s="9">
        <v>2</v>
      </c>
      <c r="D147" s="223">
        <v>118</v>
      </c>
      <c r="E147" s="220"/>
      <c r="F147" s="221"/>
      <c r="G147" s="221"/>
      <c r="H147" s="221"/>
      <c r="I147" s="221"/>
      <c r="J147" s="221"/>
      <c r="K147" s="221"/>
      <c r="L147" s="221"/>
      <c r="M147" s="221"/>
      <c r="N147" s="221"/>
      <c r="O147" s="221"/>
      <c r="P147" s="221"/>
      <c r="Q147" s="221"/>
      <c r="R147" s="221"/>
      <c r="S147" s="221"/>
      <c r="T147" s="221"/>
      <c r="U147" s="221"/>
      <c r="V147" s="221"/>
      <c r="W147" s="221"/>
      <c r="X147" s="221"/>
      <c r="Y147" s="221"/>
      <c r="Z147" s="221"/>
      <c r="AA147" s="221"/>
      <c r="AB147" s="221"/>
      <c r="AC147" s="221"/>
      <c r="AD147" s="221"/>
      <c r="AE147" s="221"/>
      <c r="AF147" s="221"/>
      <c r="AG147" s="221"/>
      <c r="AH147" s="221"/>
      <c r="AI147" s="221"/>
      <c r="AJ147" s="221"/>
      <c r="AK147" s="221"/>
      <c r="AL147" s="221"/>
      <c r="AM147" s="221"/>
      <c r="AN147" s="221"/>
      <c r="AO147" s="221"/>
      <c r="AP147" s="221"/>
      <c r="AQ147" s="221"/>
      <c r="AR147" s="221"/>
      <c r="AS147" s="221"/>
      <c r="AT147" s="221"/>
      <c r="AU147" s="221"/>
      <c r="AV147" s="221"/>
      <c r="AW147" s="221"/>
      <c r="AX147" s="221"/>
      <c r="AY147" s="221"/>
      <c r="AZ147" s="221"/>
      <c r="BA147" s="221"/>
      <c r="BB147" s="221"/>
      <c r="BC147" s="221"/>
      <c r="BD147" s="221"/>
      <c r="BE147" s="221"/>
      <c r="BF147" s="221"/>
      <c r="BG147" s="221"/>
      <c r="BH147" s="221"/>
      <c r="BI147" s="221"/>
      <c r="BJ147" s="221"/>
      <c r="BK147" s="221"/>
      <c r="BL147" s="221"/>
      <c r="BM147" s="222">
        <v>23</v>
      </c>
    </row>
    <row r="148" spans="1:65">
      <c r="A148" s="30"/>
      <c r="B148" s="20" t="s">
        <v>264</v>
      </c>
      <c r="C148" s="12"/>
      <c r="D148" s="227">
        <v>117</v>
      </c>
      <c r="E148" s="220"/>
      <c r="F148" s="221"/>
      <c r="G148" s="221"/>
      <c r="H148" s="221"/>
      <c r="I148" s="221"/>
      <c r="J148" s="221"/>
      <c r="K148" s="221"/>
      <c r="L148" s="221"/>
      <c r="M148" s="221"/>
      <c r="N148" s="221"/>
      <c r="O148" s="221"/>
      <c r="P148" s="221"/>
      <c r="Q148" s="221"/>
      <c r="R148" s="221"/>
      <c r="S148" s="221"/>
      <c r="T148" s="221"/>
      <c r="U148" s="221"/>
      <c r="V148" s="221"/>
      <c r="W148" s="221"/>
      <c r="X148" s="221"/>
      <c r="Y148" s="221"/>
      <c r="Z148" s="221"/>
      <c r="AA148" s="221"/>
      <c r="AB148" s="221"/>
      <c r="AC148" s="221"/>
      <c r="AD148" s="221"/>
      <c r="AE148" s="221"/>
      <c r="AF148" s="221"/>
      <c r="AG148" s="221"/>
      <c r="AH148" s="221"/>
      <c r="AI148" s="221"/>
      <c r="AJ148" s="221"/>
      <c r="AK148" s="221"/>
      <c r="AL148" s="221"/>
      <c r="AM148" s="221"/>
      <c r="AN148" s="221"/>
      <c r="AO148" s="221"/>
      <c r="AP148" s="221"/>
      <c r="AQ148" s="221"/>
      <c r="AR148" s="221"/>
      <c r="AS148" s="221"/>
      <c r="AT148" s="221"/>
      <c r="AU148" s="221"/>
      <c r="AV148" s="221"/>
      <c r="AW148" s="221"/>
      <c r="AX148" s="221"/>
      <c r="AY148" s="221"/>
      <c r="AZ148" s="221"/>
      <c r="BA148" s="221"/>
      <c r="BB148" s="221"/>
      <c r="BC148" s="221"/>
      <c r="BD148" s="221"/>
      <c r="BE148" s="221"/>
      <c r="BF148" s="221"/>
      <c r="BG148" s="221"/>
      <c r="BH148" s="221"/>
      <c r="BI148" s="221"/>
      <c r="BJ148" s="221"/>
      <c r="BK148" s="221"/>
      <c r="BL148" s="221"/>
      <c r="BM148" s="222">
        <v>16</v>
      </c>
    </row>
    <row r="149" spans="1:65">
      <c r="A149" s="30"/>
      <c r="B149" s="3" t="s">
        <v>265</v>
      </c>
      <c r="C149" s="29"/>
      <c r="D149" s="223">
        <v>117</v>
      </c>
      <c r="E149" s="220"/>
      <c r="F149" s="221"/>
      <c r="G149" s="221"/>
      <c r="H149" s="221"/>
      <c r="I149" s="221"/>
      <c r="J149" s="221"/>
      <c r="K149" s="221"/>
      <c r="L149" s="221"/>
      <c r="M149" s="221"/>
      <c r="N149" s="221"/>
      <c r="O149" s="221"/>
      <c r="P149" s="221"/>
      <c r="Q149" s="221"/>
      <c r="R149" s="221"/>
      <c r="S149" s="221"/>
      <c r="T149" s="221"/>
      <c r="U149" s="221"/>
      <c r="V149" s="221"/>
      <c r="W149" s="221"/>
      <c r="X149" s="221"/>
      <c r="Y149" s="221"/>
      <c r="Z149" s="221"/>
      <c r="AA149" s="221"/>
      <c r="AB149" s="221"/>
      <c r="AC149" s="221"/>
      <c r="AD149" s="221"/>
      <c r="AE149" s="221"/>
      <c r="AF149" s="221"/>
      <c r="AG149" s="221"/>
      <c r="AH149" s="221"/>
      <c r="AI149" s="221"/>
      <c r="AJ149" s="221"/>
      <c r="AK149" s="221"/>
      <c r="AL149" s="221"/>
      <c r="AM149" s="221"/>
      <c r="AN149" s="221"/>
      <c r="AO149" s="221"/>
      <c r="AP149" s="221"/>
      <c r="AQ149" s="221"/>
      <c r="AR149" s="221"/>
      <c r="AS149" s="221"/>
      <c r="AT149" s="221"/>
      <c r="AU149" s="221"/>
      <c r="AV149" s="221"/>
      <c r="AW149" s="221"/>
      <c r="AX149" s="221"/>
      <c r="AY149" s="221"/>
      <c r="AZ149" s="221"/>
      <c r="BA149" s="221"/>
      <c r="BB149" s="221"/>
      <c r="BC149" s="221"/>
      <c r="BD149" s="221"/>
      <c r="BE149" s="221"/>
      <c r="BF149" s="221"/>
      <c r="BG149" s="221"/>
      <c r="BH149" s="221"/>
      <c r="BI149" s="221"/>
      <c r="BJ149" s="221"/>
      <c r="BK149" s="221"/>
      <c r="BL149" s="221"/>
      <c r="BM149" s="222">
        <v>117</v>
      </c>
    </row>
    <row r="150" spans="1:65">
      <c r="A150" s="30"/>
      <c r="B150" s="3" t="s">
        <v>266</v>
      </c>
      <c r="C150" s="29"/>
      <c r="D150" s="223">
        <v>1.4142135623730951</v>
      </c>
      <c r="E150" s="220"/>
      <c r="F150" s="221"/>
      <c r="G150" s="221"/>
      <c r="H150" s="221"/>
      <c r="I150" s="221"/>
      <c r="J150" s="221"/>
      <c r="K150" s="221"/>
      <c r="L150" s="221"/>
      <c r="M150" s="221"/>
      <c r="N150" s="221"/>
      <c r="O150" s="221"/>
      <c r="P150" s="221"/>
      <c r="Q150" s="221"/>
      <c r="R150" s="221"/>
      <c r="S150" s="221"/>
      <c r="T150" s="221"/>
      <c r="U150" s="221"/>
      <c r="V150" s="221"/>
      <c r="W150" s="221"/>
      <c r="X150" s="221"/>
      <c r="Y150" s="221"/>
      <c r="Z150" s="221"/>
      <c r="AA150" s="221"/>
      <c r="AB150" s="221"/>
      <c r="AC150" s="221"/>
      <c r="AD150" s="221"/>
      <c r="AE150" s="221"/>
      <c r="AF150" s="221"/>
      <c r="AG150" s="221"/>
      <c r="AH150" s="221"/>
      <c r="AI150" s="221"/>
      <c r="AJ150" s="221"/>
      <c r="AK150" s="221"/>
      <c r="AL150" s="221"/>
      <c r="AM150" s="221"/>
      <c r="AN150" s="221"/>
      <c r="AO150" s="221"/>
      <c r="AP150" s="221"/>
      <c r="AQ150" s="221"/>
      <c r="AR150" s="221"/>
      <c r="AS150" s="221"/>
      <c r="AT150" s="221"/>
      <c r="AU150" s="221"/>
      <c r="AV150" s="221"/>
      <c r="AW150" s="221"/>
      <c r="AX150" s="221"/>
      <c r="AY150" s="221"/>
      <c r="AZ150" s="221"/>
      <c r="BA150" s="221"/>
      <c r="BB150" s="221"/>
      <c r="BC150" s="221"/>
      <c r="BD150" s="221"/>
      <c r="BE150" s="221"/>
      <c r="BF150" s="221"/>
      <c r="BG150" s="221"/>
      <c r="BH150" s="221"/>
      <c r="BI150" s="221"/>
      <c r="BJ150" s="221"/>
      <c r="BK150" s="221"/>
      <c r="BL150" s="221"/>
      <c r="BM150" s="222">
        <v>29</v>
      </c>
    </row>
    <row r="151" spans="1:65">
      <c r="A151" s="30"/>
      <c r="B151" s="3" t="s">
        <v>86</v>
      </c>
      <c r="C151" s="29"/>
      <c r="D151" s="13">
        <v>1.2087295404898248E-2</v>
      </c>
      <c r="E151" s="148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55"/>
    </row>
    <row r="152" spans="1:65">
      <c r="A152" s="30"/>
      <c r="B152" s="3" t="s">
        <v>267</v>
      </c>
      <c r="C152" s="29"/>
      <c r="D152" s="13">
        <v>0</v>
      </c>
      <c r="E152" s="148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55"/>
    </row>
    <row r="153" spans="1:65">
      <c r="A153" s="30"/>
      <c r="B153" s="46" t="s">
        <v>268</v>
      </c>
      <c r="C153" s="47"/>
      <c r="D153" s="45" t="s">
        <v>269</v>
      </c>
      <c r="E153" s="148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55"/>
    </row>
    <row r="154" spans="1:65">
      <c r="B154" s="31"/>
      <c r="C154" s="20"/>
      <c r="D154" s="20"/>
      <c r="BM154" s="55"/>
    </row>
    <row r="155" spans="1:65" ht="15">
      <c r="B155" s="8" t="s">
        <v>599</v>
      </c>
      <c r="BM155" s="28" t="s">
        <v>303</v>
      </c>
    </row>
    <row r="156" spans="1:65" ht="15">
      <c r="A156" s="25" t="s">
        <v>33</v>
      </c>
      <c r="B156" s="18" t="s">
        <v>109</v>
      </c>
      <c r="C156" s="15" t="s">
        <v>110</v>
      </c>
      <c r="D156" s="16" t="s">
        <v>324</v>
      </c>
      <c r="E156" s="148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28">
        <v>1</v>
      </c>
    </row>
    <row r="157" spans="1:65">
      <c r="A157" s="30"/>
      <c r="B157" s="19" t="s">
        <v>227</v>
      </c>
      <c r="C157" s="9" t="s">
        <v>227</v>
      </c>
      <c r="D157" s="10" t="s">
        <v>111</v>
      </c>
      <c r="E157" s="148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28" t="s">
        <v>3</v>
      </c>
    </row>
    <row r="158" spans="1:65">
      <c r="A158" s="30"/>
      <c r="B158" s="19"/>
      <c r="C158" s="9"/>
      <c r="D158" s="10" t="s">
        <v>333</v>
      </c>
      <c r="E158" s="148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28">
        <v>2</v>
      </c>
    </row>
    <row r="159" spans="1:65">
      <c r="A159" s="30"/>
      <c r="B159" s="19"/>
      <c r="C159" s="9"/>
      <c r="D159" s="26"/>
      <c r="E159" s="148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28">
        <v>2</v>
      </c>
    </row>
    <row r="160" spans="1:65">
      <c r="A160" s="30"/>
      <c r="B160" s="18">
        <v>1</v>
      </c>
      <c r="C160" s="14">
        <v>1</v>
      </c>
      <c r="D160" s="22">
        <v>2.7</v>
      </c>
      <c r="E160" s="148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28">
        <v>1</v>
      </c>
    </row>
    <row r="161" spans="1:65">
      <c r="A161" s="30"/>
      <c r="B161" s="19">
        <v>1</v>
      </c>
      <c r="C161" s="9">
        <v>2</v>
      </c>
      <c r="D161" s="11">
        <v>2.79</v>
      </c>
      <c r="E161" s="148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28">
        <v>24</v>
      </c>
    </row>
    <row r="162" spans="1:65">
      <c r="A162" s="30"/>
      <c r="B162" s="20" t="s">
        <v>264</v>
      </c>
      <c r="C162" s="12"/>
      <c r="D162" s="23">
        <v>2.7450000000000001</v>
      </c>
      <c r="E162" s="148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28">
        <v>16</v>
      </c>
    </row>
    <row r="163" spans="1:65">
      <c r="A163" s="30"/>
      <c r="B163" s="3" t="s">
        <v>265</v>
      </c>
      <c r="C163" s="29"/>
      <c r="D163" s="11">
        <v>2.7450000000000001</v>
      </c>
      <c r="E163" s="148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28">
        <v>2.7450000000000001</v>
      </c>
    </row>
    <row r="164" spans="1:65">
      <c r="A164" s="30"/>
      <c r="B164" s="3" t="s">
        <v>266</v>
      </c>
      <c r="C164" s="29"/>
      <c r="D164" s="24">
        <v>6.3639610306789177E-2</v>
      </c>
      <c r="E164" s="148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28">
        <v>30</v>
      </c>
    </row>
    <row r="165" spans="1:65">
      <c r="A165" s="30"/>
      <c r="B165" s="3" t="s">
        <v>86</v>
      </c>
      <c r="C165" s="29"/>
      <c r="D165" s="13">
        <v>2.3183828891362175E-2</v>
      </c>
      <c r="E165" s="148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55"/>
    </row>
    <row r="166" spans="1:65">
      <c r="A166" s="30"/>
      <c r="B166" s="3" t="s">
        <v>267</v>
      </c>
      <c r="C166" s="29"/>
      <c r="D166" s="13">
        <v>0</v>
      </c>
      <c r="E166" s="148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55"/>
    </row>
    <row r="167" spans="1:65">
      <c r="A167" s="30"/>
      <c r="B167" s="46" t="s">
        <v>268</v>
      </c>
      <c r="C167" s="47"/>
      <c r="D167" s="45" t="s">
        <v>269</v>
      </c>
      <c r="E167" s="148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55"/>
    </row>
    <row r="168" spans="1:65">
      <c r="B168" s="31"/>
      <c r="C168" s="20"/>
      <c r="D168" s="20"/>
      <c r="BM168" s="55"/>
    </row>
    <row r="169" spans="1:65" ht="15">
      <c r="B169" s="8" t="s">
        <v>600</v>
      </c>
      <c r="BM169" s="28" t="s">
        <v>303</v>
      </c>
    </row>
    <row r="170" spans="1:65" ht="15">
      <c r="A170" s="25" t="s">
        <v>36</v>
      </c>
      <c r="B170" s="18" t="s">
        <v>109</v>
      </c>
      <c r="C170" s="15" t="s">
        <v>110</v>
      </c>
      <c r="D170" s="16" t="s">
        <v>324</v>
      </c>
      <c r="E170" s="148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28">
        <v>1</v>
      </c>
    </row>
    <row r="171" spans="1:65">
      <c r="A171" s="30"/>
      <c r="B171" s="19" t="s">
        <v>227</v>
      </c>
      <c r="C171" s="9" t="s">
        <v>227</v>
      </c>
      <c r="D171" s="10" t="s">
        <v>111</v>
      </c>
      <c r="E171" s="148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28" t="s">
        <v>3</v>
      </c>
    </row>
    <row r="172" spans="1:65">
      <c r="A172" s="30"/>
      <c r="B172" s="19"/>
      <c r="C172" s="9"/>
      <c r="D172" s="10" t="s">
        <v>333</v>
      </c>
      <c r="E172" s="148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28">
        <v>2</v>
      </c>
    </row>
    <row r="173" spans="1:65">
      <c r="A173" s="30"/>
      <c r="B173" s="19"/>
      <c r="C173" s="9"/>
      <c r="D173" s="26"/>
      <c r="E173" s="148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28">
        <v>2</v>
      </c>
    </row>
    <row r="174" spans="1:65">
      <c r="A174" s="30"/>
      <c r="B174" s="18">
        <v>1</v>
      </c>
      <c r="C174" s="14">
        <v>1</v>
      </c>
      <c r="D174" s="22">
        <v>1.56</v>
      </c>
      <c r="E174" s="148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28">
        <v>1</v>
      </c>
    </row>
    <row r="175" spans="1:65">
      <c r="A175" s="30"/>
      <c r="B175" s="19">
        <v>1</v>
      </c>
      <c r="C175" s="9">
        <v>2</v>
      </c>
      <c r="D175" s="11">
        <v>1.63</v>
      </c>
      <c r="E175" s="148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28">
        <v>25</v>
      </c>
    </row>
    <row r="176" spans="1:65">
      <c r="A176" s="30"/>
      <c r="B176" s="20" t="s">
        <v>264</v>
      </c>
      <c r="C176" s="12"/>
      <c r="D176" s="23">
        <v>1.595</v>
      </c>
      <c r="E176" s="148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28">
        <v>16</v>
      </c>
    </row>
    <row r="177" spans="1:65">
      <c r="A177" s="30"/>
      <c r="B177" s="3" t="s">
        <v>265</v>
      </c>
      <c r="C177" s="29"/>
      <c r="D177" s="11">
        <v>1.595</v>
      </c>
      <c r="E177" s="148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28">
        <v>1.595</v>
      </c>
    </row>
    <row r="178" spans="1:65">
      <c r="A178" s="30"/>
      <c r="B178" s="3" t="s">
        <v>266</v>
      </c>
      <c r="C178" s="29"/>
      <c r="D178" s="24">
        <v>4.9497474683058214E-2</v>
      </c>
      <c r="E178" s="148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28">
        <v>31</v>
      </c>
    </row>
    <row r="179" spans="1:65">
      <c r="A179" s="30"/>
      <c r="B179" s="3" t="s">
        <v>86</v>
      </c>
      <c r="C179" s="29"/>
      <c r="D179" s="13">
        <v>3.1032899487810794E-2</v>
      </c>
      <c r="E179" s="148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55"/>
    </row>
    <row r="180" spans="1:65">
      <c r="A180" s="30"/>
      <c r="B180" s="3" t="s">
        <v>267</v>
      </c>
      <c r="C180" s="29"/>
      <c r="D180" s="13">
        <v>0</v>
      </c>
      <c r="E180" s="148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55"/>
    </row>
    <row r="181" spans="1:65">
      <c r="A181" s="30"/>
      <c r="B181" s="46" t="s">
        <v>268</v>
      </c>
      <c r="C181" s="47"/>
      <c r="D181" s="45" t="s">
        <v>269</v>
      </c>
      <c r="E181" s="148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55"/>
    </row>
    <row r="182" spans="1:65">
      <c r="B182" s="31"/>
      <c r="C182" s="20"/>
      <c r="D182" s="20"/>
      <c r="BM182" s="55"/>
    </row>
    <row r="183" spans="1:65" ht="15">
      <c r="B183" s="8" t="s">
        <v>601</v>
      </c>
      <c r="BM183" s="28" t="s">
        <v>303</v>
      </c>
    </row>
    <row r="184" spans="1:65" ht="15">
      <c r="A184" s="25" t="s">
        <v>39</v>
      </c>
      <c r="B184" s="18" t="s">
        <v>109</v>
      </c>
      <c r="C184" s="15" t="s">
        <v>110</v>
      </c>
      <c r="D184" s="16" t="s">
        <v>324</v>
      </c>
      <c r="E184" s="148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28">
        <v>1</v>
      </c>
    </row>
    <row r="185" spans="1:65">
      <c r="A185" s="30"/>
      <c r="B185" s="19" t="s">
        <v>227</v>
      </c>
      <c r="C185" s="9" t="s">
        <v>227</v>
      </c>
      <c r="D185" s="10" t="s">
        <v>111</v>
      </c>
      <c r="E185" s="148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28" t="s">
        <v>3</v>
      </c>
    </row>
    <row r="186" spans="1:65">
      <c r="A186" s="30"/>
      <c r="B186" s="19"/>
      <c r="C186" s="9"/>
      <c r="D186" s="10" t="s">
        <v>333</v>
      </c>
      <c r="E186" s="148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28">
        <v>2</v>
      </c>
    </row>
    <row r="187" spans="1:65">
      <c r="A187" s="30"/>
      <c r="B187" s="19"/>
      <c r="C187" s="9"/>
      <c r="D187" s="26"/>
      <c r="E187" s="148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28">
        <v>2</v>
      </c>
    </row>
    <row r="188" spans="1:65">
      <c r="A188" s="30"/>
      <c r="B188" s="18">
        <v>1</v>
      </c>
      <c r="C188" s="14">
        <v>1</v>
      </c>
      <c r="D188" s="22">
        <v>0.91</v>
      </c>
      <c r="E188" s="148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28">
        <v>1</v>
      </c>
    </row>
    <row r="189" spans="1:65">
      <c r="A189" s="30"/>
      <c r="B189" s="19">
        <v>1</v>
      </c>
      <c r="C189" s="9">
        <v>2</v>
      </c>
      <c r="D189" s="11">
        <v>0.9</v>
      </c>
      <c r="E189" s="148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28">
        <v>26</v>
      </c>
    </row>
    <row r="190" spans="1:65">
      <c r="A190" s="30"/>
      <c r="B190" s="20" t="s">
        <v>264</v>
      </c>
      <c r="C190" s="12"/>
      <c r="D190" s="23">
        <v>0.90500000000000003</v>
      </c>
      <c r="E190" s="148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28">
        <v>16</v>
      </c>
    </row>
    <row r="191" spans="1:65">
      <c r="A191" s="30"/>
      <c r="B191" s="3" t="s">
        <v>265</v>
      </c>
      <c r="C191" s="29"/>
      <c r="D191" s="11">
        <v>0.90500000000000003</v>
      </c>
      <c r="E191" s="148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28">
        <v>0.90500000000000003</v>
      </c>
    </row>
    <row r="192" spans="1:65">
      <c r="A192" s="30"/>
      <c r="B192" s="3" t="s">
        <v>266</v>
      </c>
      <c r="C192" s="29"/>
      <c r="D192" s="24">
        <v>7.0710678118654814E-3</v>
      </c>
      <c r="E192" s="148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28">
        <v>32</v>
      </c>
    </row>
    <row r="193" spans="1:65">
      <c r="A193" s="30"/>
      <c r="B193" s="3" t="s">
        <v>86</v>
      </c>
      <c r="C193" s="29"/>
      <c r="D193" s="13">
        <v>7.8133345987463874E-3</v>
      </c>
      <c r="E193" s="148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55"/>
    </row>
    <row r="194" spans="1:65">
      <c r="A194" s="30"/>
      <c r="B194" s="3" t="s">
        <v>267</v>
      </c>
      <c r="C194" s="29"/>
      <c r="D194" s="13">
        <v>0</v>
      </c>
      <c r="E194" s="148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55"/>
    </row>
    <row r="195" spans="1:65">
      <c r="A195" s="30"/>
      <c r="B195" s="46" t="s">
        <v>268</v>
      </c>
      <c r="C195" s="47"/>
      <c r="D195" s="45" t="s">
        <v>269</v>
      </c>
      <c r="E195" s="148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55"/>
    </row>
    <row r="196" spans="1:65">
      <c r="B196" s="31"/>
      <c r="C196" s="20"/>
      <c r="D196" s="20"/>
      <c r="BM196" s="55"/>
    </row>
    <row r="197" spans="1:65" ht="15">
      <c r="B197" s="8" t="s">
        <v>602</v>
      </c>
      <c r="BM197" s="28" t="s">
        <v>303</v>
      </c>
    </row>
    <row r="198" spans="1:65" ht="15">
      <c r="A198" s="25" t="s">
        <v>42</v>
      </c>
      <c r="B198" s="18" t="s">
        <v>109</v>
      </c>
      <c r="C198" s="15" t="s">
        <v>110</v>
      </c>
      <c r="D198" s="16" t="s">
        <v>324</v>
      </c>
      <c r="E198" s="148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28">
        <v>1</v>
      </c>
    </row>
    <row r="199" spans="1:65">
      <c r="A199" s="30"/>
      <c r="B199" s="19" t="s">
        <v>227</v>
      </c>
      <c r="C199" s="9" t="s">
        <v>227</v>
      </c>
      <c r="D199" s="10" t="s">
        <v>111</v>
      </c>
      <c r="E199" s="148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28" t="s">
        <v>3</v>
      </c>
    </row>
    <row r="200" spans="1:65">
      <c r="A200" s="30"/>
      <c r="B200" s="19"/>
      <c r="C200" s="9"/>
      <c r="D200" s="10" t="s">
        <v>333</v>
      </c>
      <c r="E200" s="148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28">
        <v>1</v>
      </c>
    </row>
    <row r="201" spans="1:65">
      <c r="A201" s="30"/>
      <c r="B201" s="19"/>
      <c r="C201" s="9"/>
      <c r="D201" s="26"/>
      <c r="E201" s="148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28">
        <v>1</v>
      </c>
    </row>
    <row r="202" spans="1:65">
      <c r="A202" s="30"/>
      <c r="B202" s="18">
        <v>1</v>
      </c>
      <c r="C202" s="14">
        <v>1</v>
      </c>
      <c r="D202" s="207">
        <v>15.2</v>
      </c>
      <c r="E202" s="209"/>
      <c r="F202" s="210"/>
      <c r="G202" s="210"/>
      <c r="H202" s="210"/>
      <c r="I202" s="210"/>
      <c r="J202" s="210"/>
      <c r="K202" s="210"/>
      <c r="L202" s="210"/>
      <c r="M202" s="210"/>
      <c r="N202" s="210"/>
      <c r="O202" s="210"/>
      <c r="P202" s="210"/>
      <c r="Q202" s="210"/>
      <c r="R202" s="210"/>
      <c r="S202" s="210"/>
      <c r="T202" s="210"/>
      <c r="U202" s="210"/>
      <c r="V202" s="210"/>
      <c r="W202" s="210"/>
      <c r="X202" s="210"/>
      <c r="Y202" s="210"/>
      <c r="Z202" s="210"/>
      <c r="AA202" s="210"/>
      <c r="AB202" s="210"/>
      <c r="AC202" s="210"/>
      <c r="AD202" s="210"/>
      <c r="AE202" s="210"/>
      <c r="AF202" s="210"/>
      <c r="AG202" s="210"/>
      <c r="AH202" s="210"/>
      <c r="AI202" s="210"/>
      <c r="AJ202" s="210"/>
      <c r="AK202" s="210"/>
      <c r="AL202" s="210"/>
      <c r="AM202" s="210"/>
      <c r="AN202" s="210"/>
      <c r="AO202" s="210"/>
      <c r="AP202" s="210"/>
      <c r="AQ202" s="210"/>
      <c r="AR202" s="210"/>
      <c r="AS202" s="210"/>
      <c r="AT202" s="210"/>
      <c r="AU202" s="210"/>
      <c r="AV202" s="210"/>
      <c r="AW202" s="210"/>
      <c r="AX202" s="210"/>
      <c r="AY202" s="210"/>
      <c r="AZ202" s="210"/>
      <c r="BA202" s="210"/>
      <c r="BB202" s="210"/>
      <c r="BC202" s="210"/>
      <c r="BD202" s="210"/>
      <c r="BE202" s="210"/>
      <c r="BF202" s="210"/>
      <c r="BG202" s="210"/>
      <c r="BH202" s="210"/>
      <c r="BI202" s="210"/>
      <c r="BJ202" s="210"/>
      <c r="BK202" s="210"/>
      <c r="BL202" s="210"/>
      <c r="BM202" s="211">
        <v>1</v>
      </c>
    </row>
    <row r="203" spans="1:65">
      <c r="A203" s="30"/>
      <c r="B203" s="19">
        <v>1</v>
      </c>
      <c r="C203" s="9">
        <v>2</v>
      </c>
      <c r="D203" s="213">
        <v>14.8</v>
      </c>
      <c r="E203" s="209"/>
      <c r="F203" s="210"/>
      <c r="G203" s="210"/>
      <c r="H203" s="210"/>
      <c r="I203" s="210"/>
      <c r="J203" s="210"/>
      <c r="K203" s="210"/>
      <c r="L203" s="210"/>
      <c r="M203" s="210"/>
      <c r="N203" s="210"/>
      <c r="O203" s="210"/>
      <c r="P203" s="210"/>
      <c r="Q203" s="210"/>
      <c r="R203" s="210"/>
      <c r="S203" s="210"/>
      <c r="T203" s="210"/>
      <c r="U203" s="210"/>
      <c r="V203" s="210"/>
      <c r="W203" s="210"/>
      <c r="X203" s="210"/>
      <c r="Y203" s="210"/>
      <c r="Z203" s="210"/>
      <c r="AA203" s="210"/>
      <c r="AB203" s="210"/>
      <c r="AC203" s="210"/>
      <c r="AD203" s="210"/>
      <c r="AE203" s="210"/>
      <c r="AF203" s="210"/>
      <c r="AG203" s="210"/>
      <c r="AH203" s="210"/>
      <c r="AI203" s="210"/>
      <c r="AJ203" s="210"/>
      <c r="AK203" s="210"/>
      <c r="AL203" s="210"/>
      <c r="AM203" s="210"/>
      <c r="AN203" s="210"/>
      <c r="AO203" s="210"/>
      <c r="AP203" s="210"/>
      <c r="AQ203" s="210"/>
      <c r="AR203" s="210"/>
      <c r="AS203" s="210"/>
      <c r="AT203" s="210"/>
      <c r="AU203" s="210"/>
      <c r="AV203" s="210"/>
      <c r="AW203" s="210"/>
      <c r="AX203" s="210"/>
      <c r="AY203" s="210"/>
      <c r="AZ203" s="210"/>
      <c r="BA203" s="210"/>
      <c r="BB203" s="210"/>
      <c r="BC203" s="210"/>
      <c r="BD203" s="210"/>
      <c r="BE203" s="210"/>
      <c r="BF203" s="210"/>
      <c r="BG203" s="210"/>
      <c r="BH203" s="210"/>
      <c r="BI203" s="210"/>
      <c r="BJ203" s="210"/>
      <c r="BK203" s="210"/>
      <c r="BL203" s="210"/>
      <c r="BM203" s="211">
        <v>27</v>
      </c>
    </row>
    <row r="204" spans="1:65">
      <c r="A204" s="30"/>
      <c r="B204" s="20" t="s">
        <v>264</v>
      </c>
      <c r="C204" s="12"/>
      <c r="D204" s="216">
        <v>15</v>
      </c>
      <c r="E204" s="209"/>
      <c r="F204" s="210"/>
      <c r="G204" s="210"/>
      <c r="H204" s="210"/>
      <c r="I204" s="210"/>
      <c r="J204" s="210"/>
      <c r="K204" s="210"/>
      <c r="L204" s="210"/>
      <c r="M204" s="210"/>
      <c r="N204" s="210"/>
      <c r="O204" s="210"/>
      <c r="P204" s="210"/>
      <c r="Q204" s="210"/>
      <c r="R204" s="210"/>
      <c r="S204" s="210"/>
      <c r="T204" s="210"/>
      <c r="U204" s="210"/>
      <c r="V204" s="210"/>
      <c r="W204" s="210"/>
      <c r="X204" s="210"/>
      <c r="Y204" s="210"/>
      <c r="Z204" s="210"/>
      <c r="AA204" s="210"/>
      <c r="AB204" s="210"/>
      <c r="AC204" s="210"/>
      <c r="AD204" s="210"/>
      <c r="AE204" s="210"/>
      <c r="AF204" s="210"/>
      <c r="AG204" s="210"/>
      <c r="AH204" s="210"/>
      <c r="AI204" s="210"/>
      <c r="AJ204" s="210"/>
      <c r="AK204" s="210"/>
      <c r="AL204" s="210"/>
      <c r="AM204" s="210"/>
      <c r="AN204" s="210"/>
      <c r="AO204" s="210"/>
      <c r="AP204" s="210"/>
      <c r="AQ204" s="210"/>
      <c r="AR204" s="210"/>
      <c r="AS204" s="210"/>
      <c r="AT204" s="210"/>
      <c r="AU204" s="210"/>
      <c r="AV204" s="210"/>
      <c r="AW204" s="210"/>
      <c r="AX204" s="210"/>
      <c r="AY204" s="210"/>
      <c r="AZ204" s="210"/>
      <c r="BA204" s="210"/>
      <c r="BB204" s="210"/>
      <c r="BC204" s="210"/>
      <c r="BD204" s="210"/>
      <c r="BE204" s="210"/>
      <c r="BF204" s="210"/>
      <c r="BG204" s="210"/>
      <c r="BH204" s="210"/>
      <c r="BI204" s="210"/>
      <c r="BJ204" s="210"/>
      <c r="BK204" s="210"/>
      <c r="BL204" s="210"/>
      <c r="BM204" s="211">
        <v>16</v>
      </c>
    </row>
    <row r="205" spans="1:65">
      <c r="A205" s="30"/>
      <c r="B205" s="3" t="s">
        <v>265</v>
      </c>
      <c r="C205" s="29"/>
      <c r="D205" s="213">
        <v>15</v>
      </c>
      <c r="E205" s="209"/>
      <c r="F205" s="210"/>
      <c r="G205" s="210"/>
      <c r="H205" s="210"/>
      <c r="I205" s="210"/>
      <c r="J205" s="210"/>
      <c r="K205" s="210"/>
      <c r="L205" s="210"/>
      <c r="M205" s="210"/>
      <c r="N205" s="210"/>
      <c r="O205" s="210"/>
      <c r="P205" s="210"/>
      <c r="Q205" s="210"/>
      <c r="R205" s="210"/>
      <c r="S205" s="210"/>
      <c r="T205" s="210"/>
      <c r="U205" s="210"/>
      <c r="V205" s="210"/>
      <c r="W205" s="210"/>
      <c r="X205" s="210"/>
      <c r="Y205" s="210"/>
      <c r="Z205" s="210"/>
      <c r="AA205" s="210"/>
      <c r="AB205" s="210"/>
      <c r="AC205" s="210"/>
      <c r="AD205" s="210"/>
      <c r="AE205" s="210"/>
      <c r="AF205" s="210"/>
      <c r="AG205" s="210"/>
      <c r="AH205" s="210"/>
      <c r="AI205" s="210"/>
      <c r="AJ205" s="210"/>
      <c r="AK205" s="210"/>
      <c r="AL205" s="210"/>
      <c r="AM205" s="210"/>
      <c r="AN205" s="210"/>
      <c r="AO205" s="210"/>
      <c r="AP205" s="210"/>
      <c r="AQ205" s="210"/>
      <c r="AR205" s="210"/>
      <c r="AS205" s="210"/>
      <c r="AT205" s="210"/>
      <c r="AU205" s="210"/>
      <c r="AV205" s="210"/>
      <c r="AW205" s="210"/>
      <c r="AX205" s="210"/>
      <c r="AY205" s="210"/>
      <c r="AZ205" s="210"/>
      <c r="BA205" s="210"/>
      <c r="BB205" s="210"/>
      <c r="BC205" s="210"/>
      <c r="BD205" s="210"/>
      <c r="BE205" s="210"/>
      <c r="BF205" s="210"/>
      <c r="BG205" s="210"/>
      <c r="BH205" s="210"/>
      <c r="BI205" s="210"/>
      <c r="BJ205" s="210"/>
      <c r="BK205" s="210"/>
      <c r="BL205" s="210"/>
      <c r="BM205" s="211">
        <v>15</v>
      </c>
    </row>
    <row r="206" spans="1:65">
      <c r="A206" s="30"/>
      <c r="B206" s="3" t="s">
        <v>266</v>
      </c>
      <c r="C206" s="29"/>
      <c r="D206" s="213">
        <v>0.28284271247461801</v>
      </c>
      <c r="E206" s="209"/>
      <c r="F206" s="210"/>
      <c r="G206" s="210"/>
      <c r="H206" s="210"/>
      <c r="I206" s="210"/>
      <c r="J206" s="210"/>
      <c r="K206" s="210"/>
      <c r="L206" s="210"/>
      <c r="M206" s="210"/>
      <c r="N206" s="210"/>
      <c r="O206" s="210"/>
      <c r="P206" s="210"/>
      <c r="Q206" s="210"/>
      <c r="R206" s="210"/>
      <c r="S206" s="210"/>
      <c r="T206" s="210"/>
      <c r="U206" s="210"/>
      <c r="V206" s="210"/>
      <c r="W206" s="210"/>
      <c r="X206" s="210"/>
      <c r="Y206" s="210"/>
      <c r="Z206" s="210"/>
      <c r="AA206" s="210"/>
      <c r="AB206" s="210"/>
      <c r="AC206" s="210"/>
      <c r="AD206" s="210"/>
      <c r="AE206" s="210"/>
      <c r="AF206" s="210"/>
      <c r="AG206" s="210"/>
      <c r="AH206" s="210"/>
      <c r="AI206" s="210"/>
      <c r="AJ206" s="210"/>
      <c r="AK206" s="210"/>
      <c r="AL206" s="210"/>
      <c r="AM206" s="210"/>
      <c r="AN206" s="210"/>
      <c r="AO206" s="210"/>
      <c r="AP206" s="210"/>
      <c r="AQ206" s="210"/>
      <c r="AR206" s="210"/>
      <c r="AS206" s="210"/>
      <c r="AT206" s="210"/>
      <c r="AU206" s="210"/>
      <c r="AV206" s="210"/>
      <c r="AW206" s="210"/>
      <c r="AX206" s="210"/>
      <c r="AY206" s="210"/>
      <c r="AZ206" s="210"/>
      <c r="BA206" s="210"/>
      <c r="BB206" s="210"/>
      <c r="BC206" s="210"/>
      <c r="BD206" s="210"/>
      <c r="BE206" s="210"/>
      <c r="BF206" s="210"/>
      <c r="BG206" s="210"/>
      <c r="BH206" s="210"/>
      <c r="BI206" s="210"/>
      <c r="BJ206" s="210"/>
      <c r="BK206" s="210"/>
      <c r="BL206" s="210"/>
      <c r="BM206" s="211">
        <v>33</v>
      </c>
    </row>
    <row r="207" spans="1:65">
      <c r="A207" s="30"/>
      <c r="B207" s="3" t="s">
        <v>86</v>
      </c>
      <c r="C207" s="29"/>
      <c r="D207" s="13">
        <v>1.8856180831641201E-2</v>
      </c>
      <c r="E207" s="148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55"/>
    </row>
    <row r="208" spans="1:65">
      <c r="A208" s="30"/>
      <c r="B208" s="3" t="s">
        <v>267</v>
      </c>
      <c r="C208" s="29"/>
      <c r="D208" s="13">
        <v>0</v>
      </c>
      <c r="E208" s="148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55"/>
    </row>
    <row r="209" spans="1:65">
      <c r="A209" s="30"/>
      <c r="B209" s="46" t="s">
        <v>268</v>
      </c>
      <c r="C209" s="47"/>
      <c r="D209" s="45" t="s">
        <v>269</v>
      </c>
      <c r="E209" s="148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55"/>
    </row>
    <row r="210" spans="1:65">
      <c r="B210" s="31"/>
      <c r="C210" s="20"/>
      <c r="D210" s="20"/>
      <c r="BM210" s="55"/>
    </row>
    <row r="211" spans="1:65" ht="15">
      <c r="B211" s="8" t="s">
        <v>603</v>
      </c>
      <c r="BM211" s="28" t="s">
        <v>303</v>
      </c>
    </row>
    <row r="212" spans="1:65" ht="15">
      <c r="A212" s="25" t="s">
        <v>5</v>
      </c>
      <c r="B212" s="18" t="s">
        <v>109</v>
      </c>
      <c r="C212" s="15" t="s">
        <v>110</v>
      </c>
      <c r="D212" s="16" t="s">
        <v>324</v>
      </c>
      <c r="E212" s="148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28">
        <v>1</v>
      </c>
    </row>
    <row r="213" spans="1:65">
      <c r="A213" s="30"/>
      <c r="B213" s="19" t="s">
        <v>227</v>
      </c>
      <c r="C213" s="9" t="s">
        <v>227</v>
      </c>
      <c r="D213" s="10" t="s">
        <v>111</v>
      </c>
      <c r="E213" s="148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28" t="s">
        <v>3</v>
      </c>
    </row>
    <row r="214" spans="1:65">
      <c r="A214" s="30"/>
      <c r="B214" s="19"/>
      <c r="C214" s="9"/>
      <c r="D214" s="10" t="s">
        <v>333</v>
      </c>
      <c r="E214" s="148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28">
        <v>2</v>
      </c>
    </row>
    <row r="215" spans="1:65">
      <c r="A215" s="30"/>
      <c r="B215" s="19"/>
      <c r="C215" s="9"/>
      <c r="D215" s="26"/>
      <c r="E215" s="148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28">
        <v>2</v>
      </c>
    </row>
    <row r="216" spans="1:65">
      <c r="A216" s="30"/>
      <c r="B216" s="18">
        <v>1</v>
      </c>
      <c r="C216" s="14">
        <v>1</v>
      </c>
      <c r="D216" s="22">
        <v>2.97</v>
      </c>
      <c r="E216" s="148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28">
        <v>1</v>
      </c>
    </row>
    <row r="217" spans="1:65">
      <c r="A217" s="30"/>
      <c r="B217" s="19">
        <v>1</v>
      </c>
      <c r="C217" s="9">
        <v>2</v>
      </c>
      <c r="D217" s="11">
        <v>3.07</v>
      </c>
      <c r="E217" s="148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28">
        <v>28</v>
      </c>
    </row>
    <row r="218" spans="1:65">
      <c r="A218" s="30"/>
      <c r="B218" s="20" t="s">
        <v>264</v>
      </c>
      <c r="C218" s="12"/>
      <c r="D218" s="23">
        <v>3.02</v>
      </c>
      <c r="E218" s="148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28">
        <v>16</v>
      </c>
    </row>
    <row r="219" spans="1:65">
      <c r="A219" s="30"/>
      <c r="B219" s="3" t="s">
        <v>265</v>
      </c>
      <c r="C219" s="29"/>
      <c r="D219" s="11">
        <v>3.02</v>
      </c>
      <c r="E219" s="148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28">
        <v>3.02</v>
      </c>
    </row>
    <row r="220" spans="1:65">
      <c r="A220" s="30"/>
      <c r="B220" s="3" t="s">
        <v>266</v>
      </c>
      <c r="C220" s="29"/>
      <c r="D220" s="24">
        <v>7.0710678118654502E-2</v>
      </c>
      <c r="E220" s="148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28">
        <v>34</v>
      </c>
    </row>
    <row r="221" spans="1:65">
      <c r="A221" s="30"/>
      <c r="B221" s="3" t="s">
        <v>86</v>
      </c>
      <c r="C221" s="29"/>
      <c r="D221" s="13">
        <v>2.3414131827369039E-2</v>
      </c>
      <c r="E221" s="148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55"/>
    </row>
    <row r="222" spans="1:65">
      <c r="A222" s="30"/>
      <c r="B222" s="3" t="s">
        <v>267</v>
      </c>
      <c r="C222" s="29"/>
      <c r="D222" s="13">
        <v>0</v>
      </c>
      <c r="E222" s="148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55"/>
    </row>
    <row r="223" spans="1:65">
      <c r="A223" s="30"/>
      <c r="B223" s="46" t="s">
        <v>268</v>
      </c>
      <c r="C223" s="47"/>
      <c r="D223" s="45" t="s">
        <v>269</v>
      </c>
      <c r="E223" s="148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55"/>
    </row>
    <row r="224" spans="1:65">
      <c r="B224" s="31"/>
      <c r="C224" s="20"/>
      <c r="D224" s="20"/>
      <c r="BM224" s="55"/>
    </row>
    <row r="225" spans="1:65" ht="15">
      <c r="B225" s="8" t="s">
        <v>604</v>
      </c>
      <c r="BM225" s="28" t="s">
        <v>303</v>
      </c>
    </row>
    <row r="226" spans="1:65" ht="15">
      <c r="A226" s="25" t="s">
        <v>81</v>
      </c>
      <c r="B226" s="18" t="s">
        <v>109</v>
      </c>
      <c r="C226" s="15" t="s">
        <v>110</v>
      </c>
      <c r="D226" s="16" t="s">
        <v>324</v>
      </c>
      <c r="E226" s="148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28">
        <v>1</v>
      </c>
    </row>
    <row r="227" spans="1:65">
      <c r="A227" s="30"/>
      <c r="B227" s="19" t="s">
        <v>227</v>
      </c>
      <c r="C227" s="9" t="s">
        <v>227</v>
      </c>
      <c r="D227" s="10" t="s">
        <v>111</v>
      </c>
      <c r="E227" s="148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28" t="s">
        <v>3</v>
      </c>
    </row>
    <row r="228" spans="1:65">
      <c r="A228" s="30"/>
      <c r="B228" s="19"/>
      <c r="C228" s="9"/>
      <c r="D228" s="10" t="s">
        <v>333</v>
      </c>
      <c r="E228" s="148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28">
        <v>2</v>
      </c>
    </row>
    <row r="229" spans="1:65">
      <c r="A229" s="30"/>
      <c r="B229" s="19"/>
      <c r="C229" s="9"/>
      <c r="D229" s="26"/>
      <c r="E229" s="148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28">
        <v>2</v>
      </c>
    </row>
    <row r="230" spans="1:65">
      <c r="A230" s="30"/>
      <c r="B230" s="18">
        <v>1</v>
      </c>
      <c r="C230" s="14">
        <v>1</v>
      </c>
      <c r="D230" s="22">
        <v>1</v>
      </c>
      <c r="E230" s="148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28">
        <v>1</v>
      </c>
    </row>
    <row r="231" spans="1:65">
      <c r="A231" s="30"/>
      <c r="B231" s="19">
        <v>1</v>
      </c>
      <c r="C231" s="9">
        <v>2</v>
      </c>
      <c r="D231" s="11">
        <v>1.1499999999999999</v>
      </c>
      <c r="E231" s="148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28">
        <v>2</v>
      </c>
    </row>
    <row r="232" spans="1:65">
      <c r="A232" s="30"/>
      <c r="B232" s="20" t="s">
        <v>264</v>
      </c>
      <c r="C232" s="12"/>
      <c r="D232" s="23">
        <v>1.075</v>
      </c>
      <c r="E232" s="148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28">
        <v>16</v>
      </c>
    </row>
    <row r="233" spans="1:65">
      <c r="A233" s="30"/>
      <c r="B233" s="3" t="s">
        <v>265</v>
      </c>
      <c r="C233" s="29"/>
      <c r="D233" s="11">
        <v>1.075</v>
      </c>
      <c r="E233" s="148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28">
        <v>1.075</v>
      </c>
    </row>
    <row r="234" spans="1:65">
      <c r="A234" s="30"/>
      <c r="B234" s="3" t="s">
        <v>266</v>
      </c>
      <c r="C234" s="29"/>
      <c r="D234" s="24">
        <v>0.10606601717798207</v>
      </c>
      <c r="E234" s="148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28">
        <v>35</v>
      </c>
    </row>
    <row r="235" spans="1:65">
      <c r="A235" s="30"/>
      <c r="B235" s="3" t="s">
        <v>86</v>
      </c>
      <c r="C235" s="29"/>
      <c r="D235" s="13">
        <v>9.8666062491146123E-2</v>
      </c>
      <c r="E235" s="148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55"/>
    </row>
    <row r="236" spans="1:65">
      <c r="A236" s="30"/>
      <c r="B236" s="3" t="s">
        <v>267</v>
      </c>
      <c r="C236" s="29"/>
      <c r="D236" s="13">
        <v>0</v>
      </c>
      <c r="E236" s="148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55"/>
    </row>
    <row r="237" spans="1:65">
      <c r="A237" s="30"/>
      <c r="B237" s="46" t="s">
        <v>268</v>
      </c>
      <c r="C237" s="47"/>
      <c r="D237" s="45" t="s">
        <v>269</v>
      </c>
      <c r="E237" s="148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55"/>
    </row>
    <row r="238" spans="1:65">
      <c r="B238" s="31"/>
      <c r="C238" s="20"/>
      <c r="D238" s="20"/>
      <c r="BM238" s="55"/>
    </row>
    <row r="239" spans="1:65" ht="15">
      <c r="B239" s="8" t="s">
        <v>605</v>
      </c>
      <c r="BM239" s="28" t="s">
        <v>303</v>
      </c>
    </row>
    <row r="240" spans="1:65" ht="15">
      <c r="A240" s="25" t="s">
        <v>8</v>
      </c>
      <c r="B240" s="18" t="s">
        <v>109</v>
      </c>
      <c r="C240" s="15" t="s">
        <v>110</v>
      </c>
      <c r="D240" s="16" t="s">
        <v>324</v>
      </c>
      <c r="E240" s="148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28">
        <v>1</v>
      </c>
    </row>
    <row r="241" spans="1:65">
      <c r="A241" s="30"/>
      <c r="B241" s="19" t="s">
        <v>227</v>
      </c>
      <c r="C241" s="9" t="s">
        <v>227</v>
      </c>
      <c r="D241" s="10" t="s">
        <v>111</v>
      </c>
      <c r="E241" s="148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28" t="s">
        <v>3</v>
      </c>
    </row>
    <row r="242" spans="1:65">
      <c r="A242" s="30"/>
      <c r="B242" s="19"/>
      <c r="C242" s="9"/>
      <c r="D242" s="10" t="s">
        <v>333</v>
      </c>
      <c r="E242" s="148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28">
        <v>2</v>
      </c>
    </row>
    <row r="243" spans="1:65">
      <c r="A243" s="30"/>
      <c r="B243" s="19"/>
      <c r="C243" s="9"/>
      <c r="D243" s="26"/>
      <c r="E243" s="148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28">
        <v>2</v>
      </c>
    </row>
    <row r="244" spans="1:65">
      <c r="A244" s="30"/>
      <c r="B244" s="18">
        <v>1</v>
      </c>
      <c r="C244" s="14">
        <v>1</v>
      </c>
      <c r="D244" s="22">
        <v>2.87</v>
      </c>
      <c r="E244" s="148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28">
        <v>1</v>
      </c>
    </row>
    <row r="245" spans="1:65">
      <c r="A245" s="30"/>
      <c r="B245" s="19">
        <v>1</v>
      </c>
      <c r="C245" s="9">
        <v>2</v>
      </c>
      <c r="D245" s="11">
        <v>2.77</v>
      </c>
      <c r="E245" s="148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28">
        <v>13</v>
      </c>
    </row>
    <row r="246" spans="1:65">
      <c r="A246" s="30"/>
      <c r="B246" s="20" t="s">
        <v>264</v>
      </c>
      <c r="C246" s="12"/>
      <c r="D246" s="23">
        <v>2.8200000000000003</v>
      </c>
      <c r="E246" s="148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28">
        <v>16</v>
      </c>
    </row>
    <row r="247" spans="1:65">
      <c r="A247" s="30"/>
      <c r="B247" s="3" t="s">
        <v>265</v>
      </c>
      <c r="C247" s="29"/>
      <c r="D247" s="11">
        <v>2.8200000000000003</v>
      </c>
      <c r="E247" s="148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28">
        <v>2.82</v>
      </c>
    </row>
    <row r="248" spans="1:65">
      <c r="A248" s="30"/>
      <c r="B248" s="3" t="s">
        <v>266</v>
      </c>
      <c r="C248" s="29"/>
      <c r="D248" s="24">
        <v>7.0710678118654821E-2</v>
      </c>
      <c r="E248" s="148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28">
        <v>19</v>
      </c>
    </row>
    <row r="249" spans="1:65">
      <c r="A249" s="30"/>
      <c r="B249" s="3" t="s">
        <v>86</v>
      </c>
      <c r="C249" s="29"/>
      <c r="D249" s="13">
        <v>2.5074708552714473E-2</v>
      </c>
      <c r="E249" s="148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55"/>
    </row>
    <row r="250" spans="1:65">
      <c r="A250" s="30"/>
      <c r="B250" s="3" t="s">
        <v>267</v>
      </c>
      <c r="C250" s="29"/>
      <c r="D250" s="13">
        <v>2.2204460492503131E-16</v>
      </c>
      <c r="E250" s="148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55"/>
    </row>
    <row r="251" spans="1:65">
      <c r="A251" s="30"/>
      <c r="B251" s="46" t="s">
        <v>268</v>
      </c>
      <c r="C251" s="47"/>
      <c r="D251" s="45" t="s">
        <v>269</v>
      </c>
      <c r="E251" s="148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55"/>
    </row>
    <row r="252" spans="1:65">
      <c r="B252" s="31"/>
      <c r="C252" s="20"/>
      <c r="D252" s="20"/>
      <c r="BM252" s="55"/>
    </row>
    <row r="253" spans="1:65" ht="15">
      <c r="B253" s="8" t="s">
        <v>606</v>
      </c>
      <c r="BM253" s="28" t="s">
        <v>303</v>
      </c>
    </row>
    <row r="254" spans="1:65" ht="15">
      <c r="A254" s="25" t="s">
        <v>11</v>
      </c>
      <c r="B254" s="18" t="s">
        <v>109</v>
      </c>
      <c r="C254" s="15" t="s">
        <v>110</v>
      </c>
      <c r="D254" s="16" t="s">
        <v>324</v>
      </c>
      <c r="E254" s="148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28">
        <v>1</v>
      </c>
    </row>
    <row r="255" spans="1:65">
      <c r="A255" s="30"/>
      <c r="B255" s="19" t="s">
        <v>227</v>
      </c>
      <c r="C255" s="9" t="s">
        <v>227</v>
      </c>
      <c r="D255" s="10" t="s">
        <v>111</v>
      </c>
      <c r="E255" s="148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28" t="s">
        <v>3</v>
      </c>
    </row>
    <row r="256" spans="1:65">
      <c r="A256" s="30"/>
      <c r="B256" s="19"/>
      <c r="C256" s="9"/>
      <c r="D256" s="10" t="s">
        <v>333</v>
      </c>
      <c r="E256" s="148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28">
        <v>2</v>
      </c>
    </row>
    <row r="257" spans="1:65">
      <c r="A257" s="30"/>
      <c r="B257" s="19"/>
      <c r="C257" s="9"/>
      <c r="D257" s="26"/>
      <c r="E257" s="148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28">
        <v>2</v>
      </c>
    </row>
    <row r="258" spans="1:65">
      <c r="A258" s="30"/>
      <c r="B258" s="18">
        <v>1</v>
      </c>
      <c r="C258" s="14">
        <v>1</v>
      </c>
      <c r="D258" s="22">
        <v>0.56999999999999995</v>
      </c>
      <c r="E258" s="148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28">
        <v>1</v>
      </c>
    </row>
    <row r="259" spans="1:65">
      <c r="A259" s="30"/>
      <c r="B259" s="19">
        <v>1</v>
      </c>
      <c r="C259" s="9">
        <v>2</v>
      </c>
      <c r="D259" s="11">
        <v>0.54</v>
      </c>
      <c r="E259" s="148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28">
        <v>14</v>
      </c>
    </row>
    <row r="260" spans="1:65">
      <c r="A260" s="30"/>
      <c r="B260" s="20" t="s">
        <v>264</v>
      </c>
      <c r="C260" s="12"/>
      <c r="D260" s="23">
        <v>0.55499999999999994</v>
      </c>
      <c r="E260" s="148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28">
        <v>16</v>
      </c>
    </row>
    <row r="261" spans="1:65">
      <c r="A261" s="30"/>
      <c r="B261" s="3" t="s">
        <v>265</v>
      </c>
      <c r="C261" s="29"/>
      <c r="D261" s="11">
        <v>0.55499999999999994</v>
      </c>
      <c r="E261" s="148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28">
        <v>0.55500000000000005</v>
      </c>
    </row>
    <row r="262" spans="1:65">
      <c r="A262" s="30"/>
      <c r="B262" s="3" t="s">
        <v>266</v>
      </c>
      <c r="C262" s="29"/>
      <c r="D262" s="24">
        <v>2.1213203435596368E-2</v>
      </c>
      <c r="E262" s="148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28">
        <v>20</v>
      </c>
    </row>
    <row r="263" spans="1:65">
      <c r="A263" s="30"/>
      <c r="B263" s="3" t="s">
        <v>86</v>
      </c>
      <c r="C263" s="29"/>
      <c r="D263" s="13">
        <v>3.8221988172245709E-2</v>
      </c>
      <c r="E263" s="148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55"/>
    </row>
    <row r="264" spans="1:65">
      <c r="A264" s="30"/>
      <c r="B264" s="3" t="s">
        <v>267</v>
      </c>
      <c r="C264" s="29"/>
      <c r="D264" s="13">
        <v>-2.2204460492503131E-16</v>
      </c>
      <c r="E264" s="148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55"/>
    </row>
    <row r="265" spans="1:65">
      <c r="A265" s="30"/>
      <c r="B265" s="46" t="s">
        <v>268</v>
      </c>
      <c r="C265" s="47"/>
      <c r="D265" s="45" t="s">
        <v>269</v>
      </c>
      <c r="E265" s="148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55"/>
    </row>
    <row r="266" spans="1:65">
      <c r="B266" s="31"/>
      <c r="C266" s="20"/>
      <c r="D266" s="20"/>
      <c r="BM266" s="55"/>
    </row>
    <row r="267" spans="1:65" ht="15">
      <c r="B267" s="8" t="s">
        <v>607</v>
      </c>
      <c r="BM267" s="28" t="s">
        <v>303</v>
      </c>
    </row>
    <row r="268" spans="1:65" ht="15">
      <c r="A268" s="25" t="s">
        <v>14</v>
      </c>
      <c r="B268" s="18" t="s">
        <v>109</v>
      </c>
      <c r="C268" s="15" t="s">
        <v>110</v>
      </c>
      <c r="D268" s="16" t="s">
        <v>324</v>
      </c>
      <c r="E268" s="148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28">
        <v>1</v>
      </c>
    </row>
    <row r="269" spans="1:65">
      <c r="A269" s="30"/>
      <c r="B269" s="19" t="s">
        <v>227</v>
      </c>
      <c r="C269" s="9" t="s">
        <v>227</v>
      </c>
      <c r="D269" s="10" t="s">
        <v>111</v>
      </c>
      <c r="E269" s="148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28" t="s">
        <v>3</v>
      </c>
    </row>
    <row r="270" spans="1:65">
      <c r="A270" s="30"/>
      <c r="B270" s="19"/>
      <c r="C270" s="9"/>
      <c r="D270" s="10" t="s">
        <v>333</v>
      </c>
      <c r="E270" s="148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28">
        <v>3</v>
      </c>
    </row>
    <row r="271" spans="1:65">
      <c r="A271" s="30"/>
      <c r="B271" s="19"/>
      <c r="C271" s="9"/>
      <c r="D271" s="26"/>
      <c r="E271" s="148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28">
        <v>3</v>
      </c>
    </row>
    <row r="272" spans="1:65">
      <c r="A272" s="30"/>
      <c r="B272" s="18">
        <v>1</v>
      </c>
      <c r="C272" s="14">
        <v>1</v>
      </c>
      <c r="D272" s="228" t="s">
        <v>290</v>
      </c>
      <c r="E272" s="204"/>
      <c r="F272" s="205"/>
      <c r="G272" s="205"/>
      <c r="H272" s="205"/>
      <c r="I272" s="205"/>
      <c r="J272" s="205"/>
      <c r="K272" s="205"/>
      <c r="L272" s="205"/>
      <c r="M272" s="205"/>
      <c r="N272" s="205"/>
      <c r="O272" s="205"/>
      <c r="P272" s="205"/>
      <c r="Q272" s="205"/>
      <c r="R272" s="205"/>
      <c r="S272" s="205"/>
      <c r="T272" s="205"/>
      <c r="U272" s="205"/>
      <c r="V272" s="205"/>
      <c r="W272" s="205"/>
      <c r="X272" s="205"/>
      <c r="Y272" s="205"/>
      <c r="Z272" s="205"/>
      <c r="AA272" s="205"/>
      <c r="AB272" s="205"/>
      <c r="AC272" s="205"/>
      <c r="AD272" s="205"/>
      <c r="AE272" s="205"/>
      <c r="AF272" s="205"/>
      <c r="AG272" s="205"/>
      <c r="AH272" s="205"/>
      <c r="AI272" s="205"/>
      <c r="AJ272" s="205"/>
      <c r="AK272" s="205"/>
      <c r="AL272" s="205"/>
      <c r="AM272" s="205"/>
      <c r="AN272" s="205"/>
      <c r="AO272" s="205"/>
      <c r="AP272" s="205"/>
      <c r="AQ272" s="205"/>
      <c r="AR272" s="205"/>
      <c r="AS272" s="205"/>
      <c r="AT272" s="205"/>
      <c r="AU272" s="205"/>
      <c r="AV272" s="205"/>
      <c r="AW272" s="205"/>
      <c r="AX272" s="205"/>
      <c r="AY272" s="205"/>
      <c r="AZ272" s="205"/>
      <c r="BA272" s="205"/>
      <c r="BB272" s="205"/>
      <c r="BC272" s="205"/>
      <c r="BD272" s="205"/>
      <c r="BE272" s="205"/>
      <c r="BF272" s="205"/>
      <c r="BG272" s="205"/>
      <c r="BH272" s="205"/>
      <c r="BI272" s="205"/>
      <c r="BJ272" s="205"/>
      <c r="BK272" s="205"/>
      <c r="BL272" s="205"/>
      <c r="BM272" s="230">
        <v>1</v>
      </c>
    </row>
    <row r="273" spans="1:65">
      <c r="A273" s="30"/>
      <c r="B273" s="19">
        <v>1</v>
      </c>
      <c r="C273" s="9">
        <v>2</v>
      </c>
      <c r="D273" s="24">
        <v>0.05</v>
      </c>
      <c r="E273" s="204"/>
      <c r="F273" s="205"/>
      <c r="G273" s="205"/>
      <c r="H273" s="205"/>
      <c r="I273" s="205"/>
      <c r="J273" s="205"/>
      <c r="K273" s="205"/>
      <c r="L273" s="205"/>
      <c r="M273" s="205"/>
      <c r="N273" s="205"/>
      <c r="O273" s="205"/>
      <c r="P273" s="205"/>
      <c r="Q273" s="205"/>
      <c r="R273" s="205"/>
      <c r="S273" s="205"/>
      <c r="T273" s="205"/>
      <c r="U273" s="205"/>
      <c r="V273" s="205"/>
      <c r="W273" s="205"/>
      <c r="X273" s="205"/>
      <c r="Y273" s="205"/>
      <c r="Z273" s="205"/>
      <c r="AA273" s="205"/>
      <c r="AB273" s="205"/>
      <c r="AC273" s="205"/>
      <c r="AD273" s="205"/>
      <c r="AE273" s="205"/>
      <c r="AF273" s="205"/>
      <c r="AG273" s="205"/>
      <c r="AH273" s="205"/>
      <c r="AI273" s="205"/>
      <c r="AJ273" s="205"/>
      <c r="AK273" s="205"/>
      <c r="AL273" s="205"/>
      <c r="AM273" s="205"/>
      <c r="AN273" s="205"/>
      <c r="AO273" s="205"/>
      <c r="AP273" s="205"/>
      <c r="AQ273" s="205"/>
      <c r="AR273" s="205"/>
      <c r="AS273" s="205"/>
      <c r="AT273" s="205"/>
      <c r="AU273" s="205"/>
      <c r="AV273" s="205"/>
      <c r="AW273" s="205"/>
      <c r="AX273" s="205"/>
      <c r="AY273" s="205"/>
      <c r="AZ273" s="205"/>
      <c r="BA273" s="205"/>
      <c r="BB273" s="205"/>
      <c r="BC273" s="205"/>
      <c r="BD273" s="205"/>
      <c r="BE273" s="205"/>
      <c r="BF273" s="205"/>
      <c r="BG273" s="205"/>
      <c r="BH273" s="205"/>
      <c r="BI273" s="205"/>
      <c r="BJ273" s="205"/>
      <c r="BK273" s="205"/>
      <c r="BL273" s="205"/>
      <c r="BM273" s="230">
        <v>15</v>
      </c>
    </row>
    <row r="274" spans="1:65">
      <c r="A274" s="30"/>
      <c r="B274" s="20" t="s">
        <v>264</v>
      </c>
      <c r="C274" s="12"/>
      <c r="D274" s="233">
        <v>0.05</v>
      </c>
      <c r="E274" s="204"/>
      <c r="F274" s="205"/>
      <c r="G274" s="205"/>
      <c r="H274" s="205"/>
      <c r="I274" s="205"/>
      <c r="J274" s="205"/>
      <c r="K274" s="205"/>
      <c r="L274" s="205"/>
      <c r="M274" s="205"/>
      <c r="N274" s="205"/>
      <c r="O274" s="205"/>
      <c r="P274" s="205"/>
      <c r="Q274" s="205"/>
      <c r="R274" s="205"/>
      <c r="S274" s="205"/>
      <c r="T274" s="205"/>
      <c r="U274" s="205"/>
      <c r="V274" s="205"/>
      <c r="W274" s="205"/>
      <c r="X274" s="205"/>
      <c r="Y274" s="205"/>
      <c r="Z274" s="205"/>
      <c r="AA274" s="205"/>
      <c r="AB274" s="205"/>
      <c r="AC274" s="205"/>
      <c r="AD274" s="205"/>
      <c r="AE274" s="205"/>
      <c r="AF274" s="205"/>
      <c r="AG274" s="205"/>
      <c r="AH274" s="205"/>
      <c r="AI274" s="205"/>
      <c r="AJ274" s="205"/>
      <c r="AK274" s="205"/>
      <c r="AL274" s="205"/>
      <c r="AM274" s="205"/>
      <c r="AN274" s="205"/>
      <c r="AO274" s="205"/>
      <c r="AP274" s="205"/>
      <c r="AQ274" s="205"/>
      <c r="AR274" s="205"/>
      <c r="AS274" s="205"/>
      <c r="AT274" s="205"/>
      <c r="AU274" s="205"/>
      <c r="AV274" s="205"/>
      <c r="AW274" s="205"/>
      <c r="AX274" s="205"/>
      <c r="AY274" s="205"/>
      <c r="AZ274" s="205"/>
      <c r="BA274" s="205"/>
      <c r="BB274" s="205"/>
      <c r="BC274" s="205"/>
      <c r="BD274" s="205"/>
      <c r="BE274" s="205"/>
      <c r="BF274" s="205"/>
      <c r="BG274" s="205"/>
      <c r="BH274" s="205"/>
      <c r="BI274" s="205"/>
      <c r="BJ274" s="205"/>
      <c r="BK274" s="205"/>
      <c r="BL274" s="205"/>
      <c r="BM274" s="230">
        <v>16</v>
      </c>
    </row>
    <row r="275" spans="1:65">
      <c r="A275" s="30"/>
      <c r="B275" s="3" t="s">
        <v>265</v>
      </c>
      <c r="C275" s="29"/>
      <c r="D275" s="24">
        <v>0.05</v>
      </c>
      <c r="E275" s="204"/>
      <c r="F275" s="205"/>
      <c r="G275" s="205"/>
      <c r="H275" s="205"/>
      <c r="I275" s="205"/>
      <c r="J275" s="205"/>
      <c r="K275" s="205"/>
      <c r="L275" s="205"/>
      <c r="M275" s="205"/>
      <c r="N275" s="205"/>
      <c r="O275" s="205"/>
      <c r="P275" s="205"/>
      <c r="Q275" s="205"/>
      <c r="R275" s="205"/>
      <c r="S275" s="205"/>
      <c r="T275" s="205"/>
      <c r="U275" s="205"/>
      <c r="V275" s="205"/>
      <c r="W275" s="205"/>
      <c r="X275" s="205"/>
      <c r="Y275" s="205"/>
      <c r="Z275" s="205"/>
      <c r="AA275" s="205"/>
      <c r="AB275" s="205"/>
      <c r="AC275" s="205"/>
      <c r="AD275" s="205"/>
      <c r="AE275" s="205"/>
      <c r="AF275" s="205"/>
      <c r="AG275" s="205"/>
      <c r="AH275" s="205"/>
      <c r="AI275" s="205"/>
      <c r="AJ275" s="205"/>
      <c r="AK275" s="205"/>
      <c r="AL275" s="205"/>
      <c r="AM275" s="205"/>
      <c r="AN275" s="205"/>
      <c r="AO275" s="205"/>
      <c r="AP275" s="205"/>
      <c r="AQ275" s="205"/>
      <c r="AR275" s="205"/>
      <c r="AS275" s="205"/>
      <c r="AT275" s="205"/>
      <c r="AU275" s="205"/>
      <c r="AV275" s="205"/>
      <c r="AW275" s="205"/>
      <c r="AX275" s="205"/>
      <c r="AY275" s="205"/>
      <c r="AZ275" s="205"/>
      <c r="BA275" s="205"/>
      <c r="BB275" s="205"/>
      <c r="BC275" s="205"/>
      <c r="BD275" s="205"/>
      <c r="BE275" s="205"/>
      <c r="BF275" s="205"/>
      <c r="BG275" s="205"/>
      <c r="BH275" s="205"/>
      <c r="BI275" s="205"/>
      <c r="BJ275" s="205"/>
      <c r="BK275" s="205"/>
      <c r="BL275" s="205"/>
      <c r="BM275" s="230">
        <v>3.7499999999999999E-2</v>
      </c>
    </row>
    <row r="276" spans="1:65">
      <c r="A276" s="30"/>
      <c r="B276" s="3" t="s">
        <v>266</v>
      </c>
      <c r="C276" s="29"/>
      <c r="D276" s="24" t="s">
        <v>641</v>
      </c>
      <c r="E276" s="204"/>
      <c r="F276" s="205"/>
      <c r="G276" s="205"/>
      <c r="H276" s="205"/>
      <c r="I276" s="205"/>
      <c r="J276" s="205"/>
      <c r="K276" s="205"/>
      <c r="L276" s="205"/>
      <c r="M276" s="205"/>
      <c r="N276" s="205"/>
      <c r="O276" s="205"/>
      <c r="P276" s="205"/>
      <c r="Q276" s="205"/>
      <c r="R276" s="205"/>
      <c r="S276" s="205"/>
      <c r="T276" s="205"/>
      <c r="U276" s="205"/>
      <c r="V276" s="205"/>
      <c r="W276" s="205"/>
      <c r="X276" s="205"/>
      <c r="Y276" s="205"/>
      <c r="Z276" s="205"/>
      <c r="AA276" s="205"/>
      <c r="AB276" s="205"/>
      <c r="AC276" s="205"/>
      <c r="AD276" s="205"/>
      <c r="AE276" s="205"/>
      <c r="AF276" s="205"/>
      <c r="AG276" s="205"/>
      <c r="AH276" s="205"/>
      <c r="AI276" s="205"/>
      <c r="AJ276" s="205"/>
      <c r="AK276" s="205"/>
      <c r="AL276" s="205"/>
      <c r="AM276" s="205"/>
      <c r="AN276" s="205"/>
      <c r="AO276" s="205"/>
      <c r="AP276" s="205"/>
      <c r="AQ276" s="205"/>
      <c r="AR276" s="205"/>
      <c r="AS276" s="205"/>
      <c r="AT276" s="205"/>
      <c r="AU276" s="205"/>
      <c r="AV276" s="205"/>
      <c r="AW276" s="205"/>
      <c r="AX276" s="205"/>
      <c r="AY276" s="205"/>
      <c r="AZ276" s="205"/>
      <c r="BA276" s="205"/>
      <c r="BB276" s="205"/>
      <c r="BC276" s="205"/>
      <c r="BD276" s="205"/>
      <c r="BE276" s="205"/>
      <c r="BF276" s="205"/>
      <c r="BG276" s="205"/>
      <c r="BH276" s="205"/>
      <c r="BI276" s="205"/>
      <c r="BJ276" s="205"/>
      <c r="BK276" s="205"/>
      <c r="BL276" s="205"/>
      <c r="BM276" s="230">
        <v>21</v>
      </c>
    </row>
    <row r="277" spans="1:65">
      <c r="A277" s="30"/>
      <c r="B277" s="3" t="s">
        <v>86</v>
      </c>
      <c r="C277" s="29"/>
      <c r="D277" s="13" t="s">
        <v>641</v>
      </c>
      <c r="E277" s="148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55"/>
    </row>
    <row r="278" spans="1:65">
      <c r="A278" s="30"/>
      <c r="B278" s="3" t="s">
        <v>267</v>
      </c>
      <c r="C278" s="29"/>
      <c r="D278" s="13">
        <v>0.33333333333333348</v>
      </c>
      <c r="E278" s="148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55"/>
    </row>
    <row r="279" spans="1:65">
      <c r="A279" s="30"/>
      <c r="B279" s="46" t="s">
        <v>268</v>
      </c>
      <c r="C279" s="47"/>
      <c r="D279" s="45" t="s">
        <v>269</v>
      </c>
      <c r="E279" s="148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55"/>
    </row>
    <row r="280" spans="1:65">
      <c r="B280" s="31"/>
      <c r="C280" s="20"/>
      <c r="D280" s="20"/>
      <c r="BM280" s="55"/>
    </row>
    <row r="281" spans="1:65" ht="15">
      <c r="B281" s="8" t="s">
        <v>608</v>
      </c>
      <c r="BM281" s="28" t="s">
        <v>303</v>
      </c>
    </row>
    <row r="282" spans="1:65" ht="15">
      <c r="A282" s="25" t="s">
        <v>17</v>
      </c>
      <c r="B282" s="18" t="s">
        <v>109</v>
      </c>
      <c r="C282" s="15" t="s">
        <v>110</v>
      </c>
      <c r="D282" s="16" t="s">
        <v>324</v>
      </c>
      <c r="E282" s="148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28">
        <v>1</v>
      </c>
    </row>
    <row r="283" spans="1:65">
      <c r="A283" s="30"/>
      <c r="B283" s="19" t="s">
        <v>227</v>
      </c>
      <c r="C283" s="9" t="s">
        <v>227</v>
      </c>
      <c r="D283" s="10" t="s">
        <v>111</v>
      </c>
      <c r="E283" s="148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28" t="s">
        <v>3</v>
      </c>
    </row>
    <row r="284" spans="1:65">
      <c r="A284" s="30"/>
      <c r="B284" s="19"/>
      <c r="C284" s="9"/>
      <c r="D284" s="10" t="s">
        <v>333</v>
      </c>
      <c r="E284" s="148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28">
        <v>1</v>
      </c>
    </row>
    <row r="285" spans="1:65">
      <c r="A285" s="30"/>
      <c r="B285" s="19"/>
      <c r="C285" s="9"/>
      <c r="D285" s="26"/>
      <c r="E285" s="148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28">
        <v>1</v>
      </c>
    </row>
    <row r="286" spans="1:65">
      <c r="A286" s="30"/>
      <c r="B286" s="18">
        <v>1</v>
      </c>
      <c r="C286" s="14">
        <v>1</v>
      </c>
      <c r="D286" s="207">
        <v>15.299999999999999</v>
      </c>
      <c r="E286" s="209"/>
      <c r="F286" s="210"/>
      <c r="G286" s="210"/>
      <c r="H286" s="210"/>
      <c r="I286" s="210"/>
      <c r="J286" s="210"/>
      <c r="K286" s="210"/>
      <c r="L286" s="210"/>
      <c r="M286" s="210"/>
      <c r="N286" s="210"/>
      <c r="O286" s="210"/>
      <c r="P286" s="210"/>
      <c r="Q286" s="210"/>
      <c r="R286" s="210"/>
      <c r="S286" s="210"/>
      <c r="T286" s="210"/>
      <c r="U286" s="210"/>
      <c r="V286" s="210"/>
      <c r="W286" s="210"/>
      <c r="X286" s="210"/>
      <c r="Y286" s="210"/>
      <c r="Z286" s="210"/>
      <c r="AA286" s="210"/>
      <c r="AB286" s="210"/>
      <c r="AC286" s="210"/>
      <c r="AD286" s="210"/>
      <c r="AE286" s="210"/>
      <c r="AF286" s="210"/>
      <c r="AG286" s="210"/>
      <c r="AH286" s="210"/>
      <c r="AI286" s="210"/>
      <c r="AJ286" s="210"/>
      <c r="AK286" s="210"/>
      <c r="AL286" s="210"/>
      <c r="AM286" s="210"/>
      <c r="AN286" s="210"/>
      <c r="AO286" s="210"/>
      <c r="AP286" s="210"/>
      <c r="AQ286" s="210"/>
      <c r="AR286" s="210"/>
      <c r="AS286" s="210"/>
      <c r="AT286" s="210"/>
      <c r="AU286" s="210"/>
      <c r="AV286" s="210"/>
      <c r="AW286" s="210"/>
      <c r="AX286" s="210"/>
      <c r="AY286" s="210"/>
      <c r="AZ286" s="210"/>
      <c r="BA286" s="210"/>
      <c r="BB286" s="210"/>
      <c r="BC286" s="210"/>
      <c r="BD286" s="210"/>
      <c r="BE286" s="210"/>
      <c r="BF286" s="210"/>
      <c r="BG286" s="210"/>
      <c r="BH286" s="210"/>
      <c r="BI286" s="210"/>
      <c r="BJ286" s="210"/>
      <c r="BK286" s="210"/>
      <c r="BL286" s="210"/>
      <c r="BM286" s="211">
        <v>1</v>
      </c>
    </row>
    <row r="287" spans="1:65">
      <c r="A287" s="30"/>
      <c r="B287" s="19">
        <v>1</v>
      </c>
      <c r="C287" s="9">
        <v>2</v>
      </c>
      <c r="D287" s="213">
        <v>15.2</v>
      </c>
      <c r="E287" s="209"/>
      <c r="F287" s="210"/>
      <c r="G287" s="210"/>
      <c r="H287" s="210"/>
      <c r="I287" s="210"/>
      <c r="J287" s="210"/>
      <c r="K287" s="210"/>
      <c r="L287" s="210"/>
      <c r="M287" s="210"/>
      <c r="N287" s="210"/>
      <c r="O287" s="210"/>
      <c r="P287" s="210"/>
      <c r="Q287" s="210"/>
      <c r="R287" s="210"/>
      <c r="S287" s="210"/>
      <c r="T287" s="210"/>
      <c r="U287" s="210"/>
      <c r="V287" s="210"/>
      <c r="W287" s="210"/>
      <c r="X287" s="210"/>
      <c r="Y287" s="210"/>
      <c r="Z287" s="210"/>
      <c r="AA287" s="210"/>
      <c r="AB287" s="210"/>
      <c r="AC287" s="210"/>
      <c r="AD287" s="210"/>
      <c r="AE287" s="210"/>
      <c r="AF287" s="210"/>
      <c r="AG287" s="210"/>
      <c r="AH287" s="210"/>
      <c r="AI287" s="210"/>
      <c r="AJ287" s="210"/>
      <c r="AK287" s="210"/>
      <c r="AL287" s="210"/>
      <c r="AM287" s="210"/>
      <c r="AN287" s="210"/>
      <c r="AO287" s="210"/>
      <c r="AP287" s="210"/>
      <c r="AQ287" s="210"/>
      <c r="AR287" s="210"/>
      <c r="AS287" s="210"/>
      <c r="AT287" s="210"/>
      <c r="AU287" s="210"/>
      <c r="AV287" s="210"/>
      <c r="AW287" s="210"/>
      <c r="AX287" s="210"/>
      <c r="AY287" s="210"/>
      <c r="AZ287" s="210"/>
      <c r="BA287" s="210"/>
      <c r="BB287" s="210"/>
      <c r="BC287" s="210"/>
      <c r="BD287" s="210"/>
      <c r="BE287" s="210"/>
      <c r="BF287" s="210"/>
      <c r="BG287" s="210"/>
      <c r="BH287" s="210"/>
      <c r="BI287" s="210"/>
      <c r="BJ287" s="210"/>
      <c r="BK287" s="210"/>
      <c r="BL287" s="210"/>
      <c r="BM287" s="211">
        <v>16</v>
      </c>
    </row>
    <row r="288" spans="1:65">
      <c r="A288" s="30"/>
      <c r="B288" s="20" t="s">
        <v>264</v>
      </c>
      <c r="C288" s="12"/>
      <c r="D288" s="216">
        <v>15.25</v>
      </c>
      <c r="E288" s="209"/>
      <c r="F288" s="210"/>
      <c r="G288" s="210"/>
      <c r="H288" s="210"/>
      <c r="I288" s="210"/>
      <c r="J288" s="210"/>
      <c r="K288" s="210"/>
      <c r="L288" s="210"/>
      <c r="M288" s="210"/>
      <c r="N288" s="210"/>
      <c r="O288" s="210"/>
      <c r="P288" s="210"/>
      <c r="Q288" s="210"/>
      <c r="R288" s="210"/>
      <c r="S288" s="210"/>
      <c r="T288" s="210"/>
      <c r="U288" s="210"/>
      <c r="V288" s="210"/>
      <c r="W288" s="210"/>
      <c r="X288" s="210"/>
      <c r="Y288" s="210"/>
      <c r="Z288" s="210"/>
      <c r="AA288" s="210"/>
      <c r="AB288" s="210"/>
      <c r="AC288" s="210"/>
      <c r="AD288" s="210"/>
      <c r="AE288" s="210"/>
      <c r="AF288" s="210"/>
      <c r="AG288" s="210"/>
      <c r="AH288" s="210"/>
      <c r="AI288" s="210"/>
      <c r="AJ288" s="210"/>
      <c r="AK288" s="210"/>
      <c r="AL288" s="210"/>
      <c r="AM288" s="210"/>
      <c r="AN288" s="210"/>
      <c r="AO288" s="210"/>
      <c r="AP288" s="210"/>
      <c r="AQ288" s="210"/>
      <c r="AR288" s="210"/>
      <c r="AS288" s="210"/>
      <c r="AT288" s="210"/>
      <c r="AU288" s="210"/>
      <c r="AV288" s="210"/>
      <c r="AW288" s="210"/>
      <c r="AX288" s="210"/>
      <c r="AY288" s="210"/>
      <c r="AZ288" s="210"/>
      <c r="BA288" s="210"/>
      <c r="BB288" s="210"/>
      <c r="BC288" s="210"/>
      <c r="BD288" s="210"/>
      <c r="BE288" s="210"/>
      <c r="BF288" s="210"/>
      <c r="BG288" s="210"/>
      <c r="BH288" s="210"/>
      <c r="BI288" s="210"/>
      <c r="BJ288" s="210"/>
      <c r="BK288" s="210"/>
      <c r="BL288" s="210"/>
      <c r="BM288" s="211">
        <v>16</v>
      </c>
    </row>
    <row r="289" spans="1:65">
      <c r="A289" s="30"/>
      <c r="B289" s="3" t="s">
        <v>265</v>
      </c>
      <c r="C289" s="29"/>
      <c r="D289" s="213">
        <v>15.25</v>
      </c>
      <c r="E289" s="209"/>
      <c r="F289" s="210"/>
      <c r="G289" s="210"/>
      <c r="H289" s="210"/>
      <c r="I289" s="210"/>
      <c r="J289" s="210"/>
      <c r="K289" s="210"/>
      <c r="L289" s="210"/>
      <c r="M289" s="210"/>
      <c r="N289" s="210"/>
      <c r="O289" s="210"/>
      <c r="P289" s="210"/>
      <c r="Q289" s="210"/>
      <c r="R289" s="210"/>
      <c r="S289" s="210"/>
      <c r="T289" s="210"/>
      <c r="U289" s="210"/>
      <c r="V289" s="210"/>
      <c r="W289" s="210"/>
      <c r="X289" s="210"/>
      <c r="Y289" s="210"/>
      <c r="Z289" s="210"/>
      <c r="AA289" s="210"/>
      <c r="AB289" s="210"/>
      <c r="AC289" s="210"/>
      <c r="AD289" s="210"/>
      <c r="AE289" s="210"/>
      <c r="AF289" s="210"/>
      <c r="AG289" s="210"/>
      <c r="AH289" s="210"/>
      <c r="AI289" s="210"/>
      <c r="AJ289" s="210"/>
      <c r="AK289" s="210"/>
      <c r="AL289" s="210"/>
      <c r="AM289" s="210"/>
      <c r="AN289" s="210"/>
      <c r="AO289" s="210"/>
      <c r="AP289" s="210"/>
      <c r="AQ289" s="210"/>
      <c r="AR289" s="210"/>
      <c r="AS289" s="210"/>
      <c r="AT289" s="210"/>
      <c r="AU289" s="210"/>
      <c r="AV289" s="210"/>
      <c r="AW289" s="210"/>
      <c r="AX289" s="210"/>
      <c r="AY289" s="210"/>
      <c r="AZ289" s="210"/>
      <c r="BA289" s="210"/>
      <c r="BB289" s="210"/>
      <c r="BC289" s="210"/>
      <c r="BD289" s="210"/>
      <c r="BE289" s="210"/>
      <c r="BF289" s="210"/>
      <c r="BG289" s="210"/>
      <c r="BH289" s="210"/>
      <c r="BI289" s="210"/>
      <c r="BJ289" s="210"/>
      <c r="BK289" s="210"/>
      <c r="BL289" s="210"/>
      <c r="BM289" s="211">
        <v>15.25</v>
      </c>
    </row>
    <row r="290" spans="1:65">
      <c r="A290" s="30"/>
      <c r="B290" s="3" t="s">
        <v>266</v>
      </c>
      <c r="C290" s="29"/>
      <c r="D290" s="213">
        <v>7.0710678118654502E-2</v>
      </c>
      <c r="E290" s="209"/>
      <c r="F290" s="210"/>
      <c r="G290" s="210"/>
      <c r="H290" s="210"/>
      <c r="I290" s="210"/>
      <c r="J290" s="210"/>
      <c r="K290" s="210"/>
      <c r="L290" s="210"/>
      <c r="M290" s="210"/>
      <c r="N290" s="210"/>
      <c r="O290" s="210"/>
      <c r="P290" s="210"/>
      <c r="Q290" s="210"/>
      <c r="R290" s="210"/>
      <c r="S290" s="210"/>
      <c r="T290" s="210"/>
      <c r="U290" s="210"/>
      <c r="V290" s="210"/>
      <c r="W290" s="210"/>
      <c r="X290" s="210"/>
      <c r="Y290" s="210"/>
      <c r="Z290" s="210"/>
      <c r="AA290" s="210"/>
      <c r="AB290" s="210"/>
      <c r="AC290" s="210"/>
      <c r="AD290" s="210"/>
      <c r="AE290" s="210"/>
      <c r="AF290" s="210"/>
      <c r="AG290" s="210"/>
      <c r="AH290" s="210"/>
      <c r="AI290" s="210"/>
      <c r="AJ290" s="210"/>
      <c r="AK290" s="210"/>
      <c r="AL290" s="210"/>
      <c r="AM290" s="210"/>
      <c r="AN290" s="210"/>
      <c r="AO290" s="210"/>
      <c r="AP290" s="210"/>
      <c r="AQ290" s="210"/>
      <c r="AR290" s="210"/>
      <c r="AS290" s="210"/>
      <c r="AT290" s="210"/>
      <c r="AU290" s="210"/>
      <c r="AV290" s="210"/>
      <c r="AW290" s="210"/>
      <c r="AX290" s="210"/>
      <c r="AY290" s="210"/>
      <c r="AZ290" s="210"/>
      <c r="BA290" s="210"/>
      <c r="BB290" s="210"/>
      <c r="BC290" s="210"/>
      <c r="BD290" s="210"/>
      <c r="BE290" s="210"/>
      <c r="BF290" s="210"/>
      <c r="BG290" s="210"/>
      <c r="BH290" s="210"/>
      <c r="BI290" s="210"/>
      <c r="BJ290" s="210"/>
      <c r="BK290" s="210"/>
      <c r="BL290" s="210"/>
      <c r="BM290" s="211">
        <v>22</v>
      </c>
    </row>
    <row r="291" spans="1:65">
      <c r="A291" s="30"/>
      <c r="B291" s="3" t="s">
        <v>86</v>
      </c>
      <c r="C291" s="29"/>
      <c r="D291" s="13">
        <v>4.6367657782724267E-3</v>
      </c>
      <c r="E291" s="148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55"/>
    </row>
    <row r="292" spans="1:65">
      <c r="A292" s="30"/>
      <c r="B292" s="3" t="s">
        <v>267</v>
      </c>
      <c r="C292" s="29"/>
      <c r="D292" s="13">
        <v>0</v>
      </c>
      <c r="E292" s="148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55"/>
    </row>
    <row r="293" spans="1:65">
      <c r="A293" s="30"/>
      <c r="B293" s="46" t="s">
        <v>268</v>
      </c>
      <c r="C293" s="47"/>
      <c r="D293" s="45" t="s">
        <v>269</v>
      </c>
      <c r="E293" s="148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55"/>
    </row>
    <row r="294" spans="1:65">
      <c r="B294" s="31"/>
      <c r="C294" s="20"/>
      <c r="D294" s="20"/>
      <c r="BM294" s="55"/>
    </row>
    <row r="295" spans="1:65" ht="15">
      <c r="B295" s="8" t="s">
        <v>609</v>
      </c>
      <c r="BM295" s="28" t="s">
        <v>303</v>
      </c>
    </row>
    <row r="296" spans="1:65" ht="15">
      <c r="A296" s="25" t="s">
        <v>23</v>
      </c>
      <c r="B296" s="18" t="s">
        <v>109</v>
      </c>
      <c r="C296" s="15" t="s">
        <v>110</v>
      </c>
      <c r="D296" s="16" t="s">
        <v>324</v>
      </c>
      <c r="E296" s="148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28">
        <v>1</v>
      </c>
    </row>
    <row r="297" spans="1:65">
      <c r="A297" s="30"/>
      <c r="B297" s="19" t="s">
        <v>227</v>
      </c>
      <c r="C297" s="9" t="s">
        <v>227</v>
      </c>
      <c r="D297" s="10" t="s">
        <v>111</v>
      </c>
      <c r="E297" s="148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28" t="s">
        <v>3</v>
      </c>
    </row>
    <row r="298" spans="1:65">
      <c r="A298" s="30"/>
      <c r="B298" s="19"/>
      <c r="C298" s="9"/>
      <c r="D298" s="10" t="s">
        <v>333</v>
      </c>
      <c r="E298" s="148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28">
        <v>2</v>
      </c>
    </row>
    <row r="299" spans="1:65">
      <c r="A299" s="30"/>
      <c r="B299" s="19"/>
      <c r="C299" s="9"/>
      <c r="D299" s="26"/>
      <c r="E299" s="148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28">
        <v>2</v>
      </c>
    </row>
    <row r="300" spans="1:65">
      <c r="A300" s="30"/>
      <c r="B300" s="18">
        <v>1</v>
      </c>
      <c r="C300" s="14">
        <v>1</v>
      </c>
      <c r="D300" s="22">
        <v>0.24</v>
      </c>
      <c r="E300" s="148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28">
        <v>1</v>
      </c>
    </row>
    <row r="301" spans="1:65">
      <c r="A301" s="30"/>
      <c r="B301" s="19">
        <v>1</v>
      </c>
      <c r="C301" s="9">
        <v>2</v>
      </c>
      <c r="D301" s="11">
        <v>0.2</v>
      </c>
      <c r="E301" s="148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28">
        <v>17</v>
      </c>
    </row>
    <row r="302" spans="1:65">
      <c r="A302" s="30"/>
      <c r="B302" s="20" t="s">
        <v>264</v>
      </c>
      <c r="C302" s="12"/>
      <c r="D302" s="23">
        <v>0.22</v>
      </c>
      <c r="E302" s="148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28">
        <v>16</v>
      </c>
    </row>
    <row r="303" spans="1:65">
      <c r="A303" s="30"/>
      <c r="B303" s="3" t="s">
        <v>265</v>
      </c>
      <c r="C303" s="29"/>
      <c r="D303" s="11">
        <v>0.22</v>
      </c>
      <c r="E303" s="148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28">
        <v>0.22</v>
      </c>
    </row>
    <row r="304" spans="1:65">
      <c r="A304" s="30"/>
      <c r="B304" s="3" t="s">
        <v>266</v>
      </c>
      <c r="C304" s="29"/>
      <c r="D304" s="24">
        <v>2.8284271247461888E-2</v>
      </c>
      <c r="E304" s="148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28">
        <v>23</v>
      </c>
    </row>
    <row r="305" spans="1:65">
      <c r="A305" s="30"/>
      <c r="B305" s="3" t="s">
        <v>86</v>
      </c>
      <c r="C305" s="29"/>
      <c r="D305" s="13">
        <v>0.12856486930664493</v>
      </c>
      <c r="E305" s="148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55"/>
    </row>
    <row r="306" spans="1:65">
      <c r="A306" s="30"/>
      <c r="B306" s="3" t="s">
        <v>267</v>
      </c>
      <c r="C306" s="29"/>
      <c r="D306" s="13">
        <v>0</v>
      </c>
      <c r="E306" s="148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55"/>
    </row>
    <row r="307" spans="1:65">
      <c r="A307" s="30"/>
      <c r="B307" s="46" t="s">
        <v>268</v>
      </c>
      <c r="C307" s="47"/>
      <c r="D307" s="45" t="s">
        <v>269</v>
      </c>
      <c r="E307" s="148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55"/>
    </row>
    <row r="308" spans="1:65">
      <c r="B308" s="31"/>
      <c r="C308" s="20"/>
      <c r="D308" s="20"/>
      <c r="BM308" s="55"/>
    </row>
    <row r="309" spans="1:65" ht="15">
      <c r="B309" s="8" t="s">
        <v>610</v>
      </c>
      <c r="BM309" s="28" t="s">
        <v>303</v>
      </c>
    </row>
    <row r="310" spans="1:65" ht="15">
      <c r="A310" s="25" t="s">
        <v>56</v>
      </c>
      <c r="B310" s="18" t="s">
        <v>109</v>
      </c>
      <c r="C310" s="15" t="s">
        <v>110</v>
      </c>
      <c r="D310" s="16" t="s">
        <v>324</v>
      </c>
      <c r="E310" s="148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28">
        <v>1</v>
      </c>
    </row>
    <row r="311" spans="1:65">
      <c r="A311" s="30"/>
      <c r="B311" s="19" t="s">
        <v>227</v>
      </c>
      <c r="C311" s="9" t="s">
        <v>227</v>
      </c>
      <c r="D311" s="10" t="s">
        <v>111</v>
      </c>
      <c r="E311" s="148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28" t="s">
        <v>1</v>
      </c>
    </row>
    <row r="312" spans="1:65">
      <c r="A312" s="30"/>
      <c r="B312" s="19"/>
      <c r="C312" s="9"/>
      <c r="D312" s="10" t="s">
        <v>333</v>
      </c>
      <c r="E312" s="148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28">
        <v>3</v>
      </c>
    </row>
    <row r="313" spans="1:65">
      <c r="A313" s="30"/>
      <c r="B313" s="19"/>
      <c r="C313" s="9"/>
      <c r="D313" s="26"/>
      <c r="E313" s="148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28">
        <v>3</v>
      </c>
    </row>
    <row r="314" spans="1:65">
      <c r="A314" s="30"/>
      <c r="B314" s="18">
        <v>1</v>
      </c>
      <c r="C314" s="14">
        <v>1</v>
      </c>
      <c r="D314" s="228">
        <v>8.4500000000000006E-2</v>
      </c>
      <c r="E314" s="204"/>
      <c r="F314" s="205"/>
      <c r="G314" s="205"/>
      <c r="H314" s="205"/>
      <c r="I314" s="205"/>
      <c r="J314" s="205"/>
      <c r="K314" s="205"/>
      <c r="L314" s="205"/>
      <c r="M314" s="205"/>
      <c r="N314" s="205"/>
      <c r="O314" s="205"/>
      <c r="P314" s="205"/>
      <c r="Q314" s="205"/>
      <c r="R314" s="205"/>
      <c r="S314" s="205"/>
      <c r="T314" s="205"/>
      <c r="U314" s="205"/>
      <c r="V314" s="205"/>
      <c r="W314" s="205"/>
      <c r="X314" s="205"/>
      <c r="Y314" s="205"/>
      <c r="Z314" s="205"/>
      <c r="AA314" s="205"/>
      <c r="AB314" s="205"/>
      <c r="AC314" s="205"/>
      <c r="AD314" s="205"/>
      <c r="AE314" s="205"/>
      <c r="AF314" s="205"/>
      <c r="AG314" s="205"/>
      <c r="AH314" s="205"/>
      <c r="AI314" s="205"/>
      <c r="AJ314" s="205"/>
      <c r="AK314" s="205"/>
      <c r="AL314" s="205"/>
      <c r="AM314" s="205"/>
      <c r="AN314" s="205"/>
      <c r="AO314" s="205"/>
      <c r="AP314" s="205"/>
      <c r="AQ314" s="205"/>
      <c r="AR314" s="205"/>
      <c r="AS314" s="205"/>
      <c r="AT314" s="205"/>
      <c r="AU314" s="205"/>
      <c r="AV314" s="205"/>
      <c r="AW314" s="205"/>
      <c r="AX314" s="205"/>
      <c r="AY314" s="205"/>
      <c r="AZ314" s="205"/>
      <c r="BA314" s="205"/>
      <c r="BB314" s="205"/>
      <c r="BC314" s="205"/>
      <c r="BD314" s="205"/>
      <c r="BE314" s="205"/>
      <c r="BF314" s="205"/>
      <c r="BG314" s="205"/>
      <c r="BH314" s="205"/>
      <c r="BI314" s="205"/>
      <c r="BJ314" s="205"/>
      <c r="BK314" s="205"/>
      <c r="BL314" s="205"/>
      <c r="BM314" s="230">
        <v>1</v>
      </c>
    </row>
    <row r="315" spans="1:65">
      <c r="A315" s="30"/>
      <c r="B315" s="19">
        <v>1</v>
      </c>
      <c r="C315" s="9">
        <v>2</v>
      </c>
      <c r="D315" s="24">
        <v>8.6099999999999996E-2</v>
      </c>
      <c r="E315" s="204"/>
      <c r="F315" s="205"/>
      <c r="G315" s="205"/>
      <c r="H315" s="205"/>
      <c r="I315" s="205"/>
      <c r="J315" s="205"/>
      <c r="K315" s="205"/>
      <c r="L315" s="205"/>
      <c r="M315" s="205"/>
      <c r="N315" s="205"/>
      <c r="O315" s="205"/>
      <c r="P315" s="205"/>
      <c r="Q315" s="205"/>
      <c r="R315" s="205"/>
      <c r="S315" s="205"/>
      <c r="T315" s="205"/>
      <c r="U315" s="205"/>
      <c r="V315" s="205"/>
      <c r="W315" s="205"/>
      <c r="X315" s="205"/>
      <c r="Y315" s="205"/>
      <c r="Z315" s="205"/>
      <c r="AA315" s="205"/>
      <c r="AB315" s="205"/>
      <c r="AC315" s="205"/>
      <c r="AD315" s="205"/>
      <c r="AE315" s="205"/>
      <c r="AF315" s="205"/>
      <c r="AG315" s="205"/>
      <c r="AH315" s="205"/>
      <c r="AI315" s="205"/>
      <c r="AJ315" s="205"/>
      <c r="AK315" s="205"/>
      <c r="AL315" s="205"/>
      <c r="AM315" s="205"/>
      <c r="AN315" s="205"/>
      <c r="AO315" s="205"/>
      <c r="AP315" s="205"/>
      <c r="AQ315" s="205"/>
      <c r="AR315" s="205"/>
      <c r="AS315" s="205"/>
      <c r="AT315" s="205"/>
      <c r="AU315" s="205"/>
      <c r="AV315" s="205"/>
      <c r="AW315" s="205"/>
      <c r="AX315" s="205"/>
      <c r="AY315" s="205"/>
      <c r="AZ315" s="205"/>
      <c r="BA315" s="205"/>
      <c r="BB315" s="205"/>
      <c r="BC315" s="205"/>
      <c r="BD315" s="205"/>
      <c r="BE315" s="205"/>
      <c r="BF315" s="205"/>
      <c r="BG315" s="205"/>
      <c r="BH315" s="205"/>
      <c r="BI315" s="205"/>
      <c r="BJ315" s="205"/>
      <c r="BK315" s="205"/>
      <c r="BL315" s="205"/>
      <c r="BM315" s="230">
        <v>18</v>
      </c>
    </row>
    <row r="316" spans="1:65">
      <c r="A316" s="30"/>
      <c r="B316" s="20" t="s">
        <v>264</v>
      </c>
      <c r="C316" s="12"/>
      <c r="D316" s="233">
        <v>8.5300000000000001E-2</v>
      </c>
      <c r="E316" s="204"/>
      <c r="F316" s="205"/>
      <c r="G316" s="205"/>
      <c r="H316" s="205"/>
      <c r="I316" s="205"/>
      <c r="J316" s="205"/>
      <c r="K316" s="205"/>
      <c r="L316" s="205"/>
      <c r="M316" s="205"/>
      <c r="N316" s="205"/>
      <c r="O316" s="205"/>
      <c r="P316" s="205"/>
      <c r="Q316" s="205"/>
      <c r="R316" s="205"/>
      <c r="S316" s="205"/>
      <c r="T316" s="205"/>
      <c r="U316" s="205"/>
      <c r="V316" s="205"/>
      <c r="W316" s="205"/>
      <c r="X316" s="205"/>
      <c r="Y316" s="205"/>
      <c r="Z316" s="205"/>
      <c r="AA316" s="205"/>
      <c r="AB316" s="205"/>
      <c r="AC316" s="205"/>
      <c r="AD316" s="205"/>
      <c r="AE316" s="205"/>
      <c r="AF316" s="205"/>
      <c r="AG316" s="205"/>
      <c r="AH316" s="205"/>
      <c r="AI316" s="205"/>
      <c r="AJ316" s="205"/>
      <c r="AK316" s="205"/>
      <c r="AL316" s="205"/>
      <c r="AM316" s="205"/>
      <c r="AN316" s="205"/>
      <c r="AO316" s="205"/>
      <c r="AP316" s="205"/>
      <c r="AQ316" s="205"/>
      <c r="AR316" s="205"/>
      <c r="AS316" s="205"/>
      <c r="AT316" s="205"/>
      <c r="AU316" s="205"/>
      <c r="AV316" s="205"/>
      <c r="AW316" s="205"/>
      <c r="AX316" s="205"/>
      <c r="AY316" s="205"/>
      <c r="AZ316" s="205"/>
      <c r="BA316" s="205"/>
      <c r="BB316" s="205"/>
      <c r="BC316" s="205"/>
      <c r="BD316" s="205"/>
      <c r="BE316" s="205"/>
      <c r="BF316" s="205"/>
      <c r="BG316" s="205"/>
      <c r="BH316" s="205"/>
      <c r="BI316" s="205"/>
      <c r="BJ316" s="205"/>
      <c r="BK316" s="205"/>
      <c r="BL316" s="205"/>
      <c r="BM316" s="230">
        <v>16</v>
      </c>
    </row>
    <row r="317" spans="1:65">
      <c r="A317" s="30"/>
      <c r="B317" s="3" t="s">
        <v>265</v>
      </c>
      <c r="C317" s="29"/>
      <c r="D317" s="24">
        <v>8.5300000000000001E-2</v>
      </c>
      <c r="E317" s="204"/>
      <c r="F317" s="205"/>
      <c r="G317" s="205"/>
      <c r="H317" s="205"/>
      <c r="I317" s="205"/>
      <c r="J317" s="205"/>
      <c r="K317" s="205"/>
      <c r="L317" s="205"/>
      <c r="M317" s="205"/>
      <c r="N317" s="205"/>
      <c r="O317" s="205"/>
      <c r="P317" s="205"/>
      <c r="Q317" s="205"/>
      <c r="R317" s="205"/>
      <c r="S317" s="205"/>
      <c r="T317" s="205"/>
      <c r="U317" s="205"/>
      <c r="V317" s="205"/>
      <c r="W317" s="205"/>
      <c r="X317" s="205"/>
      <c r="Y317" s="205"/>
      <c r="Z317" s="205"/>
      <c r="AA317" s="205"/>
      <c r="AB317" s="205"/>
      <c r="AC317" s="205"/>
      <c r="AD317" s="205"/>
      <c r="AE317" s="205"/>
      <c r="AF317" s="205"/>
      <c r="AG317" s="205"/>
      <c r="AH317" s="205"/>
      <c r="AI317" s="205"/>
      <c r="AJ317" s="205"/>
      <c r="AK317" s="205"/>
      <c r="AL317" s="205"/>
      <c r="AM317" s="205"/>
      <c r="AN317" s="205"/>
      <c r="AO317" s="205"/>
      <c r="AP317" s="205"/>
      <c r="AQ317" s="205"/>
      <c r="AR317" s="205"/>
      <c r="AS317" s="205"/>
      <c r="AT317" s="205"/>
      <c r="AU317" s="205"/>
      <c r="AV317" s="205"/>
      <c r="AW317" s="205"/>
      <c r="AX317" s="205"/>
      <c r="AY317" s="205"/>
      <c r="AZ317" s="205"/>
      <c r="BA317" s="205"/>
      <c r="BB317" s="205"/>
      <c r="BC317" s="205"/>
      <c r="BD317" s="205"/>
      <c r="BE317" s="205"/>
      <c r="BF317" s="205"/>
      <c r="BG317" s="205"/>
      <c r="BH317" s="205"/>
      <c r="BI317" s="205"/>
      <c r="BJ317" s="205"/>
      <c r="BK317" s="205"/>
      <c r="BL317" s="205"/>
      <c r="BM317" s="230">
        <v>8.5300000000000001E-2</v>
      </c>
    </row>
    <row r="318" spans="1:65">
      <c r="A318" s="30"/>
      <c r="B318" s="3" t="s">
        <v>266</v>
      </c>
      <c r="C318" s="29"/>
      <c r="D318" s="24">
        <v>1.1313708498984691E-3</v>
      </c>
      <c r="E318" s="204"/>
      <c r="F318" s="205"/>
      <c r="G318" s="205"/>
      <c r="H318" s="205"/>
      <c r="I318" s="205"/>
      <c r="J318" s="205"/>
      <c r="K318" s="205"/>
      <c r="L318" s="205"/>
      <c r="M318" s="205"/>
      <c r="N318" s="205"/>
      <c r="O318" s="205"/>
      <c r="P318" s="205"/>
      <c r="Q318" s="205"/>
      <c r="R318" s="205"/>
      <c r="S318" s="205"/>
      <c r="T318" s="205"/>
      <c r="U318" s="205"/>
      <c r="V318" s="205"/>
      <c r="W318" s="205"/>
      <c r="X318" s="205"/>
      <c r="Y318" s="205"/>
      <c r="Z318" s="205"/>
      <c r="AA318" s="205"/>
      <c r="AB318" s="205"/>
      <c r="AC318" s="205"/>
      <c r="AD318" s="205"/>
      <c r="AE318" s="205"/>
      <c r="AF318" s="205"/>
      <c r="AG318" s="205"/>
      <c r="AH318" s="205"/>
      <c r="AI318" s="205"/>
      <c r="AJ318" s="205"/>
      <c r="AK318" s="205"/>
      <c r="AL318" s="205"/>
      <c r="AM318" s="205"/>
      <c r="AN318" s="205"/>
      <c r="AO318" s="205"/>
      <c r="AP318" s="205"/>
      <c r="AQ318" s="205"/>
      <c r="AR318" s="205"/>
      <c r="AS318" s="205"/>
      <c r="AT318" s="205"/>
      <c r="AU318" s="205"/>
      <c r="AV318" s="205"/>
      <c r="AW318" s="205"/>
      <c r="AX318" s="205"/>
      <c r="AY318" s="205"/>
      <c r="AZ318" s="205"/>
      <c r="BA318" s="205"/>
      <c r="BB318" s="205"/>
      <c r="BC318" s="205"/>
      <c r="BD318" s="205"/>
      <c r="BE318" s="205"/>
      <c r="BF318" s="205"/>
      <c r="BG318" s="205"/>
      <c r="BH318" s="205"/>
      <c r="BI318" s="205"/>
      <c r="BJ318" s="205"/>
      <c r="BK318" s="205"/>
      <c r="BL318" s="205"/>
      <c r="BM318" s="230">
        <v>24</v>
      </c>
    </row>
    <row r="319" spans="1:65">
      <c r="A319" s="30"/>
      <c r="B319" s="3" t="s">
        <v>86</v>
      </c>
      <c r="C319" s="29"/>
      <c r="D319" s="13">
        <v>1.3263433175831995E-2</v>
      </c>
      <c r="E319" s="148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55"/>
    </row>
    <row r="320" spans="1:65">
      <c r="A320" s="30"/>
      <c r="B320" s="3" t="s">
        <v>267</v>
      </c>
      <c r="C320" s="29"/>
      <c r="D320" s="13">
        <v>0</v>
      </c>
      <c r="E320" s="148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55"/>
    </row>
    <row r="321" spans="1:65">
      <c r="A321" s="30"/>
      <c r="B321" s="46" t="s">
        <v>268</v>
      </c>
      <c r="C321" s="47"/>
      <c r="D321" s="45" t="s">
        <v>269</v>
      </c>
      <c r="E321" s="148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55"/>
    </row>
    <row r="322" spans="1:65">
      <c r="B322" s="31"/>
      <c r="C322" s="20"/>
      <c r="D322" s="20"/>
      <c r="BM322" s="55"/>
    </row>
    <row r="323" spans="1:65" ht="15">
      <c r="B323" s="8" t="s">
        <v>611</v>
      </c>
      <c r="BM323" s="28" t="s">
        <v>303</v>
      </c>
    </row>
    <row r="324" spans="1:65" ht="15">
      <c r="A324" s="25" t="s">
        <v>26</v>
      </c>
      <c r="B324" s="18" t="s">
        <v>109</v>
      </c>
      <c r="C324" s="15" t="s">
        <v>110</v>
      </c>
      <c r="D324" s="16" t="s">
        <v>324</v>
      </c>
      <c r="E324" s="148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28">
        <v>1</v>
      </c>
    </row>
    <row r="325" spans="1:65">
      <c r="A325" s="30"/>
      <c r="B325" s="19" t="s">
        <v>227</v>
      </c>
      <c r="C325" s="9" t="s">
        <v>227</v>
      </c>
      <c r="D325" s="10" t="s">
        <v>111</v>
      </c>
      <c r="E325" s="148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28" t="s">
        <v>3</v>
      </c>
    </row>
    <row r="326" spans="1:65">
      <c r="A326" s="30"/>
      <c r="B326" s="19"/>
      <c r="C326" s="9"/>
      <c r="D326" s="10" t="s">
        <v>333</v>
      </c>
      <c r="E326" s="148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28">
        <v>2</v>
      </c>
    </row>
    <row r="327" spans="1:65">
      <c r="A327" s="30"/>
      <c r="B327" s="19"/>
      <c r="C327" s="9"/>
      <c r="D327" s="26"/>
      <c r="E327" s="148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28">
        <v>2</v>
      </c>
    </row>
    <row r="328" spans="1:65">
      <c r="A328" s="30"/>
      <c r="B328" s="18">
        <v>1</v>
      </c>
      <c r="C328" s="14">
        <v>1</v>
      </c>
      <c r="D328" s="22">
        <v>3</v>
      </c>
      <c r="E328" s="148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28">
        <v>1</v>
      </c>
    </row>
    <row r="329" spans="1:65">
      <c r="A329" s="30"/>
      <c r="B329" s="19">
        <v>1</v>
      </c>
      <c r="C329" s="9">
        <v>2</v>
      </c>
      <c r="D329" s="11">
        <v>3</v>
      </c>
      <c r="E329" s="148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28">
        <v>19</v>
      </c>
    </row>
    <row r="330" spans="1:65">
      <c r="A330" s="30"/>
      <c r="B330" s="20" t="s">
        <v>264</v>
      </c>
      <c r="C330" s="12"/>
      <c r="D330" s="23">
        <v>3</v>
      </c>
      <c r="E330" s="148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28">
        <v>16</v>
      </c>
    </row>
    <row r="331" spans="1:65">
      <c r="A331" s="30"/>
      <c r="B331" s="3" t="s">
        <v>265</v>
      </c>
      <c r="C331" s="29"/>
      <c r="D331" s="11">
        <v>3</v>
      </c>
      <c r="E331" s="148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28">
        <v>3</v>
      </c>
    </row>
    <row r="332" spans="1:65">
      <c r="A332" s="30"/>
      <c r="B332" s="3" t="s">
        <v>266</v>
      </c>
      <c r="C332" s="29"/>
      <c r="D332" s="24">
        <v>0</v>
      </c>
      <c r="E332" s="148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28">
        <v>25</v>
      </c>
    </row>
    <row r="333" spans="1:65">
      <c r="A333" s="30"/>
      <c r="B333" s="3" t="s">
        <v>86</v>
      </c>
      <c r="C333" s="29"/>
      <c r="D333" s="13">
        <v>0</v>
      </c>
      <c r="E333" s="148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55"/>
    </row>
    <row r="334" spans="1:65">
      <c r="A334" s="30"/>
      <c r="B334" s="3" t="s">
        <v>267</v>
      </c>
      <c r="C334" s="29"/>
      <c r="D334" s="13">
        <v>0</v>
      </c>
      <c r="E334" s="148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55"/>
    </row>
    <row r="335" spans="1:65">
      <c r="A335" s="30"/>
      <c r="B335" s="46" t="s">
        <v>268</v>
      </c>
      <c r="C335" s="47"/>
      <c r="D335" s="45" t="s">
        <v>269</v>
      </c>
      <c r="E335" s="148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55"/>
    </row>
    <row r="336" spans="1:65">
      <c r="B336" s="31"/>
      <c r="C336" s="20"/>
      <c r="D336" s="20"/>
      <c r="BM336" s="55"/>
    </row>
    <row r="337" spans="1:65" ht="15">
      <c r="B337" s="8" t="s">
        <v>612</v>
      </c>
      <c r="BM337" s="28" t="s">
        <v>303</v>
      </c>
    </row>
    <row r="338" spans="1:65" ht="15">
      <c r="A338" s="25" t="s">
        <v>29</v>
      </c>
      <c r="B338" s="18" t="s">
        <v>109</v>
      </c>
      <c r="C338" s="15" t="s">
        <v>110</v>
      </c>
      <c r="D338" s="16" t="s">
        <v>324</v>
      </c>
      <c r="E338" s="148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28">
        <v>1</v>
      </c>
    </row>
    <row r="339" spans="1:65">
      <c r="A339" s="30"/>
      <c r="B339" s="19" t="s">
        <v>227</v>
      </c>
      <c r="C339" s="9" t="s">
        <v>227</v>
      </c>
      <c r="D339" s="10" t="s">
        <v>111</v>
      </c>
      <c r="E339" s="148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28" t="s">
        <v>3</v>
      </c>
    </row>
    <row r="340" spans="1:65">
      <c r="A340" s="30"/>
      <c r="B340" s="19"/>
      <c r="C340" s="9"/>
      <c r="D340" s="10" t="s">
        <v>333</v>
      </c>
      <c r="E340" s="148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28">
        <v>2</v>
      </c>
    </row>
    <row r="341" spans="1:65">
      <c r="A341" s="30"/>
      <c r="B341" s="19"/>
      <c r="C341" s="9"/>
      <c r="D341" s="26"/>
      <c r="E341" s="148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28">
        <v>2</v>
      </c>
    </row>
    <row r="342" spans="1:65">
      <c r="A342" s="30"/>
      <c r="B342" s="18">
        <v>1</v>
      </c>
      <c r="C342" s="14">
        <v>1</v>
      </c>
      <c r="D342" s="22">
        <v>3.26</v>
      </c>
      <c r="E342" s="148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28">
        <v>1</v>
      </c>
    </row>
    <row r="343" spans="1:65">
      <c r="A343" s="30"/>
      <c r="B343" s="19">
        <v>1</v>
      </c>
      <c r="C343" s="9">
        <v>2</v>
      </c>
      <c r="D343" s="11">
        <v>3.29</v>
      </c>
      <c r="E343" s="148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28">
        <v>20</v>
      </c>
    </row>
    <row r="344" spans="1:65">
      <c r="A344" s="30"/>
      <c r="B344" s="20" t="s">
        <v>264</v>
      </c>
      <c r="C344" s="12"/>
      <c r="D344" s="23">
        <v>3.2749999999999999</v>
      </c>
      <c r="E344" s="148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28">
        <v>16</v>
      </c>
    </row>
    <row r="345" spans="1:65">
      <c r="A345" s="30"/>
      <c r="B345" s="3" t="s">
        <v>265</v>
      </c>
      <c r="C345" s="29"/>
      <c r="D345" s="11">
        <v>3.2749999999999999</v>
      </c>
      <c r="E345" s="148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28">
        <v>3.2749999999999999</v>
      </c>
    </row>
    <row r="346" spans="1:65">
      <c r="A346" s="30"/>
      <c r="B346" s="3" t="s">
        <v>266</v>
      </c>
      <c r="C346" s="29"/>
      <c r="D346" s="24">
        <v>2.12132034355966E-2</v>
      </c>
      <c r="E346" s="148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28">
        <v>26</v>
      </c>
    </row>
    <row r="347" spans="1:65">
      <c r="A347" s="30"/>
      <c r="B347" s="3" t="s">
        <v>86</v>
      </c>
      <c r="C347" s="29"/>
      <c r="D347" s="13">
        <v>6.477314026136367E-3</v>
      </c>
      <c r="E347" s="148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55"/>
    </row>
    <row r="348" spans="1:65">
      <c r="A348" s="30"/>
      <c r="B348" s="3" t="s">
        <v>267</v>
      </c>
      <c r="C348" s="29"/>
      <c r="D348" s="13">
        <v>0</v>
      </c>
      <c r="E348" s="148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55"/>
    </row>
    <row r="349" spans="1:65">
      <c r="A349" s="30"/>
      <c r="B349" s="46" t="s">
        <v>268</v>
      </c>
      <c r="C349" s="47"/>
      <c r="D349" s="45" t="s">
        <v>269</v>
      </c>
      <c r="E349" s="148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55"/>
    </row>
    <row r="350" spans="1:65">
      <c r="B350" s="31"/>
      <c r="C350" s="20"/>
      <c r="D350" s="20"/>
      <c r="BM350" s="55"/>
    </row>
    <row r="351" spans="1:65" ht="15">
      <c r="B351" s="8" t="s">
        <v>613</v>
      </c>
      <c r="BM351" s="28" t="s">
        <v>303</v>
      </c>
    </row>
    <row r="352" spans="1:65" ht="15">
      <c r="A352" s="25" t="s">
        <v>31</v>
      </c>
      <c r="B352" s="18" t="s">
        <v>109</v>
      </c>
      <c r="C352" s="15" t="s">
        <v>110</v>
      </c>
      <c r="D352" s="16" t="s">
        <v>324</v>
      </c>
      <c r="E352" s="148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28">
        <v>1</v>
      </c>
    </row>
    <row r="353" spans="1:65">
      <c r="A353" s="30"/>
      <c r="B353" s="19" t="s">
        <v>227</v>
      </c>
      <c r="C353" s="9" t="s">
        <v>227</v>
      </c>
      <c r="D353" s="10" t="s">
        <v>111</v>
      </c>
      <c r="E353" s="148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28" t="s">
        <v>3</v>
      </c>
    </row>
    <row r="354" spans="1:65">
      <c r="A354" s="30"/>
      <c r="B354" s="19"/>
      <c r="C354" s="9"/>
      <c r="D354" s="10" t="s">
        <v>333</v>
      </c>
      <c r="E354" s="148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28">
        <v>1</v>
      </c>
    </row>
    <row r="355" spans="1:65">
      <c r="A355" s="30"/>
      <c r="B355" s="19"/>
      <c r="C355" s="9"/>
      <c r="D355" s="26"/>
      <c r="E355" s="148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28">
        <v>1</v>
      </c>
    </row>
    <row r="356" spans="1:65">
      <c r="A356" s="30"/>
      <c r="B356" s="18">
        <v>1</v>
      </c>
      <c r="C356" s="14">
        <v>1</v>
      </c>
      <c r="D356" s="207">
        <v>17</v>
      </c>
      <c r="E356" s="209"/>
      <c r="F356" s="210"/>
      <c r="G356" s="210"/>
      <c r="H356" s="210"/>
      <c r="I356" s="210"/>
      <c r="J356" s="210"/>
      <c r="K356" s="210"/>
      <c r="L356" s="210"/>
      <c r="M356" s="210"/>
      <c r="N356" s="210"/>
      <c r="O356" s="210"/>
      <c r="P356" s="210"/>
      <c r="Q356" s="210"/>
      <c r="R356" s="210"/>
      <c r="S356" s="210"/>
      <c r="T356" s="210"/>
      <c r="U356" s="210"/>
      <c r="V356" s="210"/>
      <c r="W356" s="210"/>
      <c r="X356" s="210"/>
      <c r="Y356" s="210"/>
      <c r="Z356" s="210"/>
      <c r="AA356" s="210"/>
      <c r="AB356" s="210"/>
      <c r="AC356" s="210"/>
      <c r="AD356" s="210"/>
      <c r="AE356" s="210"/>
      <c r="AF356" s="210"/>
      <c r="AG356" s="210"/>
      <c r="AH356" s="210"/>
      <c r="AI356" s="210"/>
      <c r="AJ356" s="210"/>
      <c r="AK356" s="210"/>
      <c r="AL356" s="210"/>
      <c r="AM356" s="210"/>
      <c r="AN356" s="210"/>
      <c r="AO356" s="210"/>
      <c r="AP356" s="210"/>
      <c r="AQ356" s="210"/>
      <c r="AR356" s="210"/>
      <c r="AS356" s="210"/>
      <c r="AT356" s="210"/>
      <c r="AU356" s="210"/>
      <c r="AV356" s="210"/>
      <c r="AW356" s="210"/>
      <c r="AX356" s="210"/>
      <c r="AY356" s="210"/>
      <c r="AZ356" s="210"/>
      <c r="BA356" s="210"/>
      <c r="BB356" s="210"/>
      <c r="BC356" s="210"/>
      <c r="BD356" s="210"/>
      <c r="BE356" s="210"/>
      <c r="BF356" s="210"/>
      <c r="BG356" s="210"/>
      <c r="BH356" s="210"/>
      <c r="BI356" s="210"/>
      <c r="BJ356" s="210"/>
      <c r="BK356" s="210"/>
      <c r="BL356" s="210"/>
      <c r="BM356" s="211">
        <v>1</v>
      </c>
    </row>
    <row r="357" spans="1:65">
      <c r="A357" s="30"/>
      <c r="B357" s="19">
        <v>1</v>
      </c>
      <c r="C357" s="9">
        <v>2</v>
      </c>
      <c r="D357" s="213">
        <v>16.7</v>
      </c>
      <c r="E357" s="209"/>
      <c r="F357" s="210"/>
      <c r="G357" s="210"/>
      <c r="H357" s="210"/>
      <c r="I357" s="210"/>
      <c r="J357" s="210"/>
      <c r="K357" s="210"/>
      <c r="L357" s="210"/>
      <c r="M357" s="210"/>
      <c r="N357" s="210"/>
      <c r="O357" s="210"/>
      <c r="P357" s="210"/>
      <c r="Q357" s="210"/>
      <c r="R357" s="210"/>
      <c r="S357" s="210"/>
      <c r="T357" s="210"/>
      <c r="U357" s="210"/>
      <c r="V357" s="210"/>
      <c r="W357" s="210"/>
      <c r="X357" s="210"/>
      <c r="Y357" s="210"/>
      <c r="Z357" s="210"/>
      <c r="AA357" s="210"/>
      <c r="AB357" s="210"/>
      <c r="AC357" s="210"/>
      <c r="AD357" s="210"/>
      <c r="AE357" s="210"/>
      <c r="AF357" s="210"/>
      <c r="AG357" s="210"/>
      <c r="AH357" s="210"/>
      <c r="AI357" s="210"/>
      <c r="AJ357" s="210"/>
      <c r="AK357" s="210"/>
      <c r="AL357" s="210"/>
      <c r="AM357" s="210"/>
      <c r="AN357" s="210"/>
      <c r="AO357" s="210"/>
      <c r="AP357" s="210"/>
      <c r="AQ357" s="210"/>
      <c r="AR357" s="210"/>
      <c r="AS357" s="210"/>
      <c r="AT357" s="210"/>
      <c r="AU357" s="210"/>
      <c r="AV357" s="210"/>
      <c r="AW357" s="210"/>
      <c r="AX357" s="210"/>
      <c r="AY357" s="210"/>
      <c r="AZ357" s="210"/>
      <c r="BA357" s="210"/>
      <c r="BB357" s="210"/>
      <c r="BC357" s="210"/>
      <c r="BD357" s="210"/>
      <c r="BE357" s="210"/>
      <c r="BF357" s="210"/>
      <c r="BG357" s="210"/>
      <c r="BH357" s="210"/>
      <c r="BI357" s="210"/>
      <c r="BJ357" s="210"/>
      <c r="BK357" s="210"/>
      <c r="BL357" s="210"/>
      <c r="BM357" s="211">
        <v>21</v>
      </c>
    </row>
    <row r="358" spans="1:65">
      <c r="A358" s="30"/>
      <c r="B358" s="20" t="s">
        <v>264</v>
      </c>
      <c r="C358" s="12"/>
      <c r="D358" s="216">
        <v>16.850000000000001</v>
      </c>
      <c r="E358" s="209"/>
      <c r="F358" s="210"/>
      <c r="G358" s="210"/>
      <c r="H358" s="210"/>
      <c r="I358" s="210"/>
      <c r="J358" s="210"/>
      <c r="K358" s="210"/>
      <c r="L358" s="210"/>
      <c r="M358" s="210"/>
      <c r="N358" s="210"/>
      <c r="O358" s="210"/>
      <c r="P358" s="210"/>
      <c r="Q358" s="210"/>
      <c r="R358" s="210"/>
      <c r="S358" s="210"/>
      <c r="T358" s="210"/>
      <c r="U358" s="210"/>
      <c r="V358" s="210"/>
      <c r="W358" s="210"/>
      <c r="X358" s="210"/>
      <c r="Y358" s="210"/>
      <c r="Z358" s="210"/>
      <c r="AA358" s="210"/>
      <c r="AB358" s="210"/>
      <c r="AC358" s="210"/>
      <c r="AD358" s="210"/>
      <c r="AE358" s="210"/>
      <c r="AF358" s="210"/>
      <c r="AG358" s="210"/>
      <c r="AH358" s="210"/>
      <c r="AI358" s="210"/>
      <c r="AJ358" s="210"/>
      <c r="AK358" s="210"/>
      <c r="AL358" s="210"/>
      <c r="AM358" s="210"/>
      <c r="AN358" s="210"/>
      <c r="AO358" s="210"/>
      <c r="AP358" s="210"/>
      <c r="AQ358" s="210"/>
      <c r="AR358" s="210"/>
      <c r="AS358" s="210"/>
      <c r="AT358" s="210"/>
      <c r="AU358" s="210"/>
      <c r="AV358" s="210"/>
      <c r="AW358" s="210"/>
      <c r="AX358" s="210"/>
      <c r="AY358" s="210"/>
      <c r="AZ358" s="210"/>
      <c r="BA358" s="210"/>
      <c r="BB358" s="210"/>
      <c r="BC358" s="210"/>
      <c r="BD358" s="210"/>
      <c r="BE358" s="210"/>
      <c r="BF358" s="210"/>
      <c r="BG358" s="210"/>
      <c r="BH358" s="210"/>
      <c r="BI358" s="210"/>
      <c r="BJ358" s="210"/>
      <c r="BK358" s="210"/>
      <c r="BL358" s="210"/>
      <c r="BM358" s="211">
        <v>16</v>
      </c>
    </row>
    <row r="359" spans="1:65">
      <c r="A359" s="30"/>
      <c r="B359" s="3" t="s">
        <v>265</v>
      </c>
      <c r="C359" s="29"/>
      <c r="D359" s="213">
        <v>16.850000000000001</v>
      </c>
      <c r="E359" s="209"/>
      <c r="F359" s="210"/>
      <c r="G359" s="210"/>
      <c r="H359" s="210"/>
      <c r="I359" s="210"/>
      <c r="J359" s="210"/>
      <c r="K359" s="210"/>
      <c r="L359" s="210"/>
      <c r="M359" s="210"/>
      <c r="N359" s="210"/>
      <c r="O359" s="210"/>
      <c r="P359" s="210"/>
      <c r="Q359" s="210"/>
      <c r="R359" s="210"/>
      <c r="S359" s="210"/>
      <c r="T359" s="210"/>
      <c r="U359" s="210"/>
      <c r="V359" s="210"/>
      <c r="W359" s="210"/>
      <c r="X359" s="210"/>
      <c r="Y359" s="210"/>
      <c r="Z359" s="210"/>
      <c r="AA359" s="210"/>
      <c r="AB359" s="210"/>
      <c r="AC359" s="210"/>
      <c r="AD359" s="210"/>
      <c r="AE359" s="210"/>
      <c r="AF359" s="210"/>
      <c r="AG359" s="210"/>
      <c r="AH359" s="210"/>
      <c r="AI359" s="210"/>
      <c r="AJ359" s="210"/>
      <c r="AK359" s="210"/>
      <c r="AL359" s="210"/>
      <c r="AM359" s="210"/>
      <c r="AN359" s="210"/>
      <c r="AO359" s="210"/>
      <c r="AP359" s="210"/>
      <c r="AQ359" s="210"/>
      <c r="AR359" s="210"/>
      <c r="AS359" s="210"/>
      <c r="AT359" s="210"/>
      <c r="AU359" s="210"/>
      <c r="AV359" s="210"/>
      <c r="AW359" s="210"/>
      <c r="AX359" s="210"/>
      <c r="AY359" s="210"/>
      <c r="AZ359" s="210"/>
      <c r="BA359" s="210"/>
      <c r="BB359" s="210"/>
      <c r="BC359" s="210"/>
      <c r="BD359" s="210"/>
      <c r="BE359" s="210"/>
      <c r="BF359" s="210"/>
      <c r="BG359" s="210"/>
      <c r="BH359" s="210"/>
      <c r="BI359" s="210"/>
      <c r="BJ359" s="210"/>
      <c r="BK359" s="210"/>
      <c r="BL359" s="210"/>
      <c r="BM359" s="211">
        <v>16.850000000000001</v>
      </c>
    </row>
    <row r="360" spans="1:65">
      <c r="A360" s="30"/>
      <c r="B360" s="3" t="s">
        <v>266</v>
      </c>
      <c r="C360" s="29"/>
      <c r="D360" s="213">
        <v>0.21213203435596475</v>
      </c>
      <c r="E360" s="209"/>
      <c r="F360" s="210"/>
      <c r="G360" s="210"/>
      <c r="H360" s="210"/>
      <c r="I360" s="210"/>
      <c r="J360" s="210"/>
      <c r="K360" s="210"/>
      <c r="L360" s="210"/>
      <c r="M360" s="210"/>
      <c r="N360" s="210"/>
      <c r="O360" s="210"/>
      <c r="P360" s="210"/>
      <c r="Q360" s="210"/>
      <c r="R360" s="210"/>
      <c r="S360" s="210"/>
      <c r="T360" s="210"/>
      <c r="U360" s="210"/>
      <c r="V360" s="210"/>
      <c r="W360" s="210"/>
      <c r="X360" s="210"/>
      <c r="Y360" s="210"/>
      <c r="Z360" s="210"/>
      <c r="AA360" s="210"/>
      <c r="AB360" s="210"/>
      <c r="AC360" s="210"/>
      <c r="AD360" s="210"/>
      <c r="AE360" s="210"/>
      <c r="AF360" s="210"/>
      <c r="AG360" s="210"/>
      <c r="AH360" s="210"/>
      <c r="AI360" s="210"/>
      <c r="AJ360" s="210"/>
      <c r="AK360" s="210"/>
      <c r="AL360" s="210"/>
      <c r="AM360" s="210"/>
      <c r="AN360" s="210"/>
      <c r="AO360" s="210"/>
      <c r="AP360" s="210"/>
      <c r="AQ360" s="210"/>
      <c r="AR360" s="210"/>
      <c r="AS360" s="210"/>
      <c r="AT360" s="210"/>
      <c r="AU360" s="210"/>
      <c r="AV360" s="210"/>
      <c r="AW360" s="210"/>
      <c r="AX360" s="210"/>
      <c r="AY360" s="210"/>
      <c r="AZ360" s="210"/>
      <c r="BA360" s="210"/>
      <c r="BB360" s="210"/>
      <c r="BC360" s="210"/>
      <c r="BD360" s="210"/>
      <c r="BE360" s="210"/>
      <c r="BF360" s="210"/>
      <c r="BG360" s="210"/>
      <c r="BH360" s="210"/>
      <c r="BI360" s="210"/>
      <c r="BJ360" s="210"/>
      <c r="BK360" s="210"/>
      <c r="BL360" s="210"/>
      <c r="BM360" s="211">
        <v>27</v>
      </c>
    </row>
    <row r="361" spans="1:65">
      <c r="A361" s="30"/>
      <c r="B361" s="3" t="s">
        <v>86</v>
      </c>
      <c r="C361" s="29"/>
      <c r="D361" s="13">
        <v>1.2589438240710073E-2</v>
      </c>
      <c r="E361" s="148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55"/>
    </row>
    <row r="362" spans="1:65">
      <c r="A362" s="30"/>
      <c r="B362" s="3" t="s">
        <v>267</v>
      </c>
      <c r="C362" s="29"/>
      <c r="D362" s="13">
        <v>0</v>
      </c>
      <c r="E362" s="148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55"/>
    </row>
    <row r="363" spans="1:65">
      <c r="A363" s="30"/>
      <c r="B363" s="46" t="s">
        <v>268</v>
      </c>
      <c r="C363" s="47"/>
      <c r="D363" s="45" t="s">
        <v>269</v>
      </c>
      <c r="E363" s="148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55"/>
    </row>
    <row r="364" spans="1:65">
      <c r="B364" s="31"/>
      <c r="C364" s="20"/>
      <c r="D364" s="20"/>
      <c r="BM364" s="55"/>
    </row>
    <row r="365" spans="1:65" ht="15">
      <c r="B365" s="8" t="s">
        <v>614</v>
      </c>
      <c r="BM365" s="28" t="s">
        <v>303</v>
      </c>
    </row>
    <row r="366" spans="1:65" ht="15">
      <c r="A366" s="25" t="s">
        <v>34</v>
      </c>
      <c r="B366" s="18" t="s">
        <v>109</v>
      </c>
      <c r="C366" s="15" t="s">
        <v>110</v>
      </c>
      <c r="D366" s="16" t="s">
        <v>324</v>
      </c>
      <c r="E366" s="148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28">
        <v>1</v>
      </c>
    </row>
    <row r="367" spans="1:65">
      <c r="A367" s="30"/>
      <c r="B367" s="19" t="s">
        <v>227</v>
      </c>
      <c r="C367" s="9" t="s">
        <v>227</v>
      </c>
      <c r="D367" s="10" t="s">
        <v>111</v>
      </c>
      <c r="E367" s="148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28" t="s">
        <v>3</v>
      </c>
    </row>
    <row r="368" spans="1:65">
      <c r="A368" s="30"/>
      <c r="B368" s="19"/>
      <c r="C368" s="9"/>
      <c r="D368" s="10" t="s">
        <v>333</v>
      </c>
      <c r="E368" s="148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28">
        <v>1</v>
      </c>
    </row>
    <row r="369" spans="1:65">
      <c r="A369" s="30"/>
      <c r="B369" s="19"/>
      <c r="C369" s="9"/>
      <c r="D369" s="26"/>
      <c r="E369" s="148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28">
        <v>1</v>
      </c>
    </row>
    <row r="370" spans="1:65">
      <c r="A370" s="30"/>
      <c r="B370" s="18">
        <v>1</v>
      </c>
      <c r="C370" s="14">
        <v>1</v>
      </c>
      <c r="D370" s="207">
        <v>24</v>
      </c>
      <c r="E370" s="209"/>
      <c r="F370" s="210"/>
      <c r="G370" s="210"/>
      <c r="H370" s="210"/>
      <c r="I370" s="210"/>
      <c r="J370" s="210"/>
      <c r="K370" s="210"/>
      <c r="L370" s="210"/>
      <c r="M370" s="210"/>
      <c r="N370" s="210"/>
      <c r="O370" s="210"/>
      <c r="P370" s="210"/>
      <c r="Q370" s="210"/>
      <c r="R370" s="210"/>
      <c r="S370" s="210"/>
      <c r="T370" s="210"/>
      <c r="U370" s="210"/>
      <c r="V370" s="210"/>
      <c r="W370" s="210"/>
      <c r="X370" s="210"/>
      <c r="Y370" s="210"/>
      <c r="Z370" s="210"/>
      <c r="AA370" s="210"/>
      <c r="AB370" s="210"/>
      <c r="AC370" s="210"/>
      <c r="AD370" s="210"/>
      <c r="AE370" s="210"/>
      <c r="AF370" s="210"/>
      <c r="AG370" s="210"/>
      <c r="AH370" s="210"/>
      <c r="AI370" s="210"/>
      <c r="AJ370" s="210"/>
      <c r="AK370" s="210"/>
      <c r="AL370" s="210"/>
      <c r="AM370" s="210"/>
      <c r="AN370" s="210"/>
      <c r="AO370" s="210"/>
      <c r="AP370" s="210"/>
      <c r="AQ370" s="210"/>
      <c r="AR370" s="210"/>
      <c r="AS370" s="210"/>
      <c r="AT370" s="210"/>
      <c r="AU370" s="210"/>
      <c r="AV370" s="210"/>
      <c r="AW370" s="210"/>
      <c r="AX370" s="210"/>
      <c r="AY370" s="210"/>
      <c r="AZ370" s="210"/>
      <c r="BA370" s="210"/>
      <c r="BB370" s="210"/>
      <c r="BC370" s="210"/>
      <c r="BD370" s="210"/>
      <c r="BE370" s="210"/>
      <c r="BF370" s="210"/>
      <c r="BG370" s="210"/>
      <c r="BH370" s="210"/>
      <c r="BI370" s="210"/>
      <c r="BJ370" s="210"/>
      <c r="BK370" s="210"/>
      <c r="BL370" s="210"/>
      <c r="BM370" s="211">
        <v>1</v>
      </c>
    </row>
    <row r="371" spans="1:65">
      <c r="A371" s="30"/>
      <c r="B371" s="19">
        <v>1</v>
      </c>
      <c r="C371" s="9">
        <v>2</v>
      </c>
      <c r="D371" s="213">
        <v>18</v>
      </c>
      <c r="E371" s="209"/>
      <c r="F371" s="210"/>
      <c r="G371" s="210"/>
      <c r="H371" s="210"/>
      <c r="I371" s="210"/>
      <c r="J371" s="210"/>
      <c r="K371" s="210"/>
      <c r="L371" s="210"/>
      <c r="M371" s="210"/>
      <c r="N371" s="210"/>
      <c r="O371" s="210"/>
      <c r="P371" s="210"/>
      <c r="Q371" s="210"/>
      <c r="R371" s="210"/>
      <c r="S371" s="210"/>
      <c r="T371" s="210"/>
      <c r="U371" s="210"/>
      <c r="V371" s="210"/>
      <c r="W371" s="210"/>
      <c r="X371" s="210"/>
      <c r="Y371" s="210"/>
      <c r="Z371" s="210"/>
      <c r="AA371" s="210"/>
      <c r="AB371" s="210"/>
      <c r="AC371" s="210"/>
      <c r="AD371" s="210"/>
      <c r="AE371" s="210"/>
      <c r="AF371" s="210"/>
      <c r="AG371" s="210"/>
      <c r="AH371" s="210"/>
      <c r="AI371" s="210"/>
      <c r="AJ371" s="210"/>
      <c r="AK371" s="210"/>
      <c r="AL371" s="210"/>
      <c r="AM371" s="210"/>
      <c r="AN371" s="210"/>
      <c r="AO371" s="210"/>
      <c r="AP371" s="210"/>
      <c r="AQ371" s="210"/>
      <c r="AR371" s="210"/>
      <c r="AS371" s="210"/>
      <c r="AT371" s="210"/>
      <c r="AU371" s="210"/>
      <c r="AV371" s="210"/>
      <c r="AW371" s="210"/>
      <c r="AX371" s="210"/>
      <c r="AY371" s="210"/>
      <c r="AZ371" s="210"/>
      <c r="BA371" s="210"/>
      <c r="BB371" s="210"/>
      <c r="BC371" s="210"/>
      <c r="BD371" s="210"/>
      <c r="BE371" s="210"/>
      <c r="BF371" s="210"/>
      <c r="BG371" s="210"/>
      <c r="BH371" s="210"/>
      <c r="BI371" s="210"/>
      <c r="BJ371" s="210"/>
      <c r="BK371" s="210"/>
      <c r="BL371" s="210"/>
      <c r="BM371" s="211">
        <v>22</v>
      </c>
    </row>
    <row r="372" spans="1:65">
      <c r="A372" s="30"/>
      <c r="B372" s="20" t="s">
        <v>264</v>
      </c>
      <c r="C372" s="12"/>
      <c r="D372" s="216">
        <v>21</v>
      </c>
      <c r="E372" s="209"/>
      <c r="F372" s="210"/>
      <c r="G372" s="210"/>
      <c r="H372" s="210"/>
      <c r="I372" s="210"/>
      <c r="J372" s="210"/>
      <c r="K372" s="210"/>
      <c r="L372" s="210"/>
      <c r="M372" s="210"/>
      <c r="N372" s="210"/>
      <c r="O372" s="210"/>
      <c r="P372" s="210"/>
      <c r="Q372" s="210"/>
      <c r="R372" s="210"/>
      <c r="S372" s="210"/>
      <c r="T372" s="210"/>
      <c r="U372" s="210"/>
      <c r="V372" s="210"/>
      <c r="W372" s="210"/>
      <c r="X372" s="210"/>
      <c r="Y372" s="210"/>
      <c r="Z372" s="210"/>
      <c r="AA372" s="210"/>
      <c r="AB372" s="210"/>
      <c r="AC372" s="210"/>
      <c r="AD372" s="210"/>
      <c r="AE372" s="210"/>
      <c r="AF372" s="210"/>
      <c r="AG372" s="210"/>
      <c r="AH372" s="210"/>
      <c r="AI372" s="210"/>
      <c r="AJ372" s="210"/>
      <c r="AK372" s="210"/>
      <c r="AL372" s="210"/>
      <c r="AM372" s="210"/>
      <c r="AN372" s="210"/>
      <c r="AO372" s="210"/>
      <c r="AP372" s="210"/>
      <c r="AQ372" s="210"/>
      <c r="AR372" s="210"/>
      <c r="AS372" s="210"/>
      <c r="AT372" s="210"/>
      <c r="AU372" s="210"/>
      <c r="AV372" s="210"/>
      <c r="AW372" s="210"/>
      <c r="AX372" s="210"/>
      <c r="AY372" s="210"/>
      <c r="AZ372" s="210"/>
      <c r="BA372" s="210"/>
      <c r="BB372" s="210"/>
      <c r="BC372" s="210"/>
      <c r="BD372" s="210"/>
      <c r="BE372" s="210"/>
      <c r="BF372" s="210"/>
      <c r="BG372" s="210"/>
      <c r="BH372" s="210"/>
      <c r="BI372" s="210"/>
      <c r="BJ372" s="210"/>
      <c r="BK372" s="210"/>
      <c r="BL372" s="210"/>
      <c r="BM372" s="211">
        <v>16</v>
      </c>
    </row>
    <row r="373" spans="1:65">
      <c r="A373" s="30"/>
      <c r="B373" s="3" t="s">
        <v>265</v>
      </c>
      <c r="C373" s="29"/>
      <c r="D373" s="213">
        <v>21</v>
      </c>
      <c r="E373" s="209"/>
      <c r="F373" s="210"/>
      <c r="G373" s="210"/>
      <c r="H373" s="210"/>
      <c r="I373" s="210"/>
      <c r="J373" s="210"/>
      <c r="K373" s="210"/>
      <c r="L373" s="210"/>
      <c r="M373" s="210"/>
      <c r="N373" s="210"/>
      <c r="O373" s="210"/>
      <c r="P373" s="210"/>
      <c r="Q373" s="210"/>
      <c r="R373" s="210"/>
      <c r="S373" s="210"/>
      <c r="T373" s="210"/>
      <c r="U373" s="210"/>
      <c r="V373" s="210"/>
      <c r="W373" s="210"/>
      <c r="X373" s="210"/>
      <c r="Y373" s="210"/>
      <c r="Z373" s="210"/>
      <c r="AA373" s="210"/>
      <c r="AB373" s="210"/>
      <c r="AC373" s="210"/>
      <c r="AD373" s="210"/>
      <c r="AE373" s="210"/>
      <c r="AF373" s="210"/>
      <c r="AG373" s="210"/>
      <c r="AH373" s="210"/>
      <c r="AI373" s="210"/>
      <c r="AJ373" s="210"/>
      <c r="AK373" s="210"/>
      <c r="AL373" s="210"/>
      <c r="AM373" s="210"/>
      <c r="AN373" s="210"/>
      <c r="AO373" s="210"/>
      <c r="AP373" s="210"/>
      <c r="AQ373" s="210"/>
      <c r="AR373" s="210"/>
      <c r="AS373" s="210"/>
      <c r="AT373" s="210"/>
      <c r="AU373" s="210"/>
      <c r="AV373" s="210"/>
      <c r="AW373" s="210"/>
      <c r="AX373" s="210"/>
      <c r="AY373" s="210"/>
      <c r="AZ373" s="210"/>
      <c r="BA373" s="210"/>
      <c r="BB373" s="210"/>
      <c r="BC373" s="210"/>
      <c r="BD373" s="210"/>
      <c r="BE373" s="210"/>
      <c r="BF373" s="210"/>
      <c r="BG373" s="210"/>
      <c r="BH373" s="210"/>
      <c r="BI373" s="210"/>
      <c r="BJ373" s="210"/>
      <c r="BK373" s="210"/>
      <c r="BL373" s="210"/>
      <c r="BM373" s="211">
        <v>21</v>
      </c>
    </row>
    <row r="374" spans="1:65">
      <c r="A374" s="30"/>
      <c r="B374" s="3" t="s">
        <v>266</v>
      </c>
      <c r="C374" s="29"/>
      <c r="D374" s="213">
        <v>4.2426406871192848</v>
      </c>
      <c r="E374" s="209"/>
      <c r="F374" s="210"/>
      <c r="G374" s="210"/>
      <c r="H374" s="210"/>
      <c r="I374" s="210"/>
      <c r="J374" s="210"/>
      <c r="K374" s="210"/>
      <c r="L374" s="210"/>
      <c r="M374" s="210"/>
      <c r="N374" s="210"/>
      <c r="O374" s="210"/>
      <c r="P374" s="210"/>
      <c r="Q374" s="210"/>
      <c r="R374" s="210"/>
      <c r="S374" s="210"/>
      <c r="T374" s="210"/>
      <c r="U374" s="210"/>
      <c r="V374" s="210"/>
      <c r="W374" s="210"/>
      <c r="X374" s="210"/>
      <c r="Y374" s="210"/>
      <c r="Z374" s="210"/>
      <c r="AA374" s="210"/>
      <c r="AB374" s="210"/>
      <c r="AC374" s="210"/>
      <c r="AD374" s="210"/>
      <c r="AE374" s="210"/>
      <c r="AF374" s="210"/>
      <c r="AG374" s="210"/>
      <c r="AH374" s="210"/>
      <c r="AI374" s="210"/>
      <c r="AJ374" s="210"/>
      <c r="AK374" s="210"/>
      <c r="AL374" s="210"/>
      <c r="AM374" s="210"/>
      <c r="AN374" s="210"/>
      <c r="AO374" s="210"/>
      <c r="AP374" s="210"/>
      <c r="AQ374" s="210"/>
      <c r="AR374" s="210"/>
      <c r="AS374" s="210"/>
      <c r="AT374" s="210"/>
      <c r="AU374" s="210"/>
      <c r="AV374" s="210"/>
      <c r="AW374" s="210"/>
      <c r="AX374" s="210"/>
      <c r="AY374" s="210"/>
      <c r="AZ374" s="210"/>
      <c r="BA374" s="210"/>
      <c r="BB374" s="210"/>
      <c r="BC374" s="210"/>
      <c r="BD374" s="210"/>
      <c r="BE374" s="210"/>
      <c r="BF374" s="210"/>
      <c r="BG374" s="210"/>
      <c r="BH374" s="210"/>
      <c r="BI374" s="210"/>
      <c r="BJ374" s="210"/>
      <c r="BK374" s="210"/>
      <c r="BL374" s="210"/>
      <c r="BM374" s="211">
        <v>28</v>
      </c>
    </row>
    <row r="375" spans="1:65">
      <c r="A375" s="30"/>
      <c r="B375" s="3" t="s">
        <v>86</v>
      </c>
      <c r="C375" s="29"/>
      <c r="D375" s="13">
        <v>0.20203050891044214</v>
      </c>
      <c r="E375" s="148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55"/>
    </row>
    <row r="376" spans="1:65">
      <c r="A376" s="30"/>
      <c r="B376" s="3" t="s">
        <v>267</v>
      </c>
      <c r="C376" s="29"/>
      <c r="D376" s="13">
        <v>0</v>
      </c>
      <c r="E376" s="148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55"/>
    </row>
    <row r="377" spans="1:65">
      <c r="A377" s="30"/>
      <c r="B377" s="46" t="s">
        <v>268</v>
      </c>
      <c r="C377" s="47"/>
      <c r="D377" s="45" t="s">
        <v>269</v>
      </c>
      <c r="E377" s="148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55"/>
    </row>
    <row r="378" spans="1:65">
      <c r="B378" s="31"/>
      <c r="C378" s="20"/>
      <c r="D378" s="20"/>
      <c r="BM378" s="55"/>
    </row>
    <row r="379" spans="1:65" ht="15">
      <c r="B379" s="8" t="s">
        <v>615</v>
      </c>
      <c r="BM379" s="28" t="s">
        <v>303</v>
      </c>
    </row>
    <row r="380" spans="1:65" ht="15">
      <c r="A380" s="25" t="s">
        <v>37</v>
      </c>
      <c r="B380" s="18" t="s">
        <v>109</v>
      </c>
      <c r="C380" s="15" t="s">
        <v>110</v>
      </c>
      <c r="D380" s="16" t="s">
        <v>324</v>
      </c>
      <c r="E380" s="148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28">
        <v>1</v>
      </c>
    </row>
    <row r="381" spans="1:65">
      <c r="A381" s="30"/>
      <c r="B381" s="19" t="s">
        <v>227</v>
      </c>
      <c r="C381" s="9" t="s">
        <v>227</v>
      </c>
      <c r="D381" s="10" t="s">
        <v>111</v>
      </c>
      <c r="E381" s="148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28" t="s">
        <v>3</v>
      </c>
    </row>
    <row r="382" spans="1:65">
      <c r="A382" s="30"/>
      <c r="B382" s="19"/>
      <c r="C382" s="9"/>
      <c r="D382" s="10" t="s">
        <v>333</v>
      </c>
      <c r="E382" s="148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28">
        <v>1</v>
      </c>
    </row>
    <row r="383" spans="1:65">
      <c r="A383" s="30"/>
      <c r="B383" s="19"/>
      <c r="C383" s="9"/>
      <c r="D383" s="26"/>
      <c r="E383" s="148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28">
        <v>1</v>
      </c>
    </row>
    <row r="384" spans="1:65">
      <c r="A384" s="30"/>
      <c r="B384" s="18">
        <v>1</v>
      </c>
      <c r="C384" s="14">
        <v>1</v>
      </c>
      <c r="D384" s="207">
        <v>42</v>
      </c>
      <c r="E384" s="209"/>
      <c r="F384" s="210"/>
      <c r="G384" s="210"/>
      <c r="H384" s="210"/>
      <c r="I384" s="210"/>
      <c r="J384" s="210"/>
      <c r="K384" s="210"/>
      <c r="L384" s="210"/>
      <c r="M384" s="210"/>
      <c r="N384" s="210"/>
      <c r="O384" s="210"/>
      <c r="P384" s="210"/>
      <c r="Q384" s="210"/>
      <c r="R384" s="210"/>
      <c r="S384" s="210"/>
      <c r="T384" s="210"/>
      <c r="U384" s="210"/>
      <c r="V384" s="210"/>
      <c r="W384" s="210"/>
      <c r="X384" s="210"/>
      <c r="Y384" s="210"/>
      <c r="Z384" s="210"/>
      <c r="AA384" s="210"/>
      <c r="AB384" s="210"/>
      <c r="AC384" s="210"/>
      <c r="AD384" s="210"/>
      <c r="AE384" s="210"/>
      <c r="AF384" s="210"/>
      <c r="AG384" s="210"/>
      <c r="AH384" s="210"/>
      <c r="AI384" s="210"/>
      <c r="AJ384" s="210"/>
      <c r="AK384" s="210"/>
      <c r="AL384" s="210"/>
      <c r="AM384" s="210"/>
      <c r="AN384" s="210"/>
      <c r="AO384" s="210"/>
      <c r="AP384" s="210"/>
      <c r="AQ384" s="210"/>
      <c r="AR384" s="210"/>
      <c r="AS384" s="210"/>
      <c r="AT384" s="210"/>
      <c r="AU384" s="210"/>
      <c r="AV384" s="210"/>
      <c r="AW384" s="210"/>
      <c r="AX384" s="210"/>
      <c r="AY384" s="210"/>
      <c r="AZ384" s="210"/>
      <c r="BA384" s="210"/>
      <c r="BB384" s="210"/>
      <c r="BC384" s="210"/>
      <c r="BD384" s="210"/>
      <c r="BE384" s="210"/>
      <c r="BF384" s="210"/>
      <c r="BG384" s="210"/>
      <c r="BH384" s="210"/>
      <c r="BI384" s="210"/>
      <c r="BJ384" s="210"/>
      <c r="BK384" s="210"/>
      <c r="BL384" s="210"/>
      <c r="BM384" s="211">
        <v>1</v>
      </c>
    </row>
    <row r="385" spans="1:65">
      <c r="A385" s="30"/>
      <c r="B385" s="19">
        <v>1</v>
      </c>
      <c r="C385" s="9">
        <v>2</v>
      </c>
      <c r="D385" s="213">
        <v>44</v>
      </c>
      <c r="E385" s="209"/>
      <c r="F385" s="210"/>
      <c r="G385" s="210"/>
      <c r="H385" s="210"/>
      <c r="I385" s="210"/>
      <c r="J385" s="210"/>
      <c r="K385" s="210"/>
      <c r="L385" s="210"/>
      <c r="M385" s="210"/>
      <c r="N385" s="210"/>
      <c r="O385" s="210"/>
      <c r="P385" s="210"/>
      <c r="Q385" s="210"/>
      <c r="R385" s="210"/>
      <c r="S385" s="210"/>
      <c r="T385" s="210"/>
      <c r="U385" s="210"/>
      <c r="V385" s="210"/>
      <c r="W385" s="210"/>
      <c r="X385" s="210"/>
      <c r="Y385" s="210"/>
      <c r="Z385" s="210"/>
      <c r="AA385" s="210"/>
      <c r="AB385" s="210"/>
      <c r="AC385" s="210"/>
      <c r="AD385" s="210"/>
      <c r="AE385" s="210"/>
      <c r="AF385" s="210"/>
      <c r="AG385" s="210"/>
      <c r="AH385" s="210"/>
      <c r="AI385" s="210"/>
      <c r="AJ385" s="210"/>
      <c r="AK385" s="210"/>
      <c r="AL385" s="210"/>
      <c r="AM385" s="210"/>
      <c r="AN385" s="210"/>
      <c r="AO385" s="210"/>
      <c r="AP385" s="210"/>
      <c r="AQ385" s="210"/>
      <c r="AR385" s="210"/>
      <c r="AS385" s="210"/>
      <c r="AT385" s="210"/>
      <c r="AU385" s="210"/>
      <c r="AV385" s="210"/>
      <c r="AW385" s="210"/>
      <c r="AX385" s="210"/>
      <c r="AY385" s="210"/>
      <c r="AZ385" s="210"/>
      <c r="BA385" s="210"/>
      <c r="BB385" s="210"/>
      <c r="BC385" s="210"/>
      <c r="BD385" s="210"/>
      <c r="BE385" s="210"/>
      <c r="BF385" s="210"/>
      <c r="BG385" s="210"/>
      <c r="BH385" s="210"/>
      <c r="BI385" s="210"/>
      <c r="BJ385" s="210"/>
      <c r="BK385" s="210"/>
      <c r="BL385" s="210"/>
      <c r="BM385" s="211">
        <v>23</v>
      </c>
    </row>
    <row r="386" spans="1:65">
      <c r="A386" s="30"/>
      <c r="B386" s="20" t="s">
        <v>264</v>
      </c>
      <c r="C386" s="12"/>
      <c r="D386" s="216">
        <v>43</v>
      </c>
      <c r="E386" s="209"/>
      <c r="F386" s="210"/>
      <c r="G386" s="210"/>
      <c r="H386" s="210"/>
      <c r="I386" s="210"/>
      <c r="J386" s="210"/>
      <c r="K386" s="210"/>
      <c r="L386" s="210"/>
      <c r="M386" s="210"/>
      <c r="N386" s="210"/>
      <c r="O386" s="210"/>
      <c r="P386" s="210"/>
      <c r="Q386" s="210"/>
      <c r="R386" s="210"/>
      <c r="S386" s="210"/>
      <c r="T386" s="210"/>
      <c r="U386" s="210"/>
      <c r="V386" s="210"/>
      <c r="W386" s="210"/>
      <c r="X386" s="210"/>
      <c r="Y386" s="210"/>
      <c r="Z386" s="210"/>
      <c r="AA386" s="210"/>
      <c r="AB386" s="210"/>
      <c r="AC386" s="210"/>
      <c r="AD386" s="210"/>
      <c r="AE386" s="210"/>
      <c r="AF386" s="210"/>
      <c r="AG386" s="210"/>
      <c r="AH386" s="210"/>
      <c r="AI386" s="210"/>
      <c r="AJ386" s="210"/>
      <c r="AK386" s="210"/>
      <c r="AL386" s="210"/>
      <c r="AM386" s="210"/>
      <c r="AN386" s="210"/>
      <c r="AO386" s="210"/>
      <c r="AP386" s="210"/>
      <c r="AQ386" s="210"/>
      <c r="AR386" s="210"/>
      <c r="AS386" s="210"/>
      <c r="AT386" s="210"/>
      <c r="AU386" s="210"/>
      <c r="AV386" s="210"/>
      <c r="AW386" s="210"/>
      <c r="AX386" s="210"/>
      <c r="AY386" s="210"/>
      <c r="AZ386" s="210"/>
      <c r="BA386" s="210"/>
      <c r="BB386" s="210"/>
      <c r="BC386" s="210"/>
      <c r="BD386" s="210"/>
      <c r="BE386" s="210"/>
      <c r="BF386" s="210"/>
      <c r="BG386" s="210"/>
      <c r="BH386" s="210"/>
      <c r="BI386" s="210"/>
      <c r="BJ386" s="210"/>
      <c r="BK386" s="210"/>
      <c r="BL386" s="210"/>
      <c r="BM386" s="211">
        <v>16</v>
      </c>
    </row>
    <row r="387" spans="1:65">
      <c r="A387" s="30"/>
      <c r="B387" s="3" t="s">
        <v>265</v>
      </c>
      <c r="C387" s="29"/>
      <c r="D387" s="213">
        <v>43</v>
      </c>
      <c r="E387" s="209"/>
      <c r="F387" s="210"/>
      <c r="G387" s="210"/>
      <c r="H387" s="210"/>
      <c r="I387" s="210"/>
      <c r="J387" s="210"/>
      <c r="K387" s="210"/>
      <c r="L387" s="210"/>
      <c r="M387" s="210"/>
      <c r="N387" s="210"/>
      <c r="O387" s="210"/>
      <c r="P387" s="210"/>
      <c r="Q387" s="210"/>
      <c r="R387" s="210"/>
      <c r="S387" s="210"/>
      <c r="T387" s="210"/>
      <c r="U387" s="210"/>
      <c r="V387" s="210"/>
      <c r="W387" s="210"/>
      <c r="X387" s="210"/>
      <c r="Y387" s="210"/>
      <c r="Z387" s="210"/>
      <c r="AA387" s="210"/>
      <c r="AB387" s="210"/>
      <c r="AC387" s="210"/>
      <c r="AD387" s="210"/>
      <c r="AE387" s="210"/>
      <c r="AF387" s="210"/>
      <c r="AG387" s="210"/>
      <c r="AH387" s="210"/>
      <c r="AI387" s="210"/>
      <c r="AJ387" s="210"/>
      <c r="AK387" s="210"/>
      <c r="AL387" s="210"/>
      <c r="AM387" s="210"/>
      <c r="AN387" s="210"/>
      <c r="AO387" s="210"/>
      <c r="AP387" s="210"/>
      <c r="AQ387" s="210"/>
      <c r="AR387" s="210"/>
      <c r="AS387" s="210"/>
      <c r="AT387" s="210"/>
      <c r="AU387" s="210"/>
      <c r="AV387" s="210"/>
      <c r="AW387" s="210"/>
      <c r="AX387" s="210"/>
      <c r="AY387" s="210"/>
      <c r="AZ387" s="210"/>
      <c r="BA387" s="210"/>
      <c r="BB387" s="210"/>
      <c r="BC387" s="210"/>
      <c r="BD387" s="210"/>
      <c r="BE387" s="210"/>
      <c r="BF387" s="210"/>
      <c r="BG387" s="210"/>
      <c r="BH387" s="210"/>
      <c r="BI387" s="210"/>
      <c r="BJ387" s="210"/>
      <c r="BK387" s="210"/>
      <c r="BL387" s="210"/>
      <c r="BM387" s="211">
        <v>43</v>
      </c>
    </row>
    <row r="388" spans="1:65">
      <c r="A388" s="30"/>
      <c r="B388" s="3" t="s">
        <v>266</v>
      </c>
      <c r="C388" s="29"/>
      <c r="D388" s="213">
        <v>1.4142135623730951</v>
      </c>
      <c r="E388" s="209"/>
      <c r="F388" s="210"/>
      <c r="G388" s="210"/>
      <c r="H388" s="210"/>
      <c r="I388" s="210"/>
      <c r="J388" s="210"/>
      <c r="K388" s="210"/>
      <c r="L388" s="210"/>
      <c r="M388" s="210"/>
      <c r="N388" s="210"/>
      <c r="O388" s="210"/>
      <c r="P388" s="210"/>
      <c r="Q388" s="210"/>
      <c r="R388" s="210"/>
      <c r="S388" s="210"/>
      <c r="T388" s="210"/>
      <c r="U388" s="210"/>
      <c r="V388" s="210"/>
      <c r="W388" s="210"/>
      <c r="X388" s="210"/>
      <c r="Y388" s="210"/>
      <c r="Z388" s="210"/>
      <c r="AA388" s="210"/>
      <c r="AB388" s="210"/>
      <c r="AC388" s="210"/>
      <c r="AD388" s="210"/>
      <c r="AE388" s="210"/>
      <c r="AF388" s="210"/>
      <c r="AG388" s="210"/>
      <c r="AH388" s="210"/>
      <c r="AI388" s="210"/>
      <c r="AJ388" s="210"/>
      <c r="AK388" s="210"/>
      <c r="AL388" s="210"/>
      <c r="AM388" s="210"/>
      <c r="AN388" s="210"/>
      <c r="AO388" s="210"/>
      <c r="AP388" s="210"/>
      <c r="AQ388" s="210"/>
      <c r="AR388" s="210"/>
      <c r="AS388" s="210"/>
      <c r="AT388" s="210"/>
      <c r="AU388" s="210"/>
      <c r="AV388" s="210"/>
      <c r="AW388" s="210"/>
      <c r="AX388" s="210"/>
      <c r="AY388" s="210"/>
      <c r="AZ388" s="210"/>
      <c r="BA388" s="210"/>
      <c r="BB388" s="210"/>
      <c r="BC388" s="210"/>
      <c r="BD388" s="210"/>
      <c r="BE388" s="210"/>
      <c r="BF388" s="210"/>
      <c r="BG388" s="210"/>
      <c r="BH388" s="210"/>
      <c r="BI388" s="210"/>
      <c r="BJ388" s="210"/>
      <c r="BK388" s="210"/>
      <c r="BL388" s="210"/>
      <c r="BM388" s="211">
        <v>29</v>
      </c>
    </row>
    <row r="389" spans="1:65">
      <c r="A389" s="30"/>
      <c r="B389" s="3" t="s">
        <v>86</v>
      </c>
      <c r="C389" s="29"/>
      <c r="D389" s="13">
        <v>3.2888687497048721E-2</v>
      </c>
      <c r="E389" s="148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55"/>
    </row>
    <row r="390" spans="1:65">
      <c r="A390" s="30"/>
      <c r="B390" s="3" t="s">
        <v>267</v>
      </c>
      <c r="C390" s="29"/>
      <c r="D390" s="13">
        <v>0</v>
      </c>
      <c r="E390" s="148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55"/>
    </row>
    <row r="391" spans="1:65">
      <c r="A391" s="30"/>
      <c r="B391" s="46" t="s">
        <v>268</v>
      </c>
      <c r="C391" s="47"/>
      <c r="D391" s="45" t="s">
        <v>269</v>
      </c>
      <c r="E391" s="148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55"/>
    </row>
    <row r="392" spans="1:65">
      <c r="B392" s="31"/>
      <c r="C392" s="20"/>
      <c r="D392" s="20"/>
      <c r="BM392" s="55"/>
    </row>
    <row r="393" spans="1:65" ht="15">
      <c r="B393" s="8" t="s">
        <v>616</v>
      </c>
      <c r="BM393" s="28" t="s">
        <v>303</v>
      </c>
    </row>
    <row r="394" spans="1:65" ht="15">
      <c r="A394" s="25" t="s">
        <v>40</v>
      </c>
      <c r="B394" s="18" t="s">
        <v>109</v>
      </c>
      <c r="C394" s="15" t="s">
        <v>110</v>
      </c>
      <c r="D394" s="16" t="s">
        <v>324</v>
      </c>
      <c r="E394" s="148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28">
        <v>1</v>
      </c>
    </row>
    <row r="395" spans="1:65">
      <c r="A395" s="30"/>
      <c r="B395" s="19" t="s">
        <v>227</v>
      </c>
      <c r="C395" s="9" t="s">
        <v>227</v>
      </c>
      <c r="D395" s="10" t="s">
        <v>111</v>
      </c>
      <c r="E395" s="148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28" t="s">
        <v>3</v>
      </c>
    </row>
    <row r="396" spans="1:65">
      <c r="A396" s="30"/>
      <c r="B396" s="19"/>
      <c r="C396" s="9"/>
      <c r="D396" s="10" t="s">
        <v>333</v>
      </c>
      <c r="E396" s="148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28">
        <v>2</v>
      </c>
    </row>
    <row r="397" spans="1:65">
      <c r="A397" s="30"/>
      <c r="B397" s="19"/>
      <c r="C397" s="9"/>
      <c r="D397" s="26"/>
      <c r="E397" s="148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28">
        <v>2</v>
      </c>
    </row>
    <row r="398" spans="1:65">
      <c r="A398" s="30"/>
      <c r="B398" s="18">
        <v>1</v>
      </c>
      <c r="C398" s="14">
        <v>1</v>
      </c>
      <c r="D398" s="22">
        <v>4.18</v>
      </c>
      <c r="E398" s="148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28">
        <v>1</v>
      </c>
    </row>
    <row r="399" spans="1:65">
      <c r="A399" s="30"/>
      <c r="B399" s="19">
        <v>1</v>
      </c>
      <c r="C399" s="9">
        <v>2</v>
      </c>
      <c r="D399" s="11">
        <v>4.1500000000000004</v>
      </c>
      <c r="E399" s="148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28">
        <v>24</v>
      </c>
    </row>
    <row r="400" spans="1:65">
      <c r="A400" s="30"/>
      <c r="B400" s="20" t="s">
        <v>264</v>
      </c>
      <c r="C400" s="12"/>
      <c r="D400" s="23">
        <v>4.165</v>
      </c>
      <c r="E400" s="148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28">
        <v>16</v>
      </c>
    </row>
    <row r="401" spans="1:65">
      <c r="A401" s="30"/>
      <c r="B401" s="3" t="s">
        <v>265</v>
      </c>
      <c r="C401" s="29"/>
      <c r="D401" s="11">
        <v>4.165</v>
      </c>
      <c r="E401" s="148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28">
        <v>4.165</v>
      </c>
    </row>
    <row r="402" spans="1:65">
      <c r="A402" s="30"/>
      <c r="B402" s="3" t="s">
        <v>266</v>
      </c>
      <c r="C402" s="29"/>
      <c r="D402" s="24">
        <v>2.1213203435595972E-2</v>
      </c>
      <c r="E402" s="148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28">
        <v>30</v>
      </c>
    </row>
    <row r="403" spans="1:65">
      <c r="A403" s="30"/>
      <c r="B403" s="3" t="s">
        <v>86</v>
      </c>
      <c r="C403" s="29"/>
      <c r="D403" s="13">
        <v>5.0932061069858276E-3</v>
      </c>
      <c r="E403" s="148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55"/>
    </row>
    <row r="404" spans="1:65">
      <c r="A404" s="30"/>
      <c r="B404" s="3" t="s">
        <v>267</v>
      </c>
      <c r="C404" s="29"/>
      <c r="D404" s="13">
        <v>0</v>
      </c>
      <c r="E404" s="148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55"/>
    </row>
    <row r="405" spans="1:65">
      <c r="A405" s="30"/>
      <c r="B405" s="46" t="s">
        <v>268</v>
      </c>
      <c r="C405" s="47"/>
      <c r="D405" s="45" t="s">
        <v>269</v>
      </c>
      <c r="E405" s="148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55"/>
    </row>
    <row r="406" spans="1:65">
      <c r="B406" s="31"/>
      <c r="C406" s="20"/>
      <c r="D406" s="20"/>
      <c r="BM406" s="55"/>
    </row>
    <row r="407" spans="1:65" ht="15">
      <c r="B407" s="8" t="s">
        <v>617</v>
      </c>
      <c r="BM407" s="28" t="s">
        <v>303</v>
      </c>
    </row>
    <row r="408" spans="1:65" ht="15">
      <c r="A408" s="25" t="s">
        <v>43</v>
      </c>
      <c r="B408" s="18" t="s">
        <v>109</v>
      </c>
      <c r="C408" s="15" t="s">
        <v>110</v>
      </c>
      <c r="D408" s="16" t="s">
        <v>324</v>
      </c>
      <c r="E408" s="148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28">
        <v>1</v>
      </c>
    </row>
    <row r="409" spans="1:65">
      <c r="A409" s="30"/>
      <c r="B409" s="19" t="s">
        <v>227</v>
      </c>
      <c r="C409" s="9" t="s">
        <v>227</v>
      </c>
      <c r="D409" s="10" t="s">
        <v>111</v>
      </c>
      <c r="E409" s="148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28" t="s">
        <v>3</v>
      </c>
    </row>
    <row r="410" spans="1:65">
      <c r="A410" s="30"/>
      <c r="B410" s="19"/>
      <c r="C410" s="9"/>
      <c r="D410" s="10" t="s">
        <v>333</v>
      </c>
      <c r="E410" s="148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28">
        <v>0</v>
      </c>
    </row>
    <row r="411" spans="1:65">
      <c r="A411" s="30"/>
      <c r="B411" s="19"/>
      <c r="C411" s="9"/>
      <c r="D411" s="26"/>
      <c r="E411" s="148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28">
        <v>0</v>
      </c>
    </row>
    <row r="412" spans="1:65">
      <c r="A412" s="30"/>
      <c r="B412" s="18">
        <v>1</v>
      </c>
      <c r="C412" s="14">
        <v>1</v>
      </c>
      <c r="D412" s="217">
        <v>64.400000000000006</v>
      </c>
      <c r="E412" s="220"/>
      <c r="F412" s="221"/>
      <c r="G412" s="221"/>
      <c r="H412" s="221"/>
      <c r="I412" s="221"/>
      <c r="J412" s="221"/>
      <c r="K412" s="221"/>
      <c r="L412" s="221"/>
      <c r="M412" s="221"/>
      <c r="N412" s="221"/>
      <c r="O412" s="221"/>
      <c r="P412" s="221"/>
      <c r="Q412" s="221"/>
      <c r="R412" s="221"/>
      <c r="S412" s="221"/>
      <c r="T412" s="221"/>
      <c r="U412" s="221"/>
      <c r="V412" s="221"/>
      <c r="W412" s="221"/>
      <c r="X412" s="221"/>
      <c r="Y412" s="221"/>
      <c r="Z412" s="221"/>
      <c r="AA412" s="221"/>
      <c r="AB412" s="221"/>
      <c r="AC412" s="221"/>
      <c r="AD412" s="221"/>
      <c r="AE412" s="221"/>
      <c r="AF412" s="221"/>
      <c r="AG412" s="221"/>
      <c r="AH412" s="221"/>
      <c r="AI412" s="221"/>
      <c r="AJ412" s="221"/>
      <c r="AK412" s="221"/>
      <c r="AL412" s="221"/>
      <c r="AM412" s="221"/>
      <c r="AN412" s="221"/>
      <c r="AO412" s="221"/>
      <c r="AP412" s="221"/>
      <c r="AQ412" s="221"/>
      <c r="AR412" s="221"/>
      <c r="AS412" s="221"/>
      <c r="AT412" s="221"/>
      <c r="AU412" s="221"/>
      <c r="AV412" s="221"/>
      <c r="AW412" s="221"/>
      <c r="AX412" s="221"/>
      <c r="AY412" s="221"/>
      <c r="AZ412" s="221"/>
      <c r="BA412" s="221"/>
      <c r="BB412" s="221"/>
      <c r="BC412" s="221"/>
      <c r="BD412" s="221"/>
      <c r="BE412" s="221"/>
      <c r="BF412" s="221"/>
      <c r="BG412" s="221"/>
      <c r="BH412" s="221"/>
      <c r="BI412" s="221"/>
      <c r="BJ412" s="221"/>
      <c r="BK412" s="221"/>
      <c r="BL412" s="221"/>
      <c r="BM412" s="222">
        <v>1</v>
      </c>
    </row>
    <row r="413" spans="1:65">
      <c r="A413" s="30"/>
      <c r="B413" s="19">
        <v>1</v>
      </c>
      <c r="C413" s="9">
        <v>2</v>
      </c>
      <c r="D413" s="223">
        <v>63.4</v>
      </c>
      <c r="E413" s="220"/>
      <c r="F413" s="221"/>
      <c r="G413" s="221"/>
      <c r="H413" s="221"/>
      <c r="I413" s="221"/>
      <c r="J413" s="221"/>
      <c r="K413" s="221"/>
      <c r="L413" s="221"/>
      <c r="M413" s="221"/>
      <c r="N413" s="221"/>
      <c r="O413" s="221"/>
      <c r="P413" s="221"/>
      <c r="Q413" s="221"/>
      <c r="R413" s="221"/>
      <c r="S413" s="221"/>
      <c r="T413" s="221"/>
      <c r="U413" s="221"/>
      <c r="V413" s="221"/>
      <c r="W413" s="221"/>
      <c r="X413" s="221"/>
      <c r="Y413" s="221"/>
      <c r="Z413" s="221"/>
      <c r="AA413" s="221"/>
      <c r="AB413" s="221"/>
      <c r="AC413" s="221"/>
      <c r="AD413" s="221"/>
      <c r="AE413" s="221"/>
      <c r="AF413" s="221"/>
      <c r="AG413" s="221"/>
      <c r="AH413" s="221"/>
      <c r="AI413" s="221"/>
      <c r="AJ413" s="221"/>
      <c r="AK413" s="221"/>
      <c r="AL413" s="221"/>
      <c r="AM413" s="221"/>
      <c r="AN413" s="221"/>
      <c r="AO413" s="221"/>
      <c r="AP413" s="221"/>
      <c r="AQ413" s="221"/>
      <c r="AR413" s="221"/>
      <c r="AS413" s="221"/>
      <c r="AT413" s="221"/>
      <c r="AU413" s="221"/>
      <c r="AV413" s="221"/>
      <c r="AW413" s="221"/>
      <c r="AX413" s="221"/>
      <c r="AY413" s="221"/>
      <c r="AZ413" s="221"/>
      <c r="BA413" s="221"/>
      <c r="BB413" s="221"/>
      <c r="BC413" s="221"/>
      <c r="BD413" s="221"/>
      <c r="BE413" s="221"/>
      <c r="BF413" s="221"/>
      <c r="BG413" s="221"/>
      <c r="BH413" s="221"/>
      <c r="BI413" s="221"/>
      <c r="BJ413" s="221"/>
      <c r="BK413" s="221"/>
      <c r="BL413" s="221"/>
      <c r="BM413" s="222">
        <v>25</v>
      </c>
    </row>
    <row r="414" spans="1:65">
      <c r="A414" s="30"/>
      <c r="B414" s="20" t="s">
        <v>264</v>
      </c>
      <c r="C414" s="12"/>
      <c r="D414" s="227">
        <v>63.900000000000006</v>
      </c>
      <c r="E414" s="220"/>
      <c r="F414" s="221"/>
      <c r="G414" s="221"/>
      <c r="H414" s="221"/>
      <c r="I414" s="221"/>
      <c r="J414" s="221"/>
      <c r="K414" s="221"/>
      <c r="L414" s="221"/>
      <c r="M414" s="221"/>
      <c r="N414" s="221"/>
      <c r="O414" s="221"/>
      <c r="P414" s="221"/>
      <c r="Q414" s="221"/>
      <c r="R414" s="221"/>
      <c r="S414" s="221"/>
      <c r="T414" s="221"/>
      <c r="U414" s="221"/>
      <c r="V414" s="221"/>
      <c r="W414" s="221"/>
      <c r="X414" s="221"/>
      <c r="Y414" s="221"/>
      <c r="Z414" s="221"/>
      <c r="AA414" s="221"/>
      <c r="AB414" s="221"/>
      <c r="AC414" s="221"/>
      <c r="AD414" s="221"/>
      <c r="AE414" s="221"/>
      <c r="AF414" s="221"/>
      <c r="AG414" s="221"/>
      <c r="AH414" s="221"/>
      <c r="AI414" s="221"/>
      <c r="AJ414" s="221"/>
      <c r="AK414" s="221"/>
      <c r="AL414" s="221"/>
      <c r="AM414" s="221"/>
      <c r="AN414" s="221"/>
      <c r="AO414" s="221"/>
      <c r="AP414" s="221"/>
      <c r="AQ414" s="221"/>
      <c r="AR414" s="221"/>
      <c r="AS414" s="221"/>
      <c r="AT414" s="221"/>
      <c r="AU414" s="221"/>
      <c r="AV414" s="221"/>
      <c r="AW414" s="221"/>
      <c r="AX414" s="221"/>
      <c r="AY414" s="221"/>
      <c r="AZ414" s="221"/>
      <c r="BA414" s="221"/>
      <c r="BB414" s="221"/>
      <c r="BC414" s="221"/>
      <c r="BD414" s="221"/>
      <c r="BE414" s="221"/>
      <c r="BF414" s="221"/>
      <c r="BG414" s="221"/>
      <c r="BH414" s="221"/>
      <c r="BI414" s="221"/>
      <c r="BJ414" s="221"/>
      <c r="BK414" s="221"/>
      <c r="BL414" s="221"/>
      <c r="BM414" s="222">
        <v>16</v>
      </c>
    </row>
    <row r="415" spans="1:65">
      <c r="A415" s="30"/>
      <c r="B415" s="3" t="s">
        <v>265</v>
      </c>
      <c r="C415" s="29"/>
      <c r="D415" s="223">
        <v>63.900000000000006</v>
      </c>
      <c r="E415" s="220"/>
      <c r="F415" s="221"/>
      <c r="G415" s="221"/>
      <c r="H415" s="221"/>
      <c r="I415" s="221"/>
      <c r="J415" s="221"/>
      <c r="K415" s="221"/>
      <c r="L415" s="221"/>
      <c r="M415" s="221"/>
      <c r="N415" s="221"/>
      <c r="O415" s="221"/>
      <c r="P415" s="221"/>
      <c r="Q415" s="221"/>
      <c r="R415" s="221"/>
      <c r="S415" s="221"/>
      <c r="T415" s="221"/>
      <c r="U415" s="221"/>
      <c r="V415" s="221"/>
      <c r="W415" s="221"/>
      <c r="X415" s="221"/>
      <c r="Y415" s="221"/>
      <c r="Z415" s="221"/>
      <c r="AA415" s="221"/>
      <c r="AB415" s="221"/>
      <c r="AC415" s="221"/>
      <c r="AD415" s="221"/>
      <c r="AE415" s="221"/>
      <c r="AF415" s="221"/>
      <c r="AG415" s="221"/>
      <c r="AH415" s="221"/>
      <c r="AI415" s="221"/>
      <c r="AJ415" s="221"/>
      <c r="AK415" s="221"/>
      <c r="AL415" s="221"/>
      <c r="AM415" s="221"/>
      <c r="AN415" s="221"/>
      <c r="AO415" s="221"/>
      <c r="AP415" s="221"/>
      <c r="AQ415" s="221"/>
      <c r="AR415" s="221"/>
      <c r="AS415" s="221"/>
      <c r="AT415" s="221"/>
      <c r="AU415" s="221"/>
      <c r="AV415" s="221"/>
      <c r="AW415" s="221"/>
      <c r="AX415" s="221"/>
      <c r="AY415" s="221"/>
      <c r="AZ415" s="221"/>
      <c r="BA415" s="221"/>
      <c r="BB415" s="221"/>
      <c r="BC415" s="221"/>
      <c r="BD415" s="221"/>
      <c r="BE415" s="221"/>
      <c r="BF415" s="221"/>
      <c r="BG415" s="221"/>
      <c r="BH415" s="221"/>
      <c r="BI415" s="221"/>
      <c r="BJ415" s="221"/>
      <c r="BK415" s="221"/>
      <c r="BL415" s="221"/>
      <c r="BM415" s="222">
        <v>63.9</v>
      </c>
    </row>
    <row r="416" spans="1:65">
      <c r="A416" s="30"/>
      <c r="B416" s="3" t="s">
        <v>266</v>
      </c>
      <c r="C416" s="29"/>
      <c r="D416" s="223">
        <v>0.70710678118655257</v>
      </c>
      <c r="E416" s="220"/>
      <c r="F416" s="221"/>
      <c r="G416" s="221"/>
      <c r="H416" s="221"/>
      <c r="I416" s="221"/>
      <c r="J416" s="221"/>
      <c r="K416" s="221"/>
      <c r="L416" s="221"/>
      <c r="M416" s="221"/>
      <c r="N416" s="221"/>
      <c r="O416" s="221"/>
      <c r="P416" s="221"/>
      <c r="Q416" s="221"/>
      <c r="R416" s="221"/>
      <c r="S416" s="221"/>
      <c r="T416" s="221"/>
      <c r="U416" s="221"/>
      <c r="V416" s="221"/>
      <c r="W416" s="221"/>
      <c r="X416" s="221"/>
      <c r="Y416" s="221"/>
      <c r="Z416" s="221"/>
      <c r="AA416" s="221"/>
      <c r="AB416" s="221"/>
      <c r="AC416" s="221"/>
      <c r="AD416" s="221"/>
      <c r="AE416" s="221"/>
      <c r="AF416" s="221"/>
      <c r="AG416" s="221"/>
      <c r="AH416" s="221"/>
      <c r="AI416" s="221"/>
      <c r="AJ416" s="221"/>
      <c r="AK416" s="221"/>
      <c r="AL416" s="221"/>
      <c r="AM416" s="221"/>
      <c r="AN416" s="221"/>
      <c r="AO416" s="221"/>
      <c r="AP416" s="221"/>
      <c r="AQ416" s="221"/>
      <c r="AR416" s="221"/>
      <c r="AS416" s="221"/>
      <c r="AT416" s="221"/>
      <c r="AU416" s="221"/>
      <c r="AV416" s="221"/>
      <c r="AW416" s="221"/>
      <c r="AX416" s="221"/>
      <c r="AY416" s="221"/>
      <c r="AZ416" s="221"/>
      <c r="BA416" s="221"/>
      <c r="BB416" s="221"/>
      <c r="BC416" s="221"/>
      <c r="BD416" s="221"/>
      <c r="BE416" s="221"/>
      <c r="BF416" s="221"/>
      <c r="BG416" s="221"/>
      <c r="BH416" s="221"/>
      <c r="BI416" s="221"/>
      <c r="BJ416" s="221"/>
      <c r="BK416" s="221"/>
      <c r="BL416" s="221"/>
      <c r="BM416" s="222">
        <v>31</v>
      </c>
    </row>
    <row r="417" spans="1:65">
      <c r="A417" s="30"/>
      <c r="B417" s="3" t="s">
        <v>86</v>
      </c>
      <c r="C417" s="29"/>
      <c r="D417" s="13">
        <v>1.1065833821385799E-2</v>
      </c>
      <c r="E417" s="148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55"/>
    </row>
    <row r="418" spans="1:65">
      <c r="A418" s="30"/>
      <c r="B418" s="3" t="s">
        <v>267</v>
      </c>
      <c r="C418" s="29"/>
      <c r="D418" s="13">
        <v>2.2204460492503131E-16</v>
      </c>
      <c r="E418" s="148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55"/>
    </row>
    <row r="419" spans="1:65">
      <c r="A419" s="30"/>
      <c r="B419" s="46" t="s">
        <v>268</v>
      </c>
      <c r="C419" s="47"/>
      <c r="D419" s="45" t="s">
        <v>269</v>
      </c>
      <c r="E419" s="148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55"/>
    </row>
    <row r="420" spans="1:65">
      <c r="B420" s="31"/>
      <c r="C420" s="20"/>
      <c r="D420" s="20"/>
      <c r="BM420" s="55"/>
    </row>
    <row r="421" spans="1:65" ht="15">
      <c r="B421" s="8" t="s">
        <v>618</v>
      </c>
      <c r="BM421" s="28" t="s">
        <v>303</v>
      </c>
    </row>
    <row r="422" spans="1:65" ht="15">
      <c r="A422" s="25" t="s">
        <v>59</v>
      </c>
      <c r="B422" s="18" t="s">
        <v>109</v>
      </c>
      <c r="C422" s="15" t="s">
        <v>110</v>
      </c>
      <c r="D422" s="16" t="s">
        <v>324</v>
      </c>
      <c r="E422" s="148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28">
        <v>1</v>
      </c>
    </row>
    <row r="423" spans="1:65">
      <c r="A423" s="30"/>
      <c r="B423" s="19" t="s">
        <v>227</v>
      </c>
      <c r="C423" s="9" t="s">
        <v>227</v>
      </c>
      <c r="D423" s="10" t="s">
        <v>111</v>
      </c>
      <c r="E423" s="148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28" t="s">
        <v>3</v>
      </c>
    </row>
    <row r="424" spans="1:65">
      <c r="A424" s="30"/>
      <c r="B424" s="19"/>
      <c r="C424" s="9"/>
      <c r="D424" s="10" t="s">
        <v>333</v>
      </c>
      <c r="E424" s="148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28">
        <v>3</v>
      </c>
    </row>
    <row r="425" spans="1:65">
      <c r="A425" s="30"/>
      <c r="B425" s="19"/>
      <c r="C425" s="9"/>
      <c r="D425" s="26"/>
      <c r="E425" s="148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28">
        <v>3</v>
      </c>
    </row>
    <row r="426" spans="1:65">
      <c r="A426" s="30"/>
      <c r="B426" s="18">
        <v>1</v>
      </c>
      <c r="C426" s="14">
        <v>1</v>
      </c>
      <c r="D426" s="228" t="s">
        <v>105</v>
      </c>
      <c r="E426" s="204"/>
      <c r="F426" s="205"/>
      <c r="G426" s="205"/>
      <c r="H426" s="205"/>
      <c r="I426" s="205"/>
      <c r="J426" s="205"/>
      <c r="K426" s="205"/>
      <c r="L426" s="205"/>
      <c r="M426" s="205"/>
      <c r="N426" s="205"/>
      <c r="O426" s="205"/>
      <c r="P426" s="205"/>
      <c r="Q426" s="205"/>
      <c r="R426" s="205"/>
      <c r="S426" s="205"/>
      <c r="T426" s="205"/>
      <c r="U426" s="205"/>
      <c r="V426" s="205"/>
      <c r="W426" s="205"/>
      <c r="X426" s="205"/>
      <c r="Y426" s="205"/>
      <c r="Z426" s="205"/>
      <c r="AA426" s="205"/>
      <c r="AB426" s="205"/>
      <c r="AC426" s="205"/>
      <c r="AD426" s="205"/>
      <c r="AE426" s="205"/>
      <c r="AF426" s="205"/>
      <c r="AG426" s="205"/>
      <c r="AH426" s="205"/>
      <c r="AI426" s="205"/>
      <c r="AJ426" s="205"/>
      <c r="AK426" s="205"/>
      <c r="AL426" s="205"/>
      <c r="AM426" s="205"/>
      <c r="AN426" s="205"/>
      <c r="AO426" s="205"/>
      <c r="AP426" s="205"/>
      <c r="AQ426" s="205"/>
      <c r="AR426" s="205"/>
      <c r="AS426" s="205"/>
      <c r="AT426" s="205"/>
      <c r="AU426" s="205"/>
      <c r="AV426" s="205"/>
      <c r="AW426" s="205"/>
      <c r="AX426" s="205"/>
      <c r="AY426" s="205"/>
      <c r="AZ426" s="205"/>
      <c r="BA426" s="205"/>
      <c r="BB426" s="205"/>
      <c r="BC426" s="205"/>
      <c r="BD426" s="205"/>
      <c r="BE426" s="205"/>
      <c r="BF426" s="205"/>
      <c r="BG426" s="205"/>
      <c r="BH426" s="205"/>
      <c r="BI426" s="205"/>
      <c r="BJ426" s="205"/>
      <c r="BK426" s="205"/>
      <c r="BL426" s="205"/>
      <c r="BM426" s="230">
        <v>1</v>
      </c>
    </row>
    <row r="427" spans="1:65">
      <c r="A427" s="30"/>
      <c r="B427" s="19">
        <v>1</v>
      </c>
      <c r="C427" s="9">
        <v>2</v>
      </c>
      <c r="D427" s="24">
        <v>0.02</v>
      </c>
      <c r="E427" s="204"/>
      <c r="F427" s="205"/>
      <c r="G427" s="205"/>
      <c r="H427" s="205"/>
      <c r="I427" s="205"/>
      <c r="J427" s="205"/>
      <c r="K427" s="205"/>
      <c r="L427" s="205"/>
      <c r="M427" s="205"/>
      <c r="N427" s="205"/>
      <c r="O427" s="205"/>
      <c r="P427" s="205"/>
      <c r="Q427" s="205"/>
      <c r="R427" s="205"/>
      <c r="S427" s="205"/>
      <c r="T427" s="205"/>
      <c r="U427" s="205"/>
      <c r="V427" s="205"/>
      <c r="W427" s="205"/>
      <c r="X427" s="205"/>
      <c r="Y427" s="205"/>
      <c r="Z427" s="205"/>
      <c r="AA427" s="205"/>
      <c r="AB427" s="205"/>
      <c r="AC427" s="205"/>
      <c r="AD427" s="205"/>
      <c r="AE427" s="205"/>
      <c r="AF427" s="205"/>
      <c r="AG427" s="205"/>
      <c r="AH427" s="205"/>
      <c r="AI427" s="205"/>
      <c r="AJ427" s="205"/>
      <c r="AK427" s="205"/>
      <c r="AL427" s="205"/>
      <c r="AM427" s="205"/>
      <c r="AN427" s="205"/>
      <c r="AO427" s="205"/>
      <c r="AP427" s="205"/>
      <c r="AQ427" s="205"/>
      <c r="AR427" s="205"/>
      <c r="AS427" s="205"/>
      <c r="AT427" s="205"/>
      <c r="AU427" s="205"/>
      <c r="AV427" s="205"/>
      <c r="AW427" s="205"/>
      <c r="AX427" s="205"/>
      <c r="AY427" s="205"/>
      <c r="AZ427" s="205"/>
      <c r="BA427" s="205"/>
      <c r="BB427" s="205"/>
      <c r="BC427" s="205"/>
      <c r="BD427" s="205"/>
      <c r="BE427" s="205"/>
      <c r="BF427" s="205"/>
      <c r="BG427" s="205"/>
      <c r="BH427" s="205"/>
      <c r="BI427" s="205"/>
      <c r="BJ427" s="205"/>
      <c r="BK427" s="205"/>
      <c r="BL427" s="205"/>
      <c r="BM427" s="230">
        <v>26</v>
      </c>
    </row>
    <row r="428" spans="1:65">
      <c r="A428" s="30"/>
      <c r="B428" s="20" t="s">
        <v>264</v>
      </c>
      <c r="C428" s="12"/>
      <c r="D428" s="233">
        <v>0.02</v>
      </c>
      <c r="E428" s="204"/>
      <c r="F428" s="205"/>
      <c r="G428" s="205"/>
      <c r="H428" s="205"/>
      <c r="I428" s="205"/>
      <c r="J428" s="205"/>
      <c r="K428" s="205"/>
      <c r="L428" s="205"/>
      <c r="M428" s="205"/>
      <c r="N428" s="205"/>
      <c r="O428" s="205"/>
      <c r="P428" s="205"/>
      <c r="Q428" s="205"/>
      <c r="R428" s="205"/>
      <c r="S428" s="205"/>
      <c r="T428" s="205"/>
      <c r="U428" s="205"/>
      <c r="V428" s="205"/>
      <c r="W428" s="205"/>
      <c r="X428" s="205"/>
      <c r="Y428" s="205"/>
      <c r="Z428" s="205"/>
      <c r="AA428" s="205"/>
      <c r="AB428" s="205"/>
      <c r="AC428" s="205"/>
      <c r="AD428" s="205"/>
      <c r="AE428" s="205"/>
      <c r="AF428" s="205"/>
      <c r="AG428" s="205"/>
      <c r="AH428" s="205"/>
      <c r="AI428" s="205"/>
      <c r="AJ428" s="205"/>
      <c r="AK428" s="205"/>
      <c r="AL428" s="205"/>
      <c r="AM428" s="205"/>
      <c r="AN428" s="205"/>
      <c r="AO428" s="205"/>
      <c r="AP428" s="205"/>
      <c r="AQ428" s="205"/>
      <c r="AR428" s="205"/>
      <c r="AS428" s="205"/>
      <c r="AT428" s="205"/>
      <c r="AU428" s="205"/>
      <c r="AV428" s="205"/>
      <c r="AW428" s="205"/>
      <c r="AX428" s="205"/>
      <c r="AY428" s="205"/>
      <c r="AZ428" s="205"/>
      <c r="BA428" s="205"/>
      <c r="BB428" s="205"/>
      <c r="BC428" s="205"/>
      <c r="BD428" s="205"/>
      <c r="BE428" s="205"/>
      <c r="BF428" s="205"/>
      <c r="BG428" s="205"/>
      <c r="BH428" s="205"/>
      <c r="BI428" s="205"/>
      <c r="BJ428" s="205"/>
      <c r="BK428" s="205"/>
      <c r="BL428" s="205"/>
      <c r="BM428" s="230">
        <v>16</v>
      </c>
    </row>
    <row r="429" spans="1:65">
      <c r="A429" s="30"/>
      <c r="B429" s="3" t="s">
        <v>265</v>
      </c>
      <c r="C429" s="29"/>
      <c r="D429" s="24">
        <v>0.02</v>
      </c>
      <c r="E429" s="204"/>
      <c r="F429" s="205"/>
      <c r="G429" s="205"/>
      <c r="H429" s="205"/>
      <c r="I429" s="205"/>
      <c r="J429" s="205"/>
      <c r="K429" s="205"/>
      <c r="L429" s="205"/>
      <c r="M429" s="205"/>
      <c r="N429" s="205"/>
      <c r="O429" s="205"/>
      <c r="P429" s="205"/>
      <c r="Q429" s="205"/>
      <c r="R429" s="205"/>
      <c r="S429" s="205"/>
      <c r="T429" s="205"/>
      <c r="U429" s="205"/>
      <c r="V429" s="205"/>
      <c r="W429" s="205"/>
      <c r="X429" s="205"/>
      <c r="Y429" s="205"/>
      <c r="Z429" s="205"/>
      <c r="AA429" s="205"/>
      <c r="AB429" s="205"/>
      <c r="AC429" s="205"/>
      <c r="AD429" s="205"/>
      <c r="AE429" s="205"/>
      <c r="AF429" s="205"/>
      <c r="AG429" s="205"/>
      <c r="AH429" s="205"/>
      <c r="AI429" s="205"/>
      <c r="AJ429" s="205"/>
      <c r="AK429" s="205"/>
      <c r="AL429" s="205"/>
      <c r="AM429" s="205"/>
      <c r="AN429" s="205"/>
      <c r="AO429" s="205"/>
      <c r="AP429" s="205"/>
      <c r="AQ429" s="205"/>
      <c r="AR429" s="205"/>
      <c r="AS429" s="205"/>
      <c r="AT429" s="205"/>
      <c r="AU429" s="205"/>
      <c r="AV429" s="205"/>
      <c r="AW429" s="205"/>
      <c r="AX429" s="205"/>
      <c r="AY429" s="205"/>
      <c r="AZ429" s="205"/>
      <c r="BA429" s="205"/>
      <c r="BB429" s="205"/>
      <c r="BC429" s="205"/>
      <c r="BD429" s="205"/>
      <c r="BE429" s="205"/>
      <c r="BF429" s="205"/>
      <c r="BG429" s="205"/>
      <c r="BH429" s="205"/>
      <c r="BI429" s="205"/>
      <c r="BJ429" s="205"/>
      <c r="BK429" s="205"/>
      <c r="BL429" s="205"/>
      <c r="BM429" s="230">
        <v>1.2500000000000001E-2</v>
      </c>
    </row>
    <row r="430" spans="1:65">
      <c r="A430" s="30"/>
      <c r="B430" s="3" t="s">
        <v>266</v>
      </c>
      <c r="C430" s="29"/>
      <c r="D430" s="24" t="s">
        <v>641</v>
      </c>
      <c r="E430" s="204"/>
      <c r="F430" s="205"/>
      <c r="G430" s="205"/>
      <c r="H430" s="205"/>
      <c r="I430" s="205"/>
      <c r="J430" s="205"/>
      <c r="K430" s="205"/>
      <c r="L430" s="205"/>
      <c r="M430" s="205"/>
      <c r="N430" s="205"/>
      <c r="O430" s="205"/>
      <c r="P430" s="205"/>
      <c r="Q430" s="205"/>
      <c r="R430" s="205"/>
      <c r="S430" s="205"/>
      <c r="T430" s="205"/>
      <c r="U430" s="205"/>
      <c r="V430" s="205"/>
      <c r="W430" s="205"/>
      <c r="X430" s="205"/>
      <c r="Y430" s="205"/>
      <c r="Z430" s="205"/>
      <c r="AA430" s="205"/>
      <c r="AB430" s="205"/>
      <c r="AC430" s="205"/>
      <c r="AD430" s="205"/>
      <c r="AE430" s="205"/>
      <c r="AF430" s="205"/>
      <c r="AG430" s="205"/>
      <c r="AH430" s="205"/>
      <c r="AI430" s="205"/>
      <c r="AJ430" s="205"/>
      <c r="AK430" s="205"/>
      <c r="AL430" s="205"/>
      <c r="AM430" s="205"/>
      <c r="AN430" s="205"/>
      <c r="AO430" s="205"/>
      <c r="AP430" s="205"/>
      <c r="AQ430" s="205"/>
      <c r="AR430" s="205"/>
      <c r="AS430" s="205"/>
      <c r="AT430" s="205"/>
      <c r="AU430" s="205"/>
      <c r="AV430" s="205"/>
      <c r="AW430" s="205"/>
      <c r="AX430" s="205"/>
      <c r="AY430" s="205"/>
      <c r="AZ430" s="205"/>
      <c r="BA430" s="205"/>
      <c r="BB430" s="205"/>
      <c r="BC430" s="205"/>
      <c r="BD430" s="205"/>
      <c r="BE430" s="205"/>
      <c r="BF430" s="205"/>
      <c r="BG430" s="205"/>
      <c r="BH430" s="205"/>
      <c r="BI430" s="205"/>
      <c r="BJ430" s="205"/>
      <c r="BK430" s="205"/>
      <c r="BL430" s="205"/>
      <c r="BM430" s="230">
        <v>32</v>
      </c>
    </row>
    <row r="431" spans="1:65">
      <c r="A431" s="30"/>
      <c r="B431" s="3" t="s">
        <v>86</v>
      </c>
      <c r="C431" s="29"/>
      <c r="D431" s="13" t="s">
        <v>641</v>
      </c>
      <c r="E431" s="148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55"/>
    </row>
    <row r="432" spans="1:65">
      <c r="A432" s="30"/>
      <c r="B432" s="3" t="s">
        <v>267</v>
      </c>
      <c r="C432" s="29"/>
      <c r="D432" s="13">
        <v>0.59999999999999987</v>
      </c>
      <c r="E432" s="148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55"/>
    </row>
    <row r="433" spans="1:65">
      <c r="A433" s="30"/>
      <c r="B433" s="46" t="s">
        <v>268</v>
      </c>
      <c r="C433" s="47"/>
      <c r="D433" s="45" t="s">
        <v>269</v>
      </c>
      <c r="E433" s="148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55"/>
    </row>
    <row r="434" spans="1:65">
      <c r="B434" s="31"/>
      <c r="C434" s="20"/>
      <c r="D434" s="20"/>
      <c r="BM434" s="55"/>
    </row>
    <row r="435" spans="1:65" ht="15">
      <c r="B435" s="8" t="s">
        <v>619</v>
      </c>
      <c r="BM435" s="28" t="s">
        <v>303</v>
      </c>
    </row>
    <row r="436" spans="1:65" ht="15">
      <c r="A436" s="25" t="s">
        <v>6</v>
      </c>
      <c r="B436" s="18" t="s">
        <v>109</v>
      </c>
      <c r="C436" s="15" t="s">
        <v>110</v>
      </c>
      <c r="D436" s="16" t="s">
        <v>324</v>
      </c>
      <c r="E436" s="148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28">
        <v>1</v>
      </c>
    </row>
    <row r="437" spans="1:65">
      <c r="A437" s="30"/>
      <c r="B437" s="19" t="s">
        <v>227</v>
      </c>
      <c r="C437" s="9" t="s">
        <v>227</v>
      </c>
      <c r="D437" s="10" t="s">
        <v>111</v>
      </c>
      <c r="E437" s="148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28" t="s">
        <v>3</v>
      </c>
    </row>
    <row r="438" spans="1:65">
      <c r="A438" s="30"/>
      <c r="B438" s="19"/>
      <c r="C438" s="9"/>
      <c r="D438" s="10" t="s">
        <v>333</v>
      </c>
      <c r="E438" s="148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28">
        <v>2</v>
      </c>
    </row>
    <row r="439" spans="1:65">
      <c r="A439" s="30"/>
      <c r="B439" s="19"/>
      <c r="C439" s="9"/>
      <c r="D439" s="26"/>
      <c r="E439" s="148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28">
        <v>2</v>
      </c>
    </row>
    <row r="440" spans="1:65">
      <c r="A440" s="30"/>
      <c r="B440" s="18">
        <v>1</v>
      </c>
      <c r="C440" s="14">
        <v>1</v>
      </c>
      <c r="D440" s="22">
        <v>8</v>
      </c>
      <c r="E440" s="148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28">
        <v>1</v>
      </c>
    </row>
    <row r="441" spans="1:65">
      <c r="A441" s="30"/>
      <c r="B441" s="19">
        <v>1</v>
      </c>
      <c r="C441" s="9">
        <v>2</v>
      </c>
      <c r="D441" s="11">
        <v>8.1999999999999993</v>
      </c>
      <c r="E441" s="148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28">
        <v>27</v>
      </c>
    </row>
    <row r="442" spans="1:65">
      <c r="A442" s="30"/>
      <c r="B442" s="20" t="s">
        <v>264</v>
      </c>
      <c r="C442" s="12"/>
      <c r="D442" s="23">
        <v>8.1</v>
      </c>
      <c r="E442" s="148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28">
        <v>16</v>
      </c>
    </row>
    <row r="443" spans="1:65">
      <c r="A443" s="30"/>
      <c r="B443" s="3" t="s">
        <v>265</v>
      </c>
      <c r="C443" s="29"/>
      <c r="D443" s="11">
        <v>8.1</v>
      </c>
      <c r="E443" s="148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28">
        <v>8.1</v>
      </c>
    </row>
    <row r="444" spans="1:65">
      <c r="A444" s="30"/>
      <c r="B444" s="3" t="s">
        <v>266</v>
      </c>
      <c r="C444" s="29"/>
      <c r="D444" s="24">
        <v>0.141421356237309</v>
      </c>
      <c r="E444" s="148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28">
        <v>33</v>
      </c>
    </row>
    <row r="445" spans="1:65">
      <c r="A445" s="30"/>
      <c r="B445" s="3" t="s">
        <v>86</v>
      </c>
      <c r="C445" s="29"/>
      <c r="D445" s="13">
        <v>1.7459426695964075E-2</v>
      </c>
      <c r="E445" s="148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55"/>
    </row>
    <row r="446" spans="1:65">
      <c r="A446" s="30"/>
      <c r="B446" s="3" t="s">
        <v>267</v>
      </c>
      <c r="C446" s="29"/>
      <c r="D446" s="13">
        <v>0</v>
      </c>
      <c r="E446" s="148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55"/>
    </row>
    <row r="447" spans="1:65">
      <c r="A447" s="30"/>
      <c r="B447" s="46" t="s">
        <v>268</v>
      </c>
      <c r="C447" s="47"/>
      <c r="D447" s="45" t="s">
        <v>269</v>
      </c>
      <c r="E447" s="148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55"/>
    </row>
    <row r="448" spans="1:65">
      <c r="B448" s="31"/>
      <c r="C448" s="20"/>
      <c r="D448" s="20"/>
      <c r="BM448" s="55"/>
    </row>
    <row r="449" spans="1:65" ht="15">
      <c r="B449" s="8" t="s">
        <v>620</v>
      </c>
      <c r="BM449" s="28" t="s">
        <v>303</v>
      </c>
    </row>
    <row r="450" spans="1:65" ht="15">
      <c r="A450" s="25" t="s">
        <v>9</v>
      </c>
      <c r="B450" s="18" t="s">
        <v>109</v>
      </c>
      <c r="C450" s="15" t="s">
        <v>110</v>
      </c>
      <c r="D450" s="16" t="s">
        <v>324</v>
      </c>
      <c r="E450" s="148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28">
        <v>1</v>
      </c>
    </row>
    <row r="451" spans="1:65">
      <c r="A451" s="30"/>
      <c r="B451" s="19" t="s">
        <v>227</v>
      </c>
      <c r="C451" s="9" t="s">
        <v>227</v>
      </c>
      <c r="D451" s="10" t="s">
        <v>111</v>
      </c>
      <c r="E451" s="148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28" t="s">
        <v>3</v>
      </c>
    </row>
    <row r="452" spans="1:65">
      <c r="A452" s="30"/>
      <c r="B452" s="19"/>
      <c r="C452" s="9"/>
      <c r="D452" s="10" t="s">
        <v>333</v>
      </c>
      <c r="E452" s="148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28">
        <v>1</v>
      </c>
    </row>
    <row r="453" spans="1:65">
      <c r="A453" s="30"/>
      <c r="B453" s="19"/>
      <c r="C453" s="9"/>
      <c r="D453" s="26"/>
      <c r="E453" s="148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28">
        <v>1</v>
      </c>
    </row>
    <row r="454" spans="1:65">
      <c r="A454" s="30"/>
      <c r="B454" s="18">
        <v>1</v>
      </c>
      <c r="C454" s="14">
        <v>1</v>
      </c>
      <c r="D454" s="207">
        <v>15.2</v>
      </c>
      <c r="E454" s="209"/>
      <c r="F454" s="210"/>
      <c r="G454" s="210"/>
      <c r="H454" s="210"/>
      <c r="I454" s="210"/>
      <c r="J454" s="210"/>
      <c r="K454" s="210"/>
      <c r="L454" s="210"/>
      <c r="M454" s="210"/>
      <c r="N454" s="210"/>
      <c r="O454" s="210"/>
      <c r="P454" s="210"/>
      <c r="Q454" s="210"/>
      <c r="R454" s="210"/>
      <c r="S454" s="210"/>
      <c r="T454" s="210"/>
      <c r="U454" s="210"/>
      <c r="V454" s="210"/>
      <c r="W454" s="210"/>
      <c r="X454" s="210"/>
      <c r="Y454" s="210"/>
      <c r="Z454" s="210"/>
      <c r="AA454" s="210"/>
      <c r="AB454" s="210"/>
      <c r="AC454" s="210"/>
      <c r="AD454" s="210"/>
      <c r="AE454" s="210"/>
      <c r="AF454" s="210"/>
      <c r="AG454" s="210"/>
      <c r="AH454" s="210"/>
      <c r="AI454" s="210"/>
      <c r="AJ454" s="210"/>
      <c r="AK454" s="210"/>
      <c r="AL454" s="210"/>
      <c r="AM454" s="210"/>
      <c r="AN454" s="210"/>
      <c r="AO454" s="210"/>
      <c r="AP454" s="210"/>
      <c r="AQ454" s="210"/>
      <c r="AR454" s="210"/>
      <c r="AS454" s="210"/>
      <c r="AT454" s="210"/>
      <c r="AU454" s="210"/>
      <c r="AV454" s="210"/>
      <c r="AW454" s="210"/>
      <c r="AX454" s="210"/>
      <c r="AY454" s="210"/>
      <c r="AZ454" s="210"/>
      <c r="BA454" s="210"/>
      <c r="BB454" s="210"/>
      <c r="BC454" s="210"/>
      <c r="BD454" s="210"/>
      <c r="BE454" s="210"/>
      <c r="BF454" s="210"/>
      <c r="BG454" s="210"/>
      <c r="BH454" s="210"/>
      <c r="BI454" s="210"/>
      <c r="BJ454" s="210"/>
      <c r="BK454" s="210"/>
      <c r="BL454" s="210"/>
      <c r="BM454" s="211">
        <v>1</v>
      </c>
    </row>
    <row r="455" spans="1:65">
      <c r="A455" s="30"/>
      <c r="B455" s="19">
        <v>1</v>
      </c>
      <c r="C455" s="9">
        <v>2</v>
      </c>
      <c r="D455" s="213">
        <v>15.7</v>
      </c>
      <c r="E455" s="209"/>
      <c r="F455" s="210"/>
      <c r="G455" s="210"/>
      <c r="H455" s="210"/>
      <c r="I455" s="210"/>
      <c r="J455" s="210"/>
      <c r="K455" s="210"/>
      <c r="L455" s="210"/>
      <c r="M455" s="210"/>
      <c r="N455" s="210"/>
      <c r="O455" s="210"/>
      <c r="P455" s="210"/>
      <c r="Q455" s="210"/>
      <c r="R455" s="210"/>
      <c r="S455" s="210"/>
      <c r="T455" s="210"/>
      <c r="U455" s="210"/>
      <c r="V455" s="210"/>
      <c r="W455" s="210"/>
      <c r="X455" s="210"/>
      <c r="Y455" s="210"/>
      <c r="Z455" s="210"/>
      <c r="AA455" s="210"/>
      <c r="AB455" s="210"/>
      <c r="AC455" s="210"/>
      <c r="AD455" s="210"/>
      <c r="AE455" s="210"/>
      <c r="AF455" s="210"/>
      <c r="AG455" s="210"/>
      <c r="AH455" s="210"/>
      <c r="AI455" s="210"/>
      <c r="AJ455" s="210"/>
      <c r="AK455" s="210"/>
      <c r="AL455" s="210"/>
      <c r="AM455" s="210"/>
      <c r="AN455" s="210"/>
      <c r="AO455" s="210"/>
      <c r="AP455" s="210"/>
      <c r="AQ455" s="210"/>
      <c r="AR455" s="210"/>
      <c r="AS455" s="210"/>
      <c r="AT455" s="210"/>
      <c r="AU455" s="210"/>
      <c r="AV455" s="210"/>
      <c r="AW455" s="210"/>
      <c r="AX455" s="210"/>
      <c r="AY455" s="210"/>
      <c r="AZ455" s="210"/>
      <c r="BA455" s="210"/>
      <c r="BB455" s="210"/>
      <c r="BC455" s="210"/>
      <c r="BD455" s="210"/>
      <c r="BE455" s="210"/>
      <c r="BF455" s="210"/>
      <c r="BG455" s="210"/>
      <c r="BH455" s="210"/>
      <c r="BI455" s="210"/>
      <c r="BJ455" s="210"/>
      <c r="BK455" s="210"/>
      <c r="BL455" s="210"/>
      <c r="BM455" s="211">
        <v>28</v>
      </c>
    </row>
    <row r="456" spans="1:65">
      <c r="A456" s="30"/>
      <c r="B456" s="20" t="s">
        <v>264</v>
      </c>
      <c r="C456" s="12"/>
      <c r="D456" s="216">
        <v>15.45</v>
      </c>
      <c r="E456" s="209"/>
      <c r="F456" s="210"/>
      <c r="G456" s="210"/>
      <c r="H456" s="210"/>
      <c r="I456" s="210"/>
      <c r="J456" s="210"/>
      <c r="K456" s="210"/>
      <c r="L456" s="210"/>
      <c r="M456" s="210"/>
      <c r="N456" s="210"/>
      <c r="O456" s="210"/>
      <c r="P456" s="210"/>
      <c r="Q456" s="210"/>
      <c r="R456" s="210"/>
      <c r="S456" s="210"/>
      <c r="T456" s="210"/>
      <c r="U456" s="210"/>
      <c r="V456" s="210"/>
      <c r="W456" s="210"/>
      <c r="X456" s="210"/>
      <c r="Y456" s="210"/>
      <c r="Z456" s="210"/>
      <c r="AA456" s="210"/>
      <c r="AB456" s="210"/>
      <c r="AC456" s="210"/>
      <c r="AD456" s="210"/>
      <c r="AE456" s="210"/>
      <c r="AF456" s="210"/>
      <c r="AG456" s="210"/>
      <c r="AH456" s="210"/>
      <c r="AI456" s="210"/>
      <c r="AJ456" s="210"/>
      <c r="AK456" s="210"/>
      <c r="AL456" s="210"/>
      <c r="AM456" s="210"/>
      <c r="AN456" s="210"/>
      <c r="AO456" s="210"/>
      <c r="AP456" s="210"/>
      <c r="AQ456" s="210"/>
      <c r="AR456" s="210"/>
      <c r="AS456" s="210"/>
      <c r="AT456" s="210"/>
      <c r="AU456" s="210"/>
      <c r="AV456" s="210"/>
      <c r="AW456" s="210"/>
      <c r="AX456" s="210"/>
      <c r="AY456" s="210"/>
      <c r="AZ456" s="210"/>
      <c r="BA456" s="210"/>
      <c r="BB456" s="210"/>
      <c r="BC456" s="210"/>
      <c r="BD456" s="210"/>
      <c r="BE456" s="210"/>
      <c r="BF456" s="210"/>
      <c r="BG456" s="210"/>
      <c r="BH456" s="210"/>
      <c r="BI456" s="210"/>
      <c r="BJ456" s="210"/>
      <c r="BK456" s="210"/>
      <c r="BL456" s="210"/>
      <c r="BM456" s="211">
        <v>16</v>
      </c>
    </row>
    <row r="457" spans="1:65">
      <c r="A457" s="30"/>
      <c r="B457" s="3" t="s">
        <v>265</v>
      </c>
      <c r="C457" s="29"/>
      <c r="D457" s="213">
        <v>15.45</v>
      </c>
      <c r="E457" s="209"/>
      <c r="F457" s="210"/>
      <c r="G457" s="210"/>
      <c r="H457" s="210"/>
      <c r="I457" s="210"/>
      <c r="J457" s="210"/>
      <c r="K457" s="210"/>
      <c r="L457" s="210"/>
      <c r="M457" s="210"/>
      <c r="N457" s="210"/>
      <c r="O457" s="210"/>
      <c r="P457" s="210"/>
      <c r="Q457" s="210"/>
      <c r="R457" s="210"/>
      <c r="S457" s="210"/>
      <c r="T457" s="210"/>
      <c r="U457" s="210"/>
      <c r="V457" s="210"/>
      <c r="W457" s="210"/>
      <c r="X457" s="210"/>
      <c r="Y457" s="210"/>
      <c r="Z457" s="210"/>
      <c r="AA457" s="210"/>
      <c r="AB457" s="210"/>
      <c r="AC457" s="210"/>
      <c r="AD457" s="210"/>
      <c r="AE457" s="210"/>
      <c r="AF457" s="210"/>
      <c r="AG457" s="210"/>
      <c r="AH457" s="210"/>
      <c r="AI457" s="210"/>
      <c r="AJ457" s="210"/>
      <c r="AK457" s="210"/>
      <c r="AL457" s="210"/>
      <c r="AM457" s="210"/>
      <c r="AN457" s="210"/>
      <c r="AO457" s="210"/>
      <c r="AP457" s="210"/>
      <c r="AQ457" s="210"/>
      <c r="AR457" s="210"/>
      <c r="AS457" s="210"/>
      <c r="AT457" s="210"/>
      <c r="AU457" s="210"/>
      <c r="AV457" s="210"/>
      <c r="AW457" s="210"/>
      <c r="AX457" s="210"/>
      <c r="AY457" s="210"/>
      <c r="AZ457" s="210"/>
      <c r="BA457" s="210"/>
      <c r="BB457" s="210"/>
      <c r="BC457" s="210"/>
      <c r="BD457" s="210"/>
      <c r="BE457" s="210"/>
      <c r="BF457" s="210"/>
      <c r="BG457" s="210"/>
      <c r="BH457" s="210"/>
      <c r="BI457" s="210"/>
      <c r="BJ457" s="210"/>
      <c r="BK457" s="210"/>
      <c r="BL457" s="210"/>
      <c r="BM457" s="211">
        <v>15.45</v>
      </c>
    </row>
    <row r="458" spans="1:65">
      <c r="A458" s="30"/>
      <c r="B458" s="3" t="s">
        <v>266</v>
      </c>
      <c r="C458" s="29"/>
      <c r="D458" s="213">
        <v>0.35355339059327379</v>
      </c>
      <c r="E458" s="209"/>
      <c r="F458" s="210"/>
      <c r="G458" s="210"/>
      <c r="H458" s="210"/>
      <c r="I458" s="210"/>
      <c r="J458" s="210"/>
      <c r="K458" s="210"/>
      <c r="L458" s="210"/>
      <c r="M458" s="210"/>
      <c r="N458" s="210"/>
      <c r="O458" s="210"/>
      <c r="P458" s="210"/>
      <c r="Q458" s="210"/>
      <c r="R458" s="210"/>
      <c r="S458" s="210"/>
      <c r="T458" s="210"/>
      <c r="U458" s="210"/>
      <c r="V458" s="210"/>
      <c r="W458" s="210"/>
      <c r="X458" s="210"/>
      <c r="Y458" s="210"/>
      <c r="Z458" s="210"/>
      <c r="AA458" s="210"/>
      <c r="AB458" s="210"/>
      <c r="AC458" s="210"/>
      <c r="AD458" s="210"/>
      <c r="AE458" s="210"/>
      <c r="AF458" s="210"/>
      <c r="AG458" s="210"/>
      <c r="AH458" s="210"/>
      <c r="AI458" s="210"/>
      <c r="AJ458" s="210"/>
      <c r="AK458" s="210"/>
      <c r="AL458" s="210"/>
      <c r="AM458" s="210"/>
      <c r="AN458" s="210"/>
      <c r="AO458" s="210"/>
      <c r="AP458" s="210"/>
      <c r="AQ458" s="210"/>
      <c r="AR458" s="210"/>
      <c r="AS458" s="210"/>
      <c r="AT458" s="210"/>
      <c r="AU458" s="210"/>
      <c r="AV458" s="210"/>
      <c r="AW458" s="210"/>
      <c r="AX458" s="210"/>
      <c r="AY458" s="210"/>
      <c r="AZ458" s="210"/>
      <c r="BA458" s="210"/>
      <c r="BB458" s="210"/>
      <c r="BC458" s="210"/>
      <c r="BD458" s="210"/>
      <c r="BE458" s="210"/>
      <c r="BF458" s="210"/>
      <c r="BG458" s="210"/>
      <c r="BH458" s="210"/>
      <c r="BI458" s="210"/>
      <c r="BJ458" s="210"/>
      <c r="BK458" s="210"/>
      <c r="BL458" s="210"/>
      <c r="BM458" s="211">
        <v>34</v>
      </c>
    </row>
    <row r="459" spans="1:65">
      <c r="A459" s="30"/>
      <c r="B459" s="3" t="s">
        <v>86</v>
      </c>
      <c r="C459" s="29"/>
      <c r="D459" s="13">
        <v>2.2883714601506396E-2</v>
      </c>
      <c r="E459" s="148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55"/>
    </row>
    <row r="460" spans="1:65">
      <c r="A460" s="30"/>
      <c r="B460" s="3" t="s">
        <v>267</v>
      </c>
      <c r="C460" s="29"/>
      <c r="D460" s="13">
        <v>0</v>
      </c>
      <c r="E460" s="148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55"/>
    </row>
    <row r="461" spans="1:65">
      <c r="A461" s="30"/>
      <c r="B461" s="46" t="s">
        <v>268</v>
      </c>
      <c r="C461" s="47"/>
      <c r="D461" s="45" t="s">
        <v>269</v>
      </c>
      <c r="E461" s="148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55"/>
    </row>
    <row r="462" spans="1:65">
      <c r="B462" s="31"/>
      <c r="C462" s="20"/>
      <c r="D462" s="20"/>
      <c r="BM462" s="55"/>
    </row>
    <row r="463" spans="1:65" ht="15">
      <c r="B463" s="8" t="s">
        <v>621</v>
      </c>
      <c r="BM463" s="28" t="s">
        <v>303</v>
      </c>
    </row>
    <row r="464" spans="1:65" ht="15">
      <c r="A464" s="25" t="s">
        <v>61</v>
      </c>
      <c r="B464" s="18" t="s">
        <v>109</v>
      </c>
      <c r="C464" s="15" t="s">
        <v>110</v>
      </c>
      <c r="D464" s="16" t="s">
        <v>324</v>
      </c>
      <c r="E464" s="148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28">
        <v>1</v>
      </c>
    </row>
    <row r="465" spans="1:65">
      <c r="A465" s="30"/>
      <c r="B465" s="19" t="s">
        <v>227</v>
      </c>
      <c r="C465" s="9" t="s">
        <v>227</v>
      </c>
      <c r="D465" s="10" t="s">
        <v>111</v>
      </c>
      <c r="E465" s="148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28" t="s">
        <v>3</v>
      </c>
    </row>
    <row r="466" spans="1:65">
      <c r="A466" s="30"/>
      <c r="B466" s="19"/>
      <c r="C466" s="9"/>
      <c r="D466" s="10" t="s">
        <v>333</v>
      </c>
      <c r="E466" s="148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28">
        <v>2</v>
      </c>
    </row>
    <row r="467" spans="1:65">
      <c r="A467" s="30"/>
      <c r="B467" s="19"/>
      <c r="C467" s="9"/>
      <c r="D467" s="26"/>
      <c r="E467" s="148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28">
        <v>2</v>
      </c>
    </row>
    <row r="468" spans="1:65">
      <c r="A468" s="30"/>
      <c r="B468" s="18">
        <v>1</v>
      </c>
      <c r="C468" s="14">
        <v>1</v>
      </c>
      <c r="D468" s="143" t="s">
        <v>103</v>
      </c>
      <c r="E468" s="148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28">
        <v>1</v>
      </c>
    </row>
    <row r="469" spans="1:65">
      <c r="A469" s="30"/>
      <c r="B469" s="19">
        <v>1</v>
      </c>
      <c r="C469" s="9">
        <v>2</v>
      </c>
      <c r="D469" s="144" t="s">
        <v>103</v>
      </c>
      <c r="E469" s="148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28">
        <v>2</v>
      </c>
    </row>
    <row r="470" spans="1:65">
      <c r="A470" s="30"/>
      <c r="B470" s="20" t="s">
        <v>264</v>
      </c>
      <c r="C470" s="12"/>
      <c r="D470" s="23" t="s">
        <v>641</v>
      </c>
      <c r="E470" s="148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28">
        <v>16</v>
      </c>
    </row>
    <row r="471" spans="1:65">
      <c r="A471" s="30"/>
      <c r="B471" s="3" t="s">
        <v>265</v>
      </c>
      <c r="C471" s="29"/>
      <c r="D471" s="11" t="s">
        <v>641</v>
      </c>
      <c r="E471" s="148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28" t="s">
        <v>103</v>
      </c>
    </row>
    <row r="472" spans="1:65">
      <c r="A472" s="30"/>
      <c r="B472" s="3" t="s">
        <v>266</v>
      </c>
      <c r="C472" s="29"/>
      <c r="D472" s="24" t="s">
        <v>641</v>
      </c>
      <c r="E472" s="148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28">
        <v>35</v>
      </c>
    </row>
    <row r="473" spans="1:65">
      <c r="A473" s="30"/>
      <c r="B473" s="3" t="s">
        <v>86</v>
      </c>
      <c r="C473" s="29"/>
      <c r="D473" s="13" t="s">
        <v>641</v>
      </c>
      <c r="E473" s="148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55"/>
    </row>
    <row r="474" spans="1:65">
      <c r="A474" s="30"/>
      <c r="B474" s="3" t="s">
        <v>267</v>
      </c>
      <c r="C474" s="29"/>
      <c r="D474" s="13" t="s">
        <v>641</v>
      </c>
      <c r="E474" s="148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55"/>
    </row>
    <row r="475" spans="1:65">
      <c r="A475" s="30"/>
      <c r="B475" s="46" t="s">
        <v>268</v>
      </c>
      <c r="C475" s="47"/>
      <c r="D475" s="45" t="s">
        <v>269</v>
      </c>
      <c r="E475" s="148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55"/>
    </row>
    <row r="476" spans="1:65">
      <c r="B476" s="31"/>
      <c r="C476" s="20"/>
      <c r="D476" s="20"/>
      <c r="BM476" s="55"/>
    </row>
    <row r="477" spans="1:65" ht="15">
      <c r="B477" s="8" t="s">
        <v>622</v>
      </c>
      <c r="BM477" s="28" t="s">
        <v>303</v>
      </c>
    </row>
    <row r="478" spans="1:65" ht="15">
      <c r="A478" s="25" t="s">
        <v>12</v>
      </c>
      <c r="B478" s="18" t="s">
        <v>109</v>
      </c>
      <c r="C478" s="15" t="s">
        <v>110</v>
      </c>
      <c r="D478" s="16" t="s">
        <v>324</v>
      </c>
      <c r="E478" s="148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28">
        <v>1</v>
      </c>
    </row>
    <row r="479" spans="1:65">
      <c r="A479" s="30"/>
      <c r="B479" s="19" t="s">
        <v>227</v>
      </c>
      <c r="C479" s="9" t="s">
        <v>227</v>
      </c>
      <c r="D479" s="10" t="s">
        <v>111</v>
      </c>
      <c r="E479" s="148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28" t="s">
        <v>3</v>
      </c>
    </row>
    <row r="480" spans="1:65">
      <c r="A480" s="30"/>
      <c r="B480" s="19"/>
      <c r="C480" s="9"/>
      <c r="D480" s="10" t="s">
        <v>333</v>
      </c>
      <c r="E480" s="148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28">
        <v>2</v>
      </c>
    </row>
    <row r="481" spans="1:65">
      <c r="A481" s="30"/>
      <c r="B481" s="19"/>
      <c r="C481" s="9"/>
      <c r="D481" s="26"/>
      <c r="E481" s="148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28">
        <v>2</v>
      </c>
    </row>
    <row r="482" spans="1:65">
      <c r="A482" s="30"/>
      <c r="B482" s="18">
        <v>1</v>
      </c>
      <c r="C482" s="14">
        <v>1</v>
      </c>
      <c r="D482" s="22">
        <v>3.59</v>
      </c>
      <c r="E482" s="148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28">
        <v>1</v>
      </c>
    </row>
    <row r="483" spans="1:65">
      <c r="A483" s="30"/>
      <c r="B483" s="19">
        <v>1</v>
      </c>
      <c r="C483" s="9">
        <v>2</v>
      </c>
      <c r="D483" s="11">
        <v>3.8500000000000005</v>
      </c>
      <c r="E483" s="148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28">
        <v>13</v>
      </c>
    </row>
    <row r="484" spans="1:65">
      <c r="A484" s="30"/>
      <c r="B484" s="20" t="s">
        <v>264</v>
      </c>
      <c r="C484" s="12"/>
      <c r="D484" s="23">
        <v>3.72</v>
      </c>
      <c r="E484" s="148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28">
        <v>16</v>
      </c>
    </row>
    <row r="485" spans="1:65">
      <c r="A485" s="30"/>
      <c r="B485" s="3" t="s">
        <v>265</v>
      </c>
      <c r="C485" s="29"/>
      <c r="D485" s="11">
        <v>3.72</v>
      </c>
      <c r="E485" s="148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28">
        <v>3.72</v>
      </c>
    </row>
    <row r="486" spans="1:65">
      <c r="A486" s="30"/>
      <c r="B486" s="3" t="s">
        <v>266</v>
      </c>
      <c r="C486" s="29"/>
      <c r="D486" s="24">
        <v>0.18384776310850284</v>
      </c>
      <c r="E486" s="148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28">
        <v>19</v>
      </c>
    </row>
    <row r="487" spans="1:65">
      <c r="A487" s="30"/>
      <c r="B487" s="3" t="s">
        <v>86</v>
      </c>
      <c r="C487" s="29"/>
      <c r="D487" s="13">
        <v>4.9421441695834095E-2</v>
      </c>
      <c r="E487" s="148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55"/>
    </row>
    <row r="488" spans="1:65">
      <c r="A488" s="30"/>
      <c r="B488" s="3" t="s">
        <v>267</v>
      </c>
      <c r="C488" s="29"/>
      <c r="D488" s="13">
        <v>0</v>
      </c>
      <c r="E488" s="148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55"/>
    </row>
    <row r="489" spans="1:65">
      <c r="A489" s="30"/>
      <c r="B489" s="46" t="s">
        <v>268</v>
      </c>
      <c r="C489" s="47"/>
      <c r="D489" s="45" t="s">
        <v>269</v>
      </c>
      <c r="E489" s="148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55"/>
    </row>
    <row r="490" spans="1:65">
      <c r="B490" s="31"/>
      <c r="C490" s="20"/>
      <c r="D490" s="20"/>
      <c r="BM490" s="55"/>
    </row>
    <row r="491" spans="1:65" ht="15">
      <c r="B491" s="8" t="s">
        <v>623</v>
      </c>
      <c r="BM491" s="28" t="s">
        <v>303</v>
      </c>
    </row>
    <row r="492" spans="1:65" ht="15">
      <c r="A492" s="25" t="s">
        <v>15</v>
      </c>
      <c r="B492" s="18" t="s">
        <v>109</v>
      </c>
      <c r="C492" s="15" t="s">
        <v>110</v>
      </c>
      <c r="D492" s="16" t="s">
        <v>324</v>
      </c>
      <c r="E492" s="148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28">
        <v>1</v>
      </c>
    </row>
    <row r="493" spans="1:65">
      <c r="A493" s="30"/>
      <c r="B493" s="19" t="s">
        <v>227</v>
      </c>
      <c r="C493" s="9" t="s">
        <v>227</v>
      </c>
      <c r="D493" s="10" t="s">
        <v>111</v>
      </c>
      <c r="E493" s="148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28" t="s">
        <v>3</v>
      </c>
    </row>
    <row r="494" spans="1:65">
      <c r="A494" s="30"/>
      <c r="B494" s="19"/>
      <c r="C494" s="9"/>
      <c r="D494" s="10" t="s">
        <v>333</v>
      </c>
      <c r="E494" s="148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28">
        <v>2</v>
      </c>
    </row>
    <row r="495" spans="1:65">
      <c r="A495" s="30"/>
      <c r="B495" s="19"/>
      <c r="C495" s="9"/>
      <c r="D495" s="26"/>
      <c r="E495" s="148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28">
        <v>2</v>
      </c>
    </row>
    <row r="496" spans="1:65">
      <c r="A496" s="30"/>
      <c r="B496" s="18">
        <v>1</v>
      </c>
      <c r="C496" s="14">
        <v>1</v>
      </c>
      <c r="D496" s="22">
        <v>1.4</v>
      </c>
      <c r="E496" s="148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28">
        <v>1</v>
      </c>
    </row>
    <row r="497" spans="1:65">
      <c r="A497" s="30"/>
      <c r="B497" s="19">
        <v>1</v>
      </c>
      <c r="C497" s="9">
        <v>2</v>
      </c>
      <c r="D497" s="11">
        <v>1.4</v>
      </c>
      <c r="E497" s="148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28">
        <v>14</v>
      </c>
    </row>
    <row r="498" spans="1:65">
      <c r="A498" s="30"/>
      <c r="B498" s="20" t="s">
        <v>264</v>
      </c>
      <c r="C498" s="12"/>
      <c r="D498" s="23">
        <v>1.4</v>
      </c>
      <c r="E498" s="148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28">
        <v>16</v>
      </c>
    </row>
    <row r="499" spans="1:65">
      <c r="A499" s="30"/>
      <c r="B499" s="3" t="s">
        <v>265</v>
      </c>
      <c r="C499" s="29"/>
      <c r="D499" s="11">
        <v>1.4</v>
      </c>
      <c r="E499" s="148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28">
        <v>1.4</v>
      </c>
    </row>
    <row r="500" spans="1:65">
      <c r="A500" s="30"/>
      <c r="B500" s="3" t="s">
        <v>266</v>
      </c>
      <c r="C500" s="29"/>
      <c r="D500" s="24">
        <v>0</v>
      </c>
      <c r="E500" s="148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28">
        <v>20</v>
      </c>
    </row>
    <row r="501" spans="1:65">
      <c r="A501" s="30"/>
      <c r="B501" s="3" t="s">
        <v>86</v>
      </c>
      <c r="C501" s="29"/>
      <c r="D501" s="13">
        <v>0</v>
      </c>
      <c r="E501" s="148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55"/>
    </row>
    <row r="502" spans="1:65">
      <c r="A502" s="30"/>
      <c r="B502" s="3" t="s">
        <v>267</v>
      </c>
      <c r="C502" s="29"/>
      <c r="D502" s="13">
        <v>0</v>
      </c>
      <c r="E502" s="148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55"/>
    </row>
    <row r="503" spans="1:65">
      <c r="A503" s="30"/>
      <c r="B503" s="46" t="s">
        <v>268</v>
      </c>
      <c r="C503" s="47"/>
      <c r="D503" s="45" t="s">
        <v>269</v>
      </c>
      <c r="E503" s="148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55"/>
    </row>
    <row r="504" spans="1:65">
      <c r="B504" s="31"/>
      <c r="C504" s="20"/>
      <c r="D504" s="20"/>
      <c r="BM504" s="55"/>
    </row>
    <row r="505" spans="1:65" ht="15">
      <c r="B505" s="8" t="s">
        <v>624</v>
      </c>
      <c r="BM505" s="28" t="s">
        <v>303</v>
      </c>
    </row>
    <row r="506" spans="1:65" ht="15">
      <c r="A506" s="25" t="s">
        <v>18</v>
      </c>
      <c r="B506" s="18" t="s">
        <v>109</v>
      </c>
      <c r="C506" s="15" t="s">
        <v>110</v>
      </c>
      <c r="D506" s="16" t="s">
        <v>324</v>
      </c>
      <c r="E506" s="148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28">
        <v>1</v>
      </c>
    </row>
    <row r="507" spans="1:65">
      <c r="A507" s="30"/>
      <c r="B507" s="19" t="s">
        <v>227</v>
      </c>
      <c r="C507" s="9" t="s">
        <v>227</v>
      </c>
      <c r="D507" s="10" t="s">
        <v>111</v>
      </c>
      <c r="E507" s="148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28" t="s">
        <v>3</v>
      </c>
    </row>
    <row r="508" spans="1:65">
      <c r="A508" s="30"/>
      <c r="B508" s="19"/>
      <c r="C508" s="9"/>
      <c r="D508" s="10" t="s">
        <v>333</v>
      </c>
      <c r="E508" s="148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28">
        <v>0</v>
      </c>
    </row>
    <row r="509" spans="1:65">
      <c r="A509" s="30"/>
      <c r="B509" s="19"/>
      <c r="C509" s="9"/>
      <c r="D509" s="26"/>
      <c r="E509" s="148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28">
        <v>0</v>
      </c>
    </row>
    <row r="510" spans="1:65">
      <c r="A510" s="30"/>
      <c r="B510" s="18">
        <v>1</v>
      </c>
      <c r="C510" s="14">
        <v>1</v>
      </c>
      <c r="D510" s="217">
        <v>433</v>
      </c>
      <c r="E510" s="220"/>
      <c r="F510" s="221"/>
      <c r="G510" s="221"/>
      <c r="H510" s="221"/>
      <c r="I510" s="221"/>
      <c r="J510" s="221"/>
      <c r="K510" s="221"/>
      <c r="L510" s="221"/>
      <c r="M510" s="221"/>
      <c r="N510" s="221"/>
      <c r="O510" s="221"/>
      <c r="P510" s="221"/>
      <c r="Q510" s="221"/>
      <c r="R510" s="221"/>
      <c r="S510" s="221"/>
      <c r="T510" s="221"/>
      <c r="U510" s="221"/>
      <c r="V510" s="221"/>
      <c r="W510" s="221"/>
      <c r="X510" s="221"/>
      <c r="Y510" s="221"/>
      <c r="Z510" s="221"/>
      <c r="AA510" s="221"/>
      <c r="AB510" s="221"/>
      <c r="AC510" s="221"/>
      <c r="AD510" s="221"/>
      <c r="AE510" s="221"/>
      <c r="AF510" s="221"/>
      <c r="AG510" s="221"/>
      <c r="AH510" s="221"/>
      <c r="AI510" s="221"/>
      <c r="AJ510" s="221"/>
      <c r="AK510" s="221"/>
      <c r="AL510" s="221"/>
      <c r="AM510" s="221"/>
      <c r="AN510" s="221"/>
      <c r="AO510" s="221"/>
      <c r="AP510" s="221"/>
      <c r="AQ510" s="221"/>
      <c r="AR510" s="221"/>
      <c r="AS510" s="221"/>
      <c r="AT510" s="221"/>
      <c r="AU510" s="221"/>
      <c r="AV510" s="221"/>
      <c r="AW510" s="221"/>
      <c r="AX510" s="221"/>
      <c r="AY510" s="221"/>
      <c r="AZ510" s="221"/>
      <c r="BA510" s="221"/>
      <c r="BB510" s="221"/>
      <c r="BC510" s="221"/>
      <c r="BD510" s="221"/>
      <c r="BE510" s="221"/>
      <c r="BF510" s="221"/>
      <c r="BG510" s="221"/>
      <c r="BH510" s="221"/>
      <c r="BI510" s="221"/>
      <c r="BJ510" s="221"/>
      <c r="BK510" s="221"/>
      <c r="BL510" s="221"/>
      <c r="BM510" s="222">
        <v>1</v>
      </c>
    </row>
    <row r="511" spans="1:65">
      <c r="A511" s="30"/>
      <c r="B511" s="19">
        <v>1</v>
      </c>
      <c r="C511" s="9">
        <v>2</v>
      </c>
      <c r="D511" s="223">
        <v>434</v>
      </c>
      <c r="E511" s="220"/>
      <c r="F511" s="221"/>
      <c r="G511" s="221"/>
      <c r="H511" s="221"/>
      <c r="I511" s="221"/>
      <c r="J511" s="221"/>
      <c r="K511" s="221"/>
      <c r="L511" s="221"/>
      <c r="M511" s="221"/>
      <c r="N511" s="221"/>
      <c r="O511" s="221"/>
      <c r="P511" s="221"/>
      <c r="Q511" s="221"/>
      <c r="R511" s="221"/>
      <c r="S511" s="221"/>
      <c r="T511" s="221"/>
      <c r="U511" s="221"/>
      <c r="V511" s="221"/>
      <c r="W511" s="221"/>
      <c r="X511" s="221"/>
      <c r="Y511" s="221"/>
      <c r="Z511" s="221"/>
      <c r="AA511" s="221"/>
      <c r="AB511" s="221"/>
      <c r="AC511" s="221"/>
      <c r="AD511" s="221"/>
      <c r="AE511" s="221"/>
      <c r="AF511" s="221"/>
      <c r="AG511" s="221"/>
      <c r="AH511" s="221"/>
      <c r="AI511" s="221"/>
      <c r="AJ511" s="221"/>
      <c r="AK511" s="221"/>
      <c r="AL511" s="221"/>
      <c r="AM511" s="221"/>
      <c r="AN511" s="221"/>
      <c r="AO511" s="221"/>
      <c r="AP511" s="221"/>
      <c r="AQ511" s="221"/>
      <c r="AR511" s="221"/>
      <c r="AS511" s="221"/>
      <c r="AT511" s="221"/>
      <c r="AU511" s="221"/>
      <c r="AV511" s="221"/>
      <c r="AW511" s="221"/>
      <c r="AX511" s="221"/>
      <c r="AY511" s="221"/>
      <c r="AZ511" s="221"/>
      <c r="BA511" s="221"/>
      <c r="BB511" s="221"/>
      <c r="BC511" s="221"/>
      <c r="BD511" s="221"/>
      <c r="BE511" s="221"/>
      <c r="BF511" s="221"/>
      <c r="BG511" s="221"/>
      <c r="BH511" s="221"/>
      <c r="BI511" s="221"/>
      <c r="BJ511" s="221"/>
      <c r="BK511" s="221"/>
      <c r="BL511" s="221"/>
      <c r="BM511" s="222">
        <v>15</v>
      </c>
    </row>
    <row r="512" spans="1:65">
      <c r="A512" s="30"/>
      <c r="B512" s="20" t="s">
        <v>264</v>
      </c>
      <c r="C512" s="12"/>
      <c r="D512" s="227">
        <v>433.5</v>
      </c>
      <c r="E512" s="220"/>
      <c r="F512" s="221"/>
      <c r="G512" s="221"/>
      <c r="H512" s="221"/>
      <c r="I512" s="221"/>
      <c r="J512" s="221"/>
      <c r="K512" s="221"/>
      <c r="L512" s="221"/>
      <c r="M512" s="221"/>
      <c r="N512" s="221"/>
      <c r="O512" s="221"/>
      <c r="P512" s="221"/>
      <c r="Q512" s="221"/>
      <c r="R512" s="221"/>
      <c r="S512" s="221"/>
      <c r="T512" s="221"/>
      <c r="U512" s="221"/>
      <c r="V512" s="221"/>
      <c r="W512" s="221"/>
      <c r="X512" s="221"/>
      <c r="Y512" s="221"/>
      <c r="Z512" s="221"/>
      <c r="AA512" s="221"/>
      <c r="AB512" s="221"/>
      <c r="AC512" s="221"/>
      <c r="AD512" s="221"/>
      <c r="AE512" s="221"/>
      <c r="AF512" s="221"/>
      <c r="AG512" s="221"/>
      <c r="AH512" s="221"/>
      <c r="AI512" s="221"/>
      <c r="AJ512" s="221"/>
      <c r="AK512" s="221"/>
      <c r="AL512" s="221"/>
      <c r="AM512" s="221"/>
      <c r="AN512" s="221"/>
      <c r="AO512" s="221"/>
      <c r="AP512" s="221"/>
      <c r="AQ512" s="221"/>
      <c r="AR512" s="221"/>
      <c r="AS512" s="221"/>
      <c r="AT512" s="221"/>
      <c r="AU512" s="221"/>
      <c r="AV512" s="221"/>
      <c r="AW512" s="221"/>
      <c r="AX512" s="221"/>
      <c r="AY512" s="221"/>
      <c r="AZ512" s="221"/>
      <c r="BA512" s="221"/>
      <c r="BB512" s="221"/>
      <c r="BC512" s="221"/>
      <c r="BD512" s="221"/>
      <c r="BE512" s="221"/>
      <c r="BF512" s="221"/>
      <c r="BG512" s="221"/>
      <c r="BH512" s="221"/>
      <c r="BI512" s="221"/>
      <c r="BJ512" s="221"/>
      <c r="BK512" s="221"/>
      <c r="BL512" s="221"/>
      <c r="BM512" s="222">
        <v>16</v>
      </c>
    </row>
    <row r="513" spans="1:65">
      <c r="A513" s="30"/>
      <c r="B513" s="3" t="s">
        <v>265</v>
      </c>
      <c r="C513" s="29"/>
      <c r="D513" s="223">
        <v>433.5</v>
      </c>
      <c r="E513" s="220"/>
      <c r="F513" s="221"/>
      <c r="G513" s="221"/>
      <c r="H513" s="221"/>
      <c r="I513" s="221"/>
      <c r="J513" s="221"/>
      <c r="K513" s="221"/>
      <c r="L513" s="221"/>
      <c r="M513" s="221"/>
      <c r="N513" s="221"/>
      <c r="O513" s="221"/>
      <c r="P513" s="221"/>
      <c r="Q513" s="221"/>
      <c r="R513" s="221"/>
      <c r="S513" s="221"/>
      <c r="T513" s="221"/>
      <c r="U513" s="221"/>
      <c r="V513" s="221"/>
      <c r="W513" s="221"/>
      <c r="X513" s="221"/>
      <c r="Y513" s="221"/>
      <c r="Z513" s="221"/>
      <c r="AA513" s="221"/>
      <c r="AB513" s="221"/>
      <c r="AC513" s="221"/>
      <c r="AD513" s="221"/>
      <c r="AE513" s="221"/>
      <c r="AF513" s="221"/>
      <c r="AG513" s="221"/>
      <c r="AH513" s="221"/>
      <c r="AI513" s="221"/>
      <c r="AJ513" s="221"/>
      <c r="AK513" s="221"/>
      <c r="AL513" s="221"/>
      <c r="AM513" s="221"/>
      <c r="AN513" s="221"/>
      <c r="AO513" s="221"/>
      <c r="AP513" s="221"/>
      <c r="AQ513" s="221"/>
      <c r="AR513" s="221"/>
      <c r="AS513" s="221"/>
      <c r="AT513" s="221"/>
      <c r="AU513" s="221"/>
      <c r="AV513" s="221"/>
      <c r="AW513" s="221"/>
      <c r="AX513" s="221"/>
      <c r="AY513" s="221"/>
      <c r="AZ513" s="221"/>
      <c r="BA513" s="221"/>
      <c r="BB513" s="221"/>
      <c r="BC513" s="221"/>
      <c r="BD513" s="221"/>
      <c r="BE513" s="221"/>
      <c r="BF513" s="221"/>
      <c r="BG513" s="221"/>
      <c r="BH513" s="221"/>
      <c r="BI513" s="221"/>
      <c r="BJ513" s="221"/>
      <c r="BK513" s="221"/>
      <c r="BL513" s="221"/>
      <c r="BM513" s="222">
        <v>433.5</v>
      </c>
    </row>
    <row r="514" spans="1:65">
      <c r="A514" s="30"/>
      <c r="B514" s="3" t="s">
        <v>266</v>
      </c>
      <c r="C514" s="29"/>
      <c r="D514" s="223">
        <v>0.70710678118654757</v>
      </c>
      <c r="E514" s="220"/>
      <c r="F514" s="221"/>
      <c r="G514" s="221"/>
      <c r="H514" s="221"/>
      <c r="I514" s="221"/>
      <c r="J514" s="221"/>
      <c r="K514" s="221"/>
      <c r="L514" s="221"/>
      <c r="M514" s="221"/>
      <c r="N514" s="221"/>
      <c r="O514" s="221"/>
      <c r="P514" s="221"/>
      <c r="Q514" s="221"/>
      <c r="R514" s="221"/>
      <c r="S514" s="221"/>
      <c r="T514" s="221"/>
      <c r="U514" s="221"/>
      <c r="V514" s="221"/>
      <c r="W514" s="221"/>
      <c r="X514" s="221"/>
      <c r="Y514" s="221"/>
      <c r="Z514" s="221"/>
      <c r="AA514" s="221"/>
      <c r="AB514" s="221"/>
      <c r="AC514" s="221"/>
      <c r="AD514" s="221"/>
      <c r="AE514" s="221"/>
      <c r="AF514" s="221"/>
      <c r="AG514" s="221"/>
      <c r="AH514" s="221"/>
      <c r="AI514" s="221"/>
      <c r="AJ514" s="221"/>
      <c r="AK514" s="221"/>
      <c r="AL514" s="221"/>
      <c r="AM514" s="221"/>
      <c r="AN514" s="221"/>
      <c r="AO514" s="221"/>
      <c r="AP514" s="221"/>
      <c r="AQ514" s="221"/>
      <c r="AR514" s="221"/>
      <c r="AS514" s="221"/>
      <c r="AT514" s="221"/>
      <c r="AU514" s="221"/>
      <c r="AV514" s="221"/>
      <c r="AW514" s="221"/>
      <c r="AX514" s="221"/>
      <c r="AY514" s="221"/>
      <c r="AZ514" s="221"/>
      <c r="BA514" s="221"/>
      <c r="BB514" s="221"/>
      <c r="BC514" s="221"/>
      <c r="BD514" s="221"/>
      <c r="BE514" s="221"/>
      <c r="BF514" s="221"/>
      <c r="BG514" s="221"/>
      <c r="BH514" s="221"/>
      <c r="BI514" s="221"/>
      <c r="BJ514" s="221"/>
      <c r="BK514" s="221"/>
      <c r="BL514" s="221"/>
      <c r="BM514" s="222">
        <v>21</v>
      </c>
    </row>
    <row r="515" spans="1:65">
      <c r="A515" s="30"/>
      <c r="B515" s="3" t="s">
        <v>86</v>
      </c>
      <c r="C515" s="29"/>
      <c r="D515" s="13">
        <v>1.631157511387653E-3</v>
      </c>
      <c r="E515" s="148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55"/>
    </row>
    <row r="516" spans="1:65">
      <c r="A516" s="30"/>
      <c r="B516" s="3" t="s">
        <v>267</v>
      </c>
      <c r="C516" s="29"/>
      <c r="D516" s="13">
        <v>0</v>
      </c>
      <c r="E516" s="148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55"/>
    </row>
    <row r="517" spans="1:65">
      <c r="A517" s="30"/>
      <c r="B517" s="46" t="s">
        <v>268</v>
      </c>
      <c r="C517" s="47"/>
      <c r="D517" s="45" t="s">
        <v>269</v>
      </c>
      <c r="E517" s="148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55"/>
    </row>
    <row r="518" spans="1:65">
      <c r="B518" s="31"/>
      <c r="C518" s="20"/>
      <c r="D518" s="20"/>
      <c r="BM518" s="55"/>
    </row>
    <row r="519" spans="1:65" ht="15">
      <c r="B519" s="8" t="s">
        <v>625</v>
      </c>
      <c r="BM519" s="28" t="s">
        <v>303</v>
      </c>
    </row>
    <row r="520" spans="1:65" ht="15">
      <c r="A520" s="25" t="s">
        <v>21</v>
      </c>
      <c r="B520" s="18" t="s">
        <v>109</v>
      </c>
      <c r="C520" s="15" t="s">
        <v>110</v>
      </c>
      <c r="D520" s="16" t="s">
        <v>324</v>
      </c>
      <c r="E520" s="148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28">
        <v>1</v>
      </c>
    </row>
    <row r="521" spans="1:65">
      <c r="A521" s="30"/>
      <c r="B521" s="19" t="s">
        <v>227</v>
      </c>
      <c r="C521" s="9" t="s">
        <v>227</v>
      </c>
      <c r="D521" s="10" t="s">
        <v>111</v>
      </c>
      <c r="E521" s="148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28" t="s">
        <v>3</v>
      </c>
    </row>
    <row r="522" spans="1:65">
      <c r="A522" s="30"/>
      <c r="B522" s="19"/>
      <c r="C522" s="9"/>
      <c r="D522" s="10" t="s">
        <v>333</v>
      </c>
      <c r="E522" s="148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28">
        <v>2</v>
      </c>
    </row>
    <row r="523" spans="1:65">
      <c r="A523" s="30"/>
      <c r="B523" s="19"/>
      <c r="C523" s="9"/>
      <c r="D523" s="26"/>
      <c r="E523" s="148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28">
        <v>2</v>
      </c>
    </row>
    <row r="524" spans="1:65">
      <c r="A524" s="30"/>
      <c r="B524" s="18">
        <v>1</v>
      </c>
      <c r="C524" s="14">
        <v>1</v>
      </c>
      <c r="D524" s="22">
        <v>0.18</v>
      </c>
      <c r="E524" s="148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28">
        <v>1</v>
      </c>
    </row>
    <row r="525" spans="1:65">
      <c r="A525" s="30"/>
      <c r="B525" s="19">
        <v>1</v>
      </c>
      <c r="C525" s="9">
        <v>2</v>
      </c>
      <c r="D525" s="11">
        <v>0.21</v>
      </c>
      <c r="E525" s="148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28">
        <v>16</v>
      </c>
    </row>
    <row r="526" spans="1:65">
      <c r="A526" s="30"/>
      <c r="B526" s="20" t="s">
        <v>264</v>
      </c>
      <c r="C526" s="12"/>
      <c r="D526" s="23">
        <v>0.19500000000000001</v>
      </c>
      <c r="E526" s="148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28">
        <v>16</v>
      </c>
    </row>
    <row r="527" spans="1:65">
      <c r="A527" s="30"/>
      <c r="B527" s="3" t="s">
        <v>265</v>
      </c>
      <c r="C527" s="29"/>
      <c r="D527" s="11">
        <v>0.19500000000000001</v>
      </c>
      <c r="E527" s="148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28">
        <v>0.19500000000000001</v>
      </c>
    </row>
    <row r="528" spans="1:65">
      <c r="A528" s="30"/>
      <c r="B528" s="3" t="s">
        <v>266</v>
      </c>
      <c r="C528" s="29"/>
      <c r="D528" s="24">
        <v>2.1213203435596427E-2</v>
      </c>
      <c r="E528" s="148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28">
        <v>22</v>
      </c>
    </row>
    <row r="529" spans="1:65">
      <c r="A529" s="30"/>
      <c r="B529" s="3" t="s">
        <v>86</v>
      </c>
      <c r="C529" s="29"/>
      <c r="D529" s="13">
        <v>0.10878565864408424</v>
      </c>
      <c r="E529" s="148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55"/>
    </row>
    <row r="530" spans="1:65">
      <c r="A530" s="30"/>
      <c r="B530" s="3" t="s">
        <v>267</v>
      </c>
      <c r="C530" s="29"/>
      <c r="D530" s="13">
        <v>0</v>
      </c>
      <c r="E530" s="148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55"/>
    </row>
    <row r="531" spans="1:65">
      <c r="A531" s="30"/>
      <c r="B531" s="46" t="s">
        <v>268</v>
      </c>
      <c r="C531" s="47"/>
      <c r="D531" s="45" t="s">
        <v>269</v>
      </c>
      <c r="E531" s="148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55"/>
    </row>
    <row r="532" spans="1:65">
      <c r="B532" s="31"/>
      <c r="C532" s="20"/>
      <c r="D532" s="20"/>
      <c r="BM532" s="55"/>
    </row>
    <row r="533" spans="1:65" ht="15">
      <c r="B533" s="8" t="s">
        <v>626</v>
      </c>
      <c r="BM533" s="28" t="s">
        <v>303</v>
      </c>
    </row>
    <row r="534" spans="1:65" ht="15">
      <c r="A534" s="25" t="s">
        <v>24</v>
      </c>
      <c r="B534" s="18" t="s">
        <v>109</v>
      </c>
      <c r="C534" s="15" t="s">
        <v>110</v>
      </c>
      <c r="D534" s="16" t="s">
        <v>324</v>
      </c>
      <c r="E534" s="148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28">
        <v>1</v>
      </c>
    </row>
    <row r="535" spans="1:65">
      <c r="A535" s="30"/>
      <c r="B535" s="19" t="s">
        <v>227</v>
      </c>
      <c r="C535" s="9" t="s">
        <v>227</v>
      </c>
      <c r="D535" s="10" t="s">
        <v>111</v>
      </c>
      <c r="E535" s="148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28" t="s">
        <v>3</v>
      </c>
    </row>
    <row r="536" spans="1:65">
      <c r="A536" s="30"/>
      <c r="B536" s="19"/>
      <c r="C536" s="9"/>
      <c r="D536" s="10" t="s">
        <v>333</v>
      </c>
      <c r="E536" s="148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28">
        <v>2</v>
      </c>
    </row>
    <row r="537" spans="1:65">
      <c r="A537" s="30"/>
      <c r="B537" s="19"/>
      <c r="C537" s="9"/>
      <c r="D537" s="26"/>
      <c r="E537" s="148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28">
        <v>2</v>
      </c>
    </row>
    <row r="538" spans="1:65">
      <c r="A538" s="30"/>
      <c r="B538" s="18">
        <v>1</v>
      </c>
      <c r="C538" s="14">
        <v>1</v>
      </c>
      <c r="D538" s="22">
        <v>0.5</v>
      </c>
      <c r="E538" s="148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28">
        <v>1</v>
      </c>
    </row>
    <row r="539" spans="1:65">
      <c r="A539" s="30"/>
      <c r="B539" s="19">
        <v>1</v>
      </c>
      <c r="C539" s="9">
        <v>2</v>
      </c>
      <c r="D539" s="11">
        <v>0.52</v>
      </c>
      <c r="E539" s="148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28">
        <v>17</v>
      </c>
    </row>
    <row r="540" spans="1:65">
      <c r="A540" s="30"/>
      <c r="B540" s="20" t="s">
        <v>264</v>
      </c>
      <c r="C540" s="12"/>
      <c r="D540" s="23">
        <v>0.51</v>
      </c>
      <c r="E540" s="148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28">
        <v>16</v>
      </c>
    </row>
    <row r="541" spans="1:65">
      <c r="A541" s="30"/>
      <c r="B541" s="3" t="s">
        <v>265</v>
      </c>
      <c r="C541" s="29"/>
      <c r="D541" s="11">
        <v>0.51</v>
      </c>
      <c r="E541" s="148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28">
        <v>0.51</v>
      </c>
    </row>
    <row r="542" spans="1:65">
      <c r="A542" s="30"/>
      <c r="B542" s="3" t="s">
        <v>266</v>
      </c>
      <c r="C542" s="29"/>
      <c r="D542" s="24">
        <v>1.4142135623730963E-2</v>
      </c>
      <c r="E542" s="148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28">
        <v>23</v>
      </c>
    </row>
    <row r="543" spans="1:65">
      <c r="A543" s="30"/>
      <c r="B543" s="3" t="s">
        <v>86</v>
      </c>
      <c r="C543" s="29"/>
      <c r="D543" s="13">
        <v>2.7729677693590124E-2</v>
      </c>
      <c r="E543" s="148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55"/>
    </row>
    <row r="544" spans="1:65">
      <c r="A544" s="30"/>
      <c r="B544" s="3" t="s">
        <v>267</v>
      </c>
      <c r="C544" s="29"/>
      <c r="D544" s="13">
        <v>0</v>
      </c>
      <c r="E544" s="148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55"/>
    </row>
    <row r="545" spans="1:65">
      <c r="A545" s="30"/>
      <c r="B545" s="46" t="s">
        <v>268</v>
      </c>
      <c r="C545" s="47"/>
      <c r="D545" s="45" t="s">
        <v>269</v>
      </c>
      <c r="E545" s="148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55"/>
    </row>
    <row r="546" spans="1:65">
      <c r="B546" s="31"/>
      <c r="C546" s="20"/>
      <c r="D546" s="20"/>
      <c r="BM546" s="55"/>
    </row>
    <row r="547" spans="1:65" ht="15">
      <c r="B547" s="8" t="s">
        <v>627</v>
      </c>
      <c r="BM547" s="28" t="s">
        <v>303</v>
      </c>
    </row>
    <row r="548" spans="1:65" ht="15">
      <c r="A548" s="25" t="s">
        <v>27</v>
      </c>
      <c r="B548" s="18" t="s">
        <v>109</v>
      </c>
      <c r="C548" s="15" t="s">
        <v>110</v>
      </c>
      <c r="D548" s="16" t="s">
        <v>324</v>
      </c>
      <c r="E548" s="148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28">
        <v>1</v>
      </c>
    </row>
    <row r="549" spans="1:65">
      <c r="A549" s="30"/>
      <c r="B549" s="19" t="s">
        <v>227</v>
      </c>
      <c r="C549" s="9" t="s">
        <v>227</v>
      </c>
      <c r="D549" s="10" t="s">
        <v>111</v>
      </c>
      <c r="E549" s="148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28" t="s">
        <v>3</v>
      </c>
    </row>
    <row r="550" spans="1:65">
      <c r="A550" s="30"/>
      <c r="B550" s="19"/>
      <c r="C550" s="9"/>
      <c r="D550" s="10" t="s">
        <v>333</v>
      </c>
      <c r="E550" s="148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28">
        <v>2</v>
      </c>
    </row>
    <row r="551" spans="1:65">
      <c r="A551" s="30"/>
      <c r="B551" s="19"/>
      <c r="C551" s="9"/>
      <c r="D551" s="26"/>
      <c r="E551" s="148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28">
        <v>2</v>
      </c>
    </row>
    <row r="552" spans="1:65">
      <c r="A552" s="30"/>
      <c r="B552" s="18">
        <v>1</v>
      </c>
      <c r="C552" s="14">
        <v>1</v>
      </c>
      <c r="D552" s="22">
        <v>1.4</v>
      </c>
      <c r="E552" s="148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28">
        <v>1</v>
      </c>
    </row>
    <row r="553" spans="1:65">
      <c r="A553" s="30"/>
      <c r="B553" s="19">
        <v>1</v>
      </c>
      <c r="C553" s="9">
        <v>2</v>
      </c>
      <c r="D553" s="11">
        <v>1.4</v>
      </c>
      <c r="E553" s="148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28">
        <v>18</v>
      </c>
    </row>
    <row r="554" spans="1:65">
      <c r="A554" s="30"/>
      <c r="B554" s="20" t="s">
        <v>264</v>
      </c>
      <c r="C554" s="12"/>
      <c r="D554" s="23">
        <v>1.4</v>
      </c>
      <c r="E554" s="148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28">
        <v>16</v>
      </c>
    </row>
    <row r="555" spans="1:65">
      <c r="A555" s="30"/>
      <c r="B555" s="3" t="s">
        <v>265</v>
      </c>
      <c r="C555" s="29"/>
      <c r="D555" s="11">
        <v>1.4</v>
      </c>
      <c r="E555" s="148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28">
        <v>1.4</v>
      </c>
    </row>
    <row r="556" spans="1:65">
      <c r="A556" s="30"/>
      <c r="B556" s="3" t="s">
        <v>266</v>
      </c>
      <c r="C556" s="29"/>
      <c r="D556" s="24">
        <v>0</v>
      </c>
      <c r="E556" s="148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28">
        <v>24</v>
      </c>
    </row>
    <row r="557" spans="1:65">
      <c r="A557" s="30"/>
      <c r="B557" s="3" t="s">
        <v>86</v>
      </c>
      <c r="C557" s="29"/>
      <c r="D557" s="13">
        <v>0</v>
      </c>
      <c r="E557" s="148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55"/>
    </row>
    <row r="558" spans="1:65">
      <c r="A558" s="30"/>
      <c r="B558" s="3" t="s">
        <v>267</v>
      </c>
      <c r="C558" s="29"/>
      <c r="D558" s="13">
        <v>0</v>
      </c>
      <c r="E558" s="148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55"/>
    </row>
    <row r="559" spans="1:65">
      <c r="A559" s="30"/>
      <c r="B559" s="46" t="s">
        <v>268</v>
      </c>
      <c r="C559" s="47"/>
      <c r="D559" s="45" t="s">
        <v>269</v>
      </c>
      <c r="E559" s="148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55"/>
    </row>
    <row r="560" spans="1:65">
      <c r="B560" s="31"/>
      <c r="C560" s="20"/>
      <c r="D560" s="20"/>
      <c r="BM560" s="55"/>
    </row>
    <row r="561" spans="1:65" ht="15">
      <c r="B561" s="8" t="s">
        <v>628</v>
      </c>
      <c r="BM561" s="28" t="s">
        <v>303</v>
      </c>
    </row>
    <row r="562" spans="1:65" ht="15">
      <c r="A562" s="25" t="s">
        <v>30</v>
      </c>
      <c r="B562" s="18" t="s">
        <v>109</v>
      </c>
      <c r="C562" s="15" t="s">
        <v>110</v>
      </c>
      <c r="D562" s="16" t="s">
        <v>324</v>
      </c>
      <c r="E562" s="148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28">
        <v>1</v>
      </c>
    </row>
    <row r="563" spans="1:65">
      <c r="A563" s="30"/>
      <c r="B563" s="19" t="s">
        <v>227</v>
      </c>
      <c r="C563" s="9" t="s">
        <v>227</v>
      </c>
      <c r="D563" s="10" t="s">
        <v>111</v>
      </c>
      <c r="E563" s="148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28" t="s">
        <v>3</v>
      </c>
    </row>
    <row r="564" spans="1:65">
      <c r="A564" s="30"/>
      <c r="B564" s="19"/>
      <c r="C564" s="9"/>
      <c r="D564" s="10" t="s">
        <v>333</v>
      </c>
      <c r="E564" s="148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28">
        <v>2</v>
      </c>
    </row>
    <row r="565" spans="1:65">
      <c r="A565" s="30"/>
      <c r="B565" s="19"/>
      <c r="C565" s="9"/>
      <c r="D565" s="26"/>
      <c r="E565" s="148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28">
        <v>2</v>
      </c>
    </row>
    <row r="566" spans="1:65">
      <c r="A566" s="30"/>
      <c r="B566" s="18">
        <v>1</v>
      </c>
      <c r="C566" s="14">
        <v>1</v>
      </c>
      <c r="D566" s="22">
        <v>3.04</v>
      </c>
      <c r="E566" s="148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28">
        <v>1</v>
      </c>
    </row>
    <row r="567" spans="1:65">
      <c r="A567" s="30"/>
      <c r="B567" s="19">
        <v>1</v>
      </c>
      <c r="C567" s="9">
        <v>2</v>
      </c>
      <c r="D567" s="11">
        <v>2.99</v>
      </c>
      <c r="E567" s="148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28">
        <v>19</v>
      </c>
    </row>
    <row r="568" spans="1:65">
      <c r="A568" s="30"/>
      <c r="B568" s="20" t="s">
        <v>264</v>
      </c>
      <c r="C568" s="12"/>
      <c r="D568" s="23">
        <v>3.0150000000000001</v>
      </c>
      <c r="E568" s="148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28">
        <v>16</v>
      </c>
    </row>
    <row r="569" spans="1:65">
      <c r="A569" s="30"/>
      <c r="B569" s="3" t="s">
        <v>265</v>
      </c>
      <c r="C569" s="29"/>
      <c r="D569" s="11">
        <v>3.0150000000000001</v>
      </c>
      <c r="E569" s="148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28">
        <v>3.0150000000000001</v>
      </c>
    </row>
    <row r="570" spans="1:65">
      <c r="A570" s="30"/>
      <c r="B570" s="3" t="s">
        <v>266</v>
      </c>
      <c r="C570" s="29"/>
      <c r="D570" s="24">
        <v>3.5355339059327251E-2</v>
      </c>
      <c r="E570" s="148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28">
        <v>25</v>
      </c>
    </row>
    <row r="571" spans="1:65">
      <c r="A571" s="30"/>
      <c r="B571" s="3" t="s">
        <v>86</v>
      </c>
      <c r="C571" s="29"/>
      <c r="D571" s="13">
        <v>1.1726480616692288E-2</v>
      </c>
      <c r="E571" s="148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55"/>
    </row>
    <row r="572" spans="1:65">
      <c r="A572" s="30"/>
      <c r="B572" s="3" t="s">
        <v>267</v>
      </c>
      <c r="C572" s="29"/>
      <c r="D572" s="13">
        <v>0</v>
      </c>
      <c r="E572" s="148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55"/>
    </row>
    <row r="573" spans="1:65">
      <c r="A573" s="30"/>
      <c r="B573" s="46" t="s">
        <v>268</v>
      </c>
      <c r="C573" s="47"/>
      <c r="D573" s="45" t="s">
        <v>269</v>
      </c>
      <c r="E573" s="148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55"/>
    </row>
    <row r="574" spans="1:65">
      <c r="B574" s="31"/>
      <c r="C574" s="20"/>
      <c r="D574" s="20"/>
      <c r="BM574" s="55"/>
    </row>
    <row r="575" spans="1:65" ht="15">
      <c r="B575" s="8" t="s">
        <v>629</v>
      </c>
      <c r="BM575" s="28" t="s">
        <v>303</v>
      </c>
    </row>
    <row r="576" spans="1:65" ht="15">
      <c r="A576" s="25" t="s">
        <v>62</v>
      </c>
      <c r="B576" s="18" t="s">
        <v>109</v>
      </c>
      <c r="C576" s="15" t="s">
        <v>110</v>
      </c>
      <c r="D576" s="16" t="s">
        <v>324</v>
      </c>
      <c r="E576" s="148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28">
        <v>1</v>
      </c>
    </row>
    <row r="577" spans="1:65">
      <c r="A577" s="30"/>
      <c r="B577" s="19" t="s">
        <v>227</v>
      </c>
      <c r="C577" s="9" t="s">
        <v>227</v>
      </c>
      <c r="D577" s="10" t="s">
        <v>111</v>
      </c>
      <c r="E577" s="148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28" t="s">
        <v>1</v>
      </c>
    </row>
    <row r="578" spans="1:65">
      <c r="A578" s="30"/>
      <c r="B578" s="19"/>
      <c r="C578" s="9"/>
      <c r="D578" s="10" t="s">
        <v>333</v>
      </c>
      <c r="E578" s="148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28">
        <v>3</v>
      </c>
    </row>
    <row r="579" spans="1:65">
      <c r="A579" s="30"/>
      <c r="B579" s="19"/>
      <c r="C579" s="9"/>
      <c r="D579" s="26"/>
      <c r="E579" s="148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28">
        <v>3</v>
      </c>
    </row>
    <row r="580" spans="1:65">
      <c r="A580" s="30"/>
      <c r="B580" s="18">
        <v>1</v>
      </c>
      <c r="C580" s="14">
        <v>1</v>
      </c>
      <c r="D580" s="228">
        <v>0.378</v>
      </c>
      <c r="E580" s="204"/>
      <c r="F580" s="205"/>
      <c r="G580" s="205"/>
      <c r="H580" s="205"/>
      <c r="I580" s="205"/>
      <c r="J580" s="205"/>
      <c r="K580" s="205"/>
      <c r="L580" s="205"/>
      <c r="M580" s="205"/>
      <c r="N580" s="205"/>
      <c r="O580" s="205"/>
      <c r="P580" s="205"/>
      <c r="Q580" s="205"/>
      <c r="R580" s="205"/>
      <c r="S580" s="205"/>
      <c r="T580" s="205"/>
      <c r="U580" s="205"/>
      <c r="V580" s="205"/>
      <c r="W580" s="205"/>
      <c r="X580" s="205"/>
      <c r="Y580" s="205"/>
      <c r="Z580" s="205"/>
      <c r="AA580" s="205"/>
      <c r="AB580" s="205"/>
      <c r="AC580" s="205"/>
      <c r="AD580" s="205"/>
      <c r="AE580" s="205"/>
      <c r="AF580" s="205"/>
      <c r="AG580" s="205"/>
      <c r="AH580" s="205"/>
      <c r="AI580" s="205"/>
      <c r="AJ580" s="205"/>
      <c r="AK580" s="205"/>
      <c r="AL580" s="205"/>
      <c r="AM580" s="205"/>
      <c r="AN580" s="205"/>
      <c r="AO580" s="205"/>
      <c r="AP580" s="205"/>
      <c r="AQ580" s="205"/>
      <c r="AR580" s="205"/>
      <c r="AS580" s="205"/>
      <c r="AT580" s="205"/>
      <c r="AU580" s="205"/>
      <c r="AV580" s="205"/>
      <c r="AW580" s="205"/>
      <c r="AX580" s="205"/>
      <c r="AY580" s="205"/>
      <c r="AZ580" s="205"/>
      <c r="BA580" s="205"/>
      <c r="BB580" s="205"/>
      <c r="BC580" s="205"/>
      <c r="BD580" s="205"/>
      <c r="BE580" s="205"/>
      <c r="BF580" s="205"/>
      <c r="BG580" s="205"/>
      <c r="BH580" s="205"/>
      <c r="BI580" s="205"/>
      <c r="BJ580" s="205"/>
      <c r="BK580" s="205"/>
      <c r="BL580" s="205"/>
      <c r="BM580" s="230">
        <v>1</v>
      </c>
    </row>
    <row r="581" spans="1:65">
      <c r="A581" s="30"/>
      <c r="B581" s="19">
        <v>1</v>
      </c>
      <c r="C581" s="9">
        <v>2</v>
      </c>
      <c r="D581" s="24">
        <v>0.38100000000000001</v>
      </c>
      <c r="E581" s="204"/>
      <c r="F581" s="205"/>
      <c r="G581" s="205"/>
      <c r="H581" s="205"/>
      <c r="I581" s="205"/>
      <c r="J581" s="205"/>
      <c r="K581" s="205"/>
      <c r="L581" s="205"/>
      <c r="M581" s="205"/>
      <c r="N581" s="205"/>
      <c r="O581" s="205"/>
      <c r="P581" s="205"/>
      <c r="Q581" s="205"/>
      <c r="R581" s="205"/>
      <c r="S581" s="205"/>
      <c r="T581" s="205"/>
      <c r="U581" s="205"/>
      <c r="V581" s="205"/>
      <c r="W581" s="205"/>
      <c r="X581" s="205"/>
      <c r="Y581" s="205"/>
      <c r="Z581" s="205"/>
      <c r="AA581" s="205"/>
      <c r="AB581" s="205"/>
      <c r="AC581" s="205"/>
      <c r="AD581" s="205"/>
      <c r="AE581" s="205"/>
      <c r="AF581" s="205"/>
      <c r="AG581" s="205"/>
      <c r="AH581" s="205"/>
      <c r="AI581" s="205"/>
      <c r="AJ581" s="205"/>
      <c r="AK581" s="205"/>
      <c r="AL581" s="205"/>
      <c r="AM581" s="205"/>
      <c r="AN581" s="205"/>
      <c r="AO581" s="205"/>
      <c r="AP581" s="205"/>
      <c r="AQ581" s="205"/>
      <c r="AR581" s="205"/>
      <c r="AS581" s="205"/>
      <c r="AT581" s="205"/>
      <c r="AU581" s="205"/>
      <c r="AV581" s="205"/>
      <c r="AW581" s="205"/>
      <c r="AX581" s="205"/>
      <c r="AY581" s="205"/>
      <c r="AZ581" s="205"/>
      <c r="BA581" s="205"/>
      <c r="BB581" s="205"/>
      <c r="BC581" s="205"/>
      <c r="BD581" s="205"/>
      <c r="BE581" s="205"/>
      <c r="BF581" s="205"/>
      <c r="BG581" s="205"/>
      <c r="BH581" s="205"/>
      <c r="BI581" s="205"/>
      <c r="BJ581" s="205"/>
      <c r="BK581" s="205"/>
      <c r="BL581" s="205"/>
      <c r="BM581" s="230">
        <v>20</v>
      </c>
    </row>
    <row r="582" spans="1:65">
      <c r="A582" s="30"/>
      <c r="B582" s="20" t="s">
        <v>264</v>
      </c>
      <c r="C582" s="12"/>
      <c r="D582" s="233">
        <v>0.3795</v>
      </c>
      <c r="E582" s="204"/>
      <c r="F582" s="205"/>
      <c r="G582" s="205"/>
      <c r="H582" s="205"/>
      <c r="I582" s="205"/>
      <c r="J582" s="205"/>
      <c r="K582" s="205"/>
      <c r="L582" s="205"/>
      <c r="M582" s="205"/>
      <c r="N582" s="205"/>
      <c r="O582" s="205"/>
      <c r="P582" s="205"/>
      <c r="Q582" s="205"/>
      <c r="R582" s="205"/>
      <c r="S582" s="205"/>
      <c r="T582" s="205"/>
      <c r="U582" s="205"/>
      <c r="V582" s="205"/>
      <c r="W582" s="205"/>
      <c r="X582" s="205"/>
      <c r="Y582" s="205"/>
      <c r="Z582" s="205"/>
      <c r="AA582" s="205"/>
      <c r="AB582" s="205"/>
      <c r="AC582" s="205"/>
      <c r="AD582" s="205"/>
      <c r="AE582" s="205"/>
      <c r="AF582" s="205"/>
      <c r="AG582" s="205"/>
      <c r="AH582" s="205"/>
      <c r="AI582" s="205"/>
      <c r="AJ582" s="205"/>
      <c r="AK582" s="205"/>
      <c r="AL582" s="205"/>
      <c r="AM582" s="205"/>
      <c r="AN582" s="205"/>
      <c r="AO582" s="205"/>
      <c r="AP582" s="205"/>
      <c r="AQ582" s="205"/>
      <c r="AR582" s="205"/>
      <c r="AS582" s="205"/>
      <c r="AT582" s="205"/>
      <c r="AU582" s="205"/>
      <c r="AV582" s="205"/>
      <c r="AW582" s="205"/>
      <c r="AX582" s="205"/>
      <c r="AY582" s="205"/>
      <c r="AZ582" s="205"/>
      <c r="BA582" s="205"/>
      <c r="BB582" s="205"/>
      <c r="BC582" s="205"/>
      <c r="BD582" s="205"/>
      <c r="BE582" s="205"/>
      <c r="BF582" s="205"/>
      <c r="BG582" s="205"/>
      <c r="BH582" s="205"/>
      <c r="BI582" s="205"/>
      <c r="BJ582" s="205"/>
      <c r="BK582" s="205"/>
      <c r="BL582" s="205"/>
      <c r="BM582" s="230">
        <v>16</v>
      </c>
    </row>
    <row r="583" spans="1:65">
      <c r="A583" s="30"/>
      <c r="B583" s="3" t="s">
        <v>265</v>
      </c>
      <c r="C583" s="29"/>
      <c r="D583" s="24">
        <v>0.3795</v>
      </c>
      <c r="E583" s="204"/>
      <c r="F583" s="205"/>
      <c r="G583" s="205"/>
      <c r="H583" s="205"/>
      <c r="I583" s="205"/>
      <c r="J583" s="205"/>
      <c r="K583" s="205"/>
      <c r="L583" s="205"/>
      <c r="M583" s="205"/>
      <c r="N583" s="205"/>
      <c r="O583" s="205"/>
      <c r="P583" s="205"/>
      <c r="Q583" s="205"/>
      <c r="R583" s="205"/>
      <c r="S583" s="205"/>
      <c r="T583" s="205"/>
      <c r="U583" s="205"/>
      <c r="V583" s="205"/>
      <c r="W583" s="205"/>
      <c r="X583" s="205"/>
      <c r="Y583" s="205"/>
      <c r="Z583" s="205"/>
      <c r="AA583" s="205"/>
      <c r="AB583" s="205"/>
      <c r="AC583" s="205"/>
      <c r="AD583" s="205"/>
      <c r="AE583" s="205"/>
      <c r="AF583" s="205"/>
      <c r="AG583" s="205"/>
      <c r="AH583" s="205"/>
      <c r="AI583" s="205"/>
      <c r="AJ583" s="205"/>
      <c r="AK583" s="205"/>
      <c r="AL583" s="205"/>
      <c r="AM583" s="205"/>
      <c r="AN583" s="205"/>
      <c r="AO583" s="205"/>
      <c r="AP583" s="205"/>
      <c r="AQ583" s="205"/>
      <c r="AR583" s="205"/>
      <c r="AS583" s="205"/>
      <c r="AT583" s="205"/>
      <c r="AU583" s="205"/>
      <c r="AV583" s="205"/>
      <c r="AW583" s="205"/>
      <c r="AX583" s="205"/>
      <c r="AY583" s="205"/>
      <c r="AZ583" s="205"/>
      <c r="BA583" s="205"/>
      <c r="BB583" s="205"/>
      <c r="BC583" s="205"/>
      <c r="BD583" s="205"/>
      <c r="BE583" s="205"/>
      <c r="BF583" s="205"/>
      <c r="BG583" s="205"/>
      <c r="BH583" s="205"/>
      <c r="BI583" s="205"/>
      <c r="BJ583" s="205"/>
      <c r="BK583" s="205"/>
      <c r="BL583" s="205"/>
      <c r="BM583" s="230">
        <v>0.3795</v>
      </c>
    </row>
    <row r="584" spans="1:65">
      <c r="A584" s="30"/>
      <c r="B584" s="3" t="s">
        <v>266</v>
      </c>
      <c r="C584" s="29"/>
      <c r="D584" s="24">
        <v>2.1213203435596446E-3</v>
      </c>
      <c r="E584" s="204"/>
      <c r="F584" s="205"/>
      <c r="G584" s="205"/>
      <c r="H584" s="205"/>
      <c r="I584" s="205"/>
      <c r="J584" s="205"/>
      <c r="K584" s="205"/>
      <c r="L584" s="205"/>
      <c r="M584" s="205"/>
      <c r="N584" s="205"/>
      <c r="O584" s="205"/>
      <c r="P584" s="205"/>
      <c r="Q584" s="205"/>
      <c r="R584" s="205"/>
      <c r="S584" s="205"/>
      <c r="T584" s="205"/>
      <c r="U584" s="205"/>
      <c r="V584" s="205"/>
      <c r="W584" s="205"/>
      <c r="X584" s="205"/>
      <c r="Y584" s="205"/>
      <c r="Z584" s="205"/>
      <c r="AA584" s="205"/>
      <c r="AB584" s="205"/>
      <c r="AC584" s="205"/>
      <c r="AD584" s="205"/>
      <c r="AE584" s="205"/>
      <c r="AF584" s="205"/>
      <c r="AG584" s="205"/>
      <c r="AH584" s="205"/>
      <c r="AI584" s="205"/>
      <c r="AJ584" s="205"/>
      <c r="AK584" s="205"/>
      <c r="AL584" s="205"/>
      <c r="AM584" s="205"/>
      <c r="AN584" s="205"/>
      <c r="AO584" s="205"/>
      <c r="AP584" s="205"/>
      <c r="AQ584" s="205"/>
      <c r="AR584" s="205"/>
      <c r="AS584" s="205"/>
      <c r="AT584" s="205"/>
      <c r="AU584" s="205"/>
      <c r="AV584" s="205"/>
      <c r="AW584" s="205"/>
      <c r="AX584" s="205"/>
      <c r="AY584" s="205"/>
      <c r="AZ584" s="205"/>
      <c r="BA584" s="205"/>
      <c r="BB584" s="205"/>
      <c r="BC584" s="205"/>
      <c r="BD584" s="205"/>
      <c r="BE584" s="205"/>
      <c r="BF584" s="205"/>
      <c r="BG584" s="205"/>
      <c r="BH584" s="205"/>
      <c r="BI584" s="205"/>
      <c r="BJ584" s="205"/>
      <c r="BK584" s="205"/>
      <c r="BL584" s="205"/>
      <c r="BM584" s="230">
        <v>26</v>
      </c>
    </row>
    <row r="585" spans="1:65">
      <c r="A585" s="30"/>
      <c r="B585" s="3" t="s">
        <v>86</v>
      </c>
      <c r="C585" s="29"/>
      <c r="D585" s="13">
        <v>5.5897769263758747E-3</v>
      </c>
      <c r="E585" s="148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55"/>
    </row>
    <row r="586" spans="1:65">
      <c r="A586" s="30"/>
      <c r="B586" s="3" t="s">
        <v>267</v>
      </c>
      <c r="C586" s="29"/>
      <c r="D586" s="13">
        <v>0</v>
      </c>
      <c r="E586" s="148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55"/>
    </row>
    <row r="587" spans="1:65">
      <c r="A587" s="30"/>
      <c r="B587" s="46" t="s">
        <v>268</v>
      </c>
      <c r="C587" s="47"/>
      <c r="D587" s="45" t="s">
        <v>269</v>
      </c>
      <c r="E587" s="148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55"/>
    </row>
    <row r="588" spans="1:65">
      <c r="B588" s="31"/>
      <c r="C588" s="20"/>
      <c r="D588" s="20"/>
      <c r="BM588" s="55"/>
    </row>
    <row r="589" spans="1:65" ht="15">
      <c r="B589" s="8" t="s">
        <v>630</v>
      </c>
      <c r="BM589" s="28" t="s">
        <v>303</v>
      </c>
    </row>
    <row r="590" spans="1:65" ht="15">
      <c r="A590" s="25" t="s">
        <v>63</v>
      </c>
      <c r="B590" s="18" t="s">
        <v>109</v>
      </c>
      <c r="C590" s="15" t="s">
        <v>110</v>
      </c>
      <c r="D590" s="16" t="s">
        <v>324</v>
      </c>
      <c r="E590" s="148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28">
        <v>1</v>
      </c>
    </row>
    <row r="591" spans="1:65">
      <c r="A591" s="30"/>
      <c r="B591" s="19" t="s">
        <v>227</v>
      </c>
      <c r="C591" s="9" t="s">
        <v>227</v>
      </c>
      <c r="D591" s="10" t="s">
        <v>111</v>
      </c>
      <c r="E591" s="148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28" t="s">
        <v>3</v>
      </c>
    </row>
    <row r="592" spans="1:65">
      <c r="A592" s="30"/>
      <c r="B592" s="19"/>
      <c r="C592" s="9"/>
      <c r="D592" s="10" t="s">
        <v>333</v>
      </c>
      <c r="E592" s="148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28">
        <v>2</v>
      </c>
    </row>
    <row r="593" spans="1:65">
      <c r="A593" s="30"/>
      <c r="B593" s="19"/>
      <c r="C593" s="9"/>
      <c r="D593" s="26"/>
      <c r="E593" s="148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28">
        <v>2</v>
      </c>
    </row>
    <row r="594" spans="1:65">
      <c r="A594" s="30"/>
      <c r="B594" s="18">
        <v>1</v>
      </c>
      <c r="C594" s="14">
        <v>1</v>
      </c>
      <c r="D594" s="22">
        <v>0.4</v>
      </c>
      <c r="E594" s="148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28">
        <v>1</v>
      </c>
    </row>
    <row r="595" spans="1:65">
      <c r="A595" s="30"/>
      <c r="B595" s="19">
        <v>1</v>
      </c>
      <c r="C595" s="9">
        <v>2</v>
      </c>
      <c r="D595" s="11">
        <v>0.4</v>
      </c>
      <c r="E595" s="148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28">
        <v>21</v>
      </c>
    </row>
    <row r="596" spans="1:65">
      <c r="A596" s="30"/>
      <c r="B596" s="20" t="s">
        <v>264</v>
      </c>
      <c r="C596" s="12"/>
      <c r="D596" s="23">
        <v>0.4</v>
      </c>
      <c r="E596" s="148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28">
        <v>16</v>
      </c>
    </row>
    <row r="597" spans="1:65">
      <c r="A597" s="30"/>
      <c r="B597" s="3" t="s">
        <v>265</v>
      </c>
      <c r="C597" s="29"/>
      <c r="D597" s="11">
        <v>0.4</v>
      </c>
      <c r="E597" s="148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28">
        <v>0.4</v>
      </c>
    </row>
    <row r="598" spans="1:65">
      <c r="A598" s="30"/>
      <c r="B598" s="3" t="s">
        <v>266</v>
      </c>
      <c r="C598" s="29"/>
      <c r="D598" s="24">
        <v>0</v>
      </c>
      <c r="E598" s="148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28">
        <v>27</v>
      </c>
    </row>
    <row r="599" spans="1:65">
      <c r="A599" s="30"/>
      <c r="B599" s="3" t="s">
        <v>86</v>
      </c>
      <c r="C599" s="29"/>
      <c r="D599" s="13">
        <v>0</v>
      </c>
      <c r="E599" s="148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55"/>
    </row>
    <row r="600" spans="1:65">
      <c r="A600" s="30"/>
      <c r="B600" s="3" t="s">
        <v>267</v>
      </c>
      <c r="C600" s="29"/>
      <c r="D600" s="13">
        <v>0</v>
      </c>
      <c r="E600" s="148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55"/>
    </row>
    <row r="601" spans="1:65">
      <c r="A601" s="30"/>
      <c r="B601" s="46" t="s">
        <v>268</v>
      </c>
      <c r="C601" s="47"/>
      <c r="D601" s="45" t="s">
        <v>269</v>
      </c>
      <c r="E601" s="148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55"/>
    </row>
    <row r="602" spans="1:65">
      <c r="B602" s="31"/>
      <c r="C602" s="20"/>
      <c r="D602" s="20"/>
      <c r="BM602" s="55"/>
    </row>
    <row r="603" spans="1:65" ht="15">
      <c r="B603" s="8" t="s">
        <v>631</v>
      </c>
      <c r="BM603" s="28" t="s">
        <v>303</v>
      </c>
    </row>
    <row r="604" spans="1:65" ht="15">
      <c r="A604" s="25" t="s">
        <v>64</v>
      </c>
      <c r="B604" s="18" t="s">
        <v>109</v>
      </c>
      <c r="C604" s="15" t="s">
        <v>110</v>
      </c>
      <c r="D604" s="16" t="s">
        <v>324</v>
      </c>
      <c r="E604" s="148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28">
        <v>1</v>
      </c>
    </row>
    <row r="605" spans="1:65">
      <c r="A605" s="30"/>
      <c r="B605" s="19" t="s">
        <v>227</v>
      </c>
      <c r="C605" s="9" t="s">
        <v>227</v>
      </c>
      <c r="D605" s="10" t="s">
        <v>111</v>
      </c>
      <c r="E605" s="148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28" t="s">
        <v>3</v>
      </c>
    </row>
    <row r="606" spans="1:65">
      <c r="A606" s="30"/>
      <c r="B606" s="19"/>
      <c r="C606" s="9"/>
      <c r="D606" s="10" t="s">
        <v>333</v>
      </c>
      <c r="E606" s="148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28">
        <v>2</v>
      </c>
    </row>
    <row r="607" spans="1:65">
      <c r="A607" s="30"/>
      <c r="B607" s="19"/>
      <c r="C607" s="9"/>
      <c r="D607" s="26"/>
      <c r="E607" s="148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28">
        <v>2</v>
      </c>
    </row>
    <row r="608" spans="1:65">
      <c r="A608" s="30"/>
      <c r="B608" s="18">
        <v>1</v>
      </c>
      <c r="C608" s="14">
        <v>1</v>
      </c>
      <c r="D608" s="22">
        <v>0.24</v>
      </c>
      <c r="E608" s="148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28">
        <v>1</v>
      </c>
    </row>
    <row r="609" spans="1:65">
      <c r="A609" s="30"/>
      <c r="B609" s="19">
        <v>1</v>
      </c>
      <c r="C609" s="9">
        <v>2</v>
      </c>
      <c r="D609" s="11">
        <v>0.26</v>
      </c>
      <c r="E609" s="148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28">
        <v>4</v>
      </c>
    </row>
    <row r="610" spans="1:65">
      <c r="A610" s="30"/>
      <c r="B610" s="20" t="s">
        <v>264</v>
      </c>
      <c r="C610" s="12"/>
      <c r="D610" s="23">
        <v>0.25</v>
      </c>
      <c r="E610" s="148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28">
        <v>16</v>
      </c>
    </row>
    <row r="611" spans="1:65">
      <c r="A611" s="30"/>
      <c r="B611" s="3" t="s">
        <v>265</v>
      </c>
      <c r="C611" s="29"/>
      <c r="D611" s="11">
        <v>0.25</v>
      </c>
      <c r="E611" s="148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28">
        <v>0.25</v>
      </c>
    </row>
    <row r="612" spans="1:65">
      <c r="A612" s="30"/>
      <c r="B612" s="3" t="s">
        <v>266</v>
      </c>
      <c r="C612" s="29"/>
      <c r="D612" s="24">
        <v>1.4142135623730963E-2</v>
      </c>
      <c r="E612" s="148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28">
        <v>28</v>
      </c>
    </row>
    <row r="613" spans="1:65">
      <c r="A613" s="30"/>
      <c r="B613" s="3" t="s">
        <v>86</v>
      </c>
      <c r="C613" s="29"/>
      <c r="D613" s="13">
        <v>5.6568542494923851E-2</v>
      </c>
      <c r="E613" s="148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55"/>
    </row>
    <row r="614" spans="1:65">
      <c r="A614" s="30"/>
      <c r="B614" s="3" t="s">
        <v>267</v>
      </c>
      <c r="C614" s="29"/>
      <c r="D614" s="13">
        <v>0</v>
      </c>
      <c r="E614" s="148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55"/>
    </row>
    <row r="615" spans="1:65">
      <c r="A615" s="30"/>
      <c r="B615" s="46" t="s">
        <v>268</v>
      </c>
      <c r="C615" s="47"/>
      <c r="D615" s="45" t="s">
        <v>269</v>
      </c>
      <c r="E615" s="148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55"/>
    </row>
    <row r="616" spans="1:65">
      <c r="B616" s="31"/>
      <c r="C616" s="20"/>
      <c r="D616" s="20"/>
      <c r="BM616" s="55"/>
    </row>
    <row r="617" spans="1:65" ht="15">
      <c r="B617" s="8" t="s">
        <v>632</v>
      </c>
      <c r="BM617" s="28" t="s">
        <v>303</v>
      </c>
    </row>
    <row r="618" spans="1:65" ht="15">
      <c r="A618" s="25" t="s">
        <v>32</v>
      </c>
      <c r="B618" s="18" t="s">
        <v>109</v>
      </c>
      <c r="C618" s="15" t="s">
        <v>110</v>
      </c>
      <c r="D618" s="16" t="s">
        <v>324</v>
      </c>
      <c r="E618" s="148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28">
        <v>1</v>
      </c>
    </row>
    <row r="619" spans="1:65">
      <c r="A619" s="30"/>
      <c r="B619" s="19" t="s">
        <v>227</v>
      </c>
      <c r="C619" s="9" t="s">
        <v>227</v>
      </c>
      <c r="D619" s="10" t="s">
        <v>111</v>
      </c>
      <c r="E619" s="148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28" t="s">
        <v>3</v>
      </c>
    </row>
    <row r="620" spans="1:65">
      <c r="A620" s="30"/>
      <c r="B620" s="19"/>
      <c r="C620" s="9"/>
      <c r="D620" s="10" t="s">
        <v>333</v>
      </c>
      <c r="E620" s="148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28">
        <v>2</v>
      </c>
    </row>
    <row r="621" spans="1:65">
      <c r="A621" s="30"/>
      <c r="B621" s="19"/>
      <c r="C621" s="9"/>
      <c r="D621" s="26"/>
      <c r="E621" s="148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28">
        <v>2</v>
      </c>
    </row>
    <row r="622" spans="1:65">
      <c r="A622" s="30"/>
      <c r="B622" s="18">
        <v>1</v>
      </c>
      <c r="C622" s="14">
        <v>1</v>
      </c>
      <c r="D622" s="22">
        <v>0.74</v>
      </c>
      <c r="E622" s="148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28">
        <v>1</v>
      </c>
    </row>
    <row r="623" spans="1:65">
      <c r="A623" s="30"/>
      <c r="B623" s="19">
        <v>1</v>
      </c>
      <c r="C623" s="9">
        <v>2</v>
      </c>
      <c r="D623" s="11">
        <v>0.85</v>
      </c>
      <c r="E623" s="148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28">
        <v>23</v>
      </c>
    </row>
    <row r="624" spans="1:65">
      <c r="A624" s="30"/>
      <c r="B624" s="20" t="s">
        <v>264</v>
      </c>
      <c r="C624" s="12"/>
      <c r="D624" s="23">
        <v>0.79499999999999993</v>
      </c>
      <c r="E624" s="148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28">
        <v>16</v>
      </c>
    </row>
    <row r="625" spans="1:65">
      <c r="A625" s="30"/>
      <c r="B625" s="3" t="s">
        <v>265</v>
      </c>
      <c r="C625" s="29"/>
      <c r="D625" s="11">
        <v>0.79499999999999993</v>
      </c>
      <c r="E625" s="148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28">
        <v>0.79500000000000004</v>
      </c>
    </row>
    <row r="626" spans="1:65">
      <c r="A626" s="30"/>
      <c r="B626" s="3" t="s">
        <v>266</v>
      </c>
      <c r="C626" s="29"/>
      <c r="D626" s="24">
        <v>7.7781745930520216E-2</v>
      </c>
      <c r="E626" s="148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28">
        <v>29</v>
      </c>
    </row>
    <row r="627" spans="1:65">
      <c r="A627" s="30"/>
      <c r="B627" s="3" t="s">
        <v>86</v>
      </c>
      <c r="C627" s="29"/>
      <c r="D627" s="13">
        <v>9.7838674126440525E-2</v>
      </c>
      <c r="E627" s="148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55"/>
    </row>
    <row r="628" spans="1:65">
      <c r="A628" s="30"/>
      <c r="B628" s="3" t="s">
        <v>267</v>
      </c>
      <c r="C628" s="29"/>
      <c r="D628" s="13">
        <v>-1.1102230246251565E-16</v>
      </c>
      <c r="E628" s="148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55"/>
    </row>
    <row r="629" spans="1:65">
      <c r="A629" s="30"/>
      <c r="B629" s="46" t="s">
        <v>268</v>
      </c>
      <c r="C629" s="47"/>
      <c r="D629" s="45" t="s">
        <v>269</v>
      </c>
      <c r="E629" s="148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55"/>
    </row>
    <row r="630" spans="1:65">
      <c r="B630" s="31"/>
      <c r="C630" s="20"/>
      <c r="D630" s="20"/>
      <c r="BM630" s="55"/>
    </row>
    <row r="631" spans="1:65" ht="15">
      <c r="B631" s="8" t="s">
        <v>633</v>
      </c>
      <c r="BM631" s="28" t="s">
        <v>303</v>
      </c>
    </row>
    <row r="632" spans="1:65" ht="15">
      <c r="A632" s="25" t="s">
        <v>65</v>
      </c>
      <c r="B632" s="18" t="s">
        <v>109</v>
      </c>
      <c r="C632" s="15" t="s">
        <v>110</v>
      </c>
      <c r="D632" s="16" t="s">
        <v>324</v>
      </c>
      <c r="E632" s="148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28">
        <v>1</v>
      </c>
    </row>
    <row r="633" spans="1:65">
      <c r="A633" s="30"/>
      <c r="B633" s="19" t="s">
        <v>227</v>
      </c>
      <c r="C633" s="9" t="s">
        <v>227</v>
      </c>
      <c r="D633" s="10" t="s">
        <v>111</v>
      </c>
      <c r="E633" s="148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28" t="s">
        <v>3</v>
      </c>
    </row>
    <row r="634" spans="1:65">
      <c r="A634" s="30"/>
      <c r="B634" s="19"/>
      <c r="C634" s="9"/>
      <c r="D634" s="10" t="s">
        <v>333</v>
      </c>
      <c r="E634" s="148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28">
        <v>0</v>
      </c>
    </row>
    <row r="635" spans="1:65">
      <c r="A635" s="30"/>
      <c r="B635" s="19"/>
      <c r="C635" s="9"/>
      <c r="D635" s="26"/>
      <c r="E635" s="148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28">
        <v>0</v>
      </c>
    </row>
    <row r="636" spans="1:65">
      <c r="A636" s="30"/>
      <c r="B636" s="18">
        <v>1</v>
      </c>
      <c r="C636" s="14">
        <v>1</v>
      </c>
      <c r="D636" s="217">
        <v>132</v>
      </c>
      <c r="E636" s="220"/>
      <c r="F636" s="221"/>
      <c r="G636" s="221"/>
      <c r="H636" s="221"/>
      <c r="I636" s="221"/>
      <c r="J636" s="221"/>
      <c r="K636" s="221"/>
      <c r="L636" s="221"/>
      <c r="M636" s="221"/>
      <c r="N636" s="221"/>
      <c r="O636" s="221"/>
      <c r="P636" s="221"/>
      <c r="Q636" s="221"/>
      <c r="R636" s="221"/>
      <c r="S636" s="221"/>
      <c r="T636" s="221"/>
      <c r="U636" s="221"/>
      <c r="V636" s="221"/>
      <c r="W636" s="221"/>
      <c r="X636" s="221"/>
      <c r="Y636" s="221"/>
      <c r="Z636" s="221"/>
      <c r="AA636" s="221"/>
      <c r="AB636" s="221"/>
      <c r="AC636" s="221"/>
      <c r="AD636" s="221"/>
      <c r="AE636" s="221"/>
      <c r="AF636" s="221"/>
      <c r="AG636" s="221"/>
      <c r="AH636" s="221"/>
      <c r="AI636" s="221"/>
      <c r="AJ636" s="221"/>
      <c r="AK636" s="221"/>
      <c r="AL636" s="221"/>
      <c r="AM636" s="221"/>
      <c r="AN636" s="221"/>
      <c r="AO636" s="221"/>
      <c r="AP636" s="221"/>
      <c r="AQ636" s="221"/>
      <c r="AR636" s="221"/>
      <c r="AS636" s="221"/>
      <c r="AT636" s="221"/>
      <c r="AU636" s="221"/>
      <c r="AV636" s="221"/>
      <c r="AW636" s="221"/>
      <c r="AX636" s="221"/>
      <c r="AY636" s="221"/>
      <c r="AZ636" s="221"/>
      <c r="BA636" s="221"/>
      <c r="BB636" s="221"/>
      <c r="BC636" s="221"/>
      <c r="BD636" s="221"/>
      <c r="BE636" s="221"/>
      <c r="BF636" s="221"/>
      <c r="BG636" s="221"/>
      <c r="BH636" s="221"/>
      <c r="BI636" s="221"/>
      <c r="BJ636" s="221"/>
      <c r="BK636" s="221"/>
      <c r="BL636" s="221"/>
      <c r="BM636" s="222">
        <v>1</v>
      </c>
    </row>
    <row r="637" spans="1:65">
      <c r="A637" s="30"/>
      <c r="B637" s="19">
        <v>1</v>
      </c>
      <c r="C637" s="9">
        <v>2</v>
      </c>
      <c r="D637" s="223">
        <v>134</v>
      </c>
      <c r="E637" s="220"/>
      <c r="F637" s="221"/>
      <c r="G637" s="221"/>
      <c r="H637" s="221"/>
      <c r="I637" s="221"/>
      <c r="J637" s="221"/>
      <c r="K637" s="221"/>
      <c r="L637" s="221"/>
      <c r="M637" s="221"/>
      <c r="N637" s="221"/>
      <c r="O637" s="221"/>
      <c r="P637" s="221"/>
      <c r="Q637" s="221"/>
      <c r="R637" s="221"/>
      <c r="S637" s="221"/>
      <c r="T637" s="221"/>
      <c r="U637" s="221"/>
      <c r="V637" s="221"/>
      <c r="W637" s="221"/>
      <c r="X637" s="221"/>
      <c r="Y637" s="221"/>
      <c r="Z637" s="221"/>
      <c r="AA637" s="221"/>
      <c r="AB637" s="221"/>
      <c r="AC637" s="221"/>
      <c r="AD637" s="221"/>
      <c r="AE637" s="221"/>
      <c r="AF637" s="221"/>
      <c r="AG637" s="221"/>
      <c r="AH637" s="221"/>
      <c r="AI637" s="221"/>
      <c r="AJ637" s="221"/>
      <c r="AK637" s="221"/>
      <c r="AL637" s="221"/>
      <c r="AM637" s="221"/>
      <c r="AN637" s="221"/>
      <c r="AO637" s="221"/>
      <c r="AP637" s="221"/>
      <c r="AQ637" s="221"/>
      <c r="AR637" s="221"/>
      <c r="AS637" s="221"/>
      <c r="AT637" s="221"/>
      <c r="AU637" s="221"/>
      <c r="AV637" s="221"/>
      <c r="AW637" s="221"/>
      <c r="AX637" s="221"/>
      <c r="AY637" s="221"/>
      <c r="AZ637" s="221"/>
      <c r="BA637" s="221"/>
      <c r="BB637" s="221"/>
      <c r="BC637" s="221"/>
      <c r="BD637" s="221"/>
      <c r="BE637" s="221"/>
      <c r="BF637" s="221"/>
      <c r="BG637" s="221"/>
      <c r="BH637" s="221"/>
      <c r="BI637" s="221"/>
      <c r="BJ637" s="221"/>
      <c r="BK637" s="221"/>
      <c r="BL637" s="221"/>
      <c r="BM637" s="222">
        <v>24</v>
      </c>
    </row>
    <row r="638" spans="1:65">
      <c r="A638" s="30"/>
      <c r="B638" s="20" t="s">
        <v>264</v>
      </c>
      <c r="C638" s="12"/>
      <c r="D638" s="227">
        <v>133</v>
      </c>
      <c r="E638" s="220"/>
      <c r="F638" s="221"/>
      <c r="G638" s="221"/>
      <c r="H638" s="221"/>
      <c r="I638" s="221"/>
      <c r="J638" s="221"/>
      <c r="K638" s="221"/>
      <c r="L638" s="221"/>
      <c r="M638" s="221"/>
      <c r="N638" s="221"/>
      <c r="O638" s="221"/>
      <c r="P638" s="221"/>
      <c r="Q638" s="221"/>
      <c r="R638" s="221"/>
      <c r="S638" s="221"/>
      <c r="T638" s="221"/>
      <c r="U638" s="221"/>
      <c r="V638" s="221"/>
      <c r="W638" s="221"/>
      <c r="X638" s="221"/>
      <c r="Y638" s="221"/>
      <c r="Z638" s="221"/>
      <c r="AA638" s="221"/>
      <c r="AB638" s="221"/>
      <c r="AC638" s="221"/>
      <c r="AD638" s="221"/>
      <c r="AE638" s="221"/>
      <c r="AF638" s="221"/>
      <c r="AG638" s="221"/>
      <c r="AH638" s="221"/>
      <c r="AI638" s="221"/>
      <c r="AJ638" s="221"/>
      <c r="AK638" s="221"/>
      <c r="AL638" s="221"/>
      <c r="AM638" s="221"/>
      <c r="AN638" s="221"/>
      <c r="AO638" s="221"/>
      <c r="AP638" s="221"/>
      <c r="AQ638" s="221"/>
      <c r="AR638" s="221"/>
      <c r="AS638" s="221"/>
      <c r="AT638" s="221"/>
      <c r="AU638" s="221"/>
      <c r="AV638" s="221"/>
      <c r="AW638" s="221"/>
      <c r="AX638" s="221"/>
      <c r="AY638" s="221"/>
      <c r="AZ638" s="221"/>
      <c r="BA638" s="221"/>
      <c r="BB638" s="221"/>
      <c r="BC638" s="221"/>
      <c r="BD638" s="221"/>
      <c r="BE638" s="221"/>
      <c r="BF638" s="221"/>
      <c r="BG638" s="221"/>
      <c r="BH638" s="221"/>
      <c r="BI638" s="221"/>
      <c r="BJ638" s="221"/>
      <c r="BK638" s="221"/>
      <c r="BL638" s="221"/>
      <c r="BM638" s="222">
        <v>16</v>
      </c>
    </row>
    <row r="639" spans="1:65">
      <c r="A639" s="30"/>
      <c r="B639" s="3" t="s">
        <v>265</v>
      </c>
      <c r="C639" s="29"/>
      <c r="D639" s="223">
        <v>133</v>
      </c>
      <c r="E639" s="220"/>
      <c r="F639" s="221"/>
      <c r="G639" s="221"/>
      <c r="H639" s="221"/>
      <c r="I639" s="221"/>
      <c r="J639" s="221"/>
      <c r="K639" s="221"/>
      <c r="L639" s="221"/>
      <c r="M639" s="221"/>
      <c r="N639" s="221"/>
      <c r="O639" s="221"/>
      <c r="P639" s="221"/>
      <c r="Q639" s="221"/>
      <c r="R639" s="221"/>
      <c r="S639" s="221"/>
      <c r="T639" s="221"/>
      <c r="U639" s="221"/>
      <c r="V639" s="221"/>
      <c r="W639" s="221"/>
      <c r="X639" s="221"/>
      <c r="Y639" s="221"/>
      <c r="Z639" s="221"/>
      <c r="AA639" s="221"/>
      <c r="AB639" s="221"/>
      <c r="AC639" s="221"/>
      <c r="AD639" s="221"/>
      <c r="AE639" s="221"/>
      <c r="AF639" s="221"/>
      <c r="AG639" s="221"/>
      <c r="AH639" s="221"/>
      <c r="AI639" s="221"/>
      <c r="AJ639" s="221"/>
      <c r="AK639" s="221"/>
      <c r="AL639" s="221"/>
      <c r="AM639" s="221"/>
      <c r="AN639" s="221"/>
      <c r="AO639" s="221"/>
      <c r="AP639" s="221"/>
      <c r="AQ639" s="221"/>
      <c r="AR639" s="221"/>
      <c r="AS639" s="221"/>
      <c r="AT639" s="221"/>
      <c r="AU639" s="221"/>
      <c r="AV639" s="221"/>
      <c r="AW639" s="221"/>
      <c r="AX639" s="221"/>
      <c r="AY639" s="221"/>
      <c r="AZ639" s="221"/>
      <c r="BA639" s="221"/>
      <c r="BB639" s="221"/>
      <c r="BC639" s="221"/>
      <c r="BD639" s="221"/>
      <c r="BE639" s="221"/>
      <c r="BF639" s="221"/>
      <c r="BG639" s="221"/>
      <c r="BH639" s="221"/>
      <c r="BI639" s="221"/>
      <c r="BJ639" s="221"/>
      <c r="BK639" s="221"/>
      <c r="BL639" s="221"/>
      <c r="BM639" s="222">
        <v>133</v>
      </c>
    </row>
    <row r="640" spans="1:65">
      <c r="A640" s="30"/>
      <c r="B640" s="3" t="s">
        <v>266</v>
      </c>
      <c r="C640" s="29"/>
      <c r="D640" s="223">
        <v>1.4142135623730951</v>
      </c>
      <c r="E640" s="220"/>
      <c r="F640" s="221"/>
      <c r="G640" s="221"/>
      <c r="H640" s="221"/>
      <c r="I640" s="221"/>
      <c r="J640" s="221"/>
      <c r="K640" s="221"/>
      <c r="L640" s="221"/>
      <c r="M640" s="221"/>
      <c r="N640" s="221"/>
      <c r="O640" s="221"/>
      <c r="P640" s="221"/>
      <c r="Q640" s="221"/>
      <c r="R640" s="221"/>
      <c r="S640" s="221"/>
      <c r="T640" s="221"/>
      <c r="U640" s="221"/>
      <c r="V640" s="221"/>
      <c r="W640" s="221"/>
      <c r="X640" s="221"/>
      <c r="Y640" s="221"/>
      <c r="Z640" s="221"/>
      <c r="AA640" s="221"/>
      <c r="AB640" s="221"/>
      <c r="AC640" s="221"/>
      <c r="AD640" s="221"/>
      <c r="AE640" s="221"/>
      <c r="AF640" s="221"/>
      <c r="AG640" s="221"/>
      <c r="AH640" s="221"/>
      <c r="AI640" s="221"/>
      <c r="AJ640" s="221"/>
      <c r="AK640" s="221"/>
      <c r="AL640" s="221"/>
      <c r="AM640" s="221"/>
      <c r="AN640" s="221"/>
      <c r="AO640" s="221"/>
      <c r="AP640" s="221"/>
      <c r="AQ640" s="221"/>
      <c r="AR640" s="221"/>
      <c r="AS640" s="221"/>
      <c r="AT640" s="221"/>
      <c r="AU640" s="221"/>
      <c r="AV640" s="221"/>
      <c r="AW640" s="221"/>
      <c r="AX640" s="221"/>
      <c r="AY640" s="221"/>
      <c r="AZ640" s="221"/>
      <c r="BA640" s="221"/>
      <c r="BB640" s="221"/>
      <c r="BC640" s="221"/>
      <c r="BD640" s="221"/>
      <c r="BE640" s="221"/>
      <c r="BF640" s="221"/>
      <c r="BG640" s="221"/>
      <c r="BH640" s="221"/>
      <c r="BI640" s="221"/>
      <c r="BJ640" s="221"/>
      <c r="BK640" s="221"/>
      <c r="BL640" s="221"/>
      <c r="BM640" s="222">
        <v>30</v>
      </c>
    </row>
    <row r="641" spans="1:65">
      <c r="A641" s="30"/>
      <c r="B641" s="3" t="s">
        <v>86</v>
      </c>
      <c r="C641" s="29"/>
      <c r="D641" s="13">
        <v>1.0633184679496956E-2</v>
      </c>
      <c r="E641" s="148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55"/>
    </row>
    <row r="642" spans="1:65">
      <c r="A642" s="30"/>
      <c r="B642" s="3" t="s">
        <v>267</v>
      </c>
      <c r="C642" s="29"/>
      <c r="D642" s="13">
        <v>0</v>
      </c>
      <c r="E642" s="148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55"/>
    </row>
    <row r="643" spans="1:65">
      <c r="A643" s="30"/>
      <c r="B643" s="46" t="s">
        <v>268</v>
      </c>
      <c r="C643" s="47"/>
      <c r="D643" s="45" t="s">
        <v>269</v>
      </c>
      <c r="E643" s="148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55"/>
    </row>
    <row r="644" spans="1:65">
      <c r="B644" s="31"/>
      <c r="C644" s="20"/>
      <c r="D644" s="20"/>
      <c r="BM644" s="55"/>
    </row>
    <row r="645" spans="1:65" ht="15">
      <c r="B645" s="8" t="s">
        <v>634</v>
      </c>
      <c r="BM645" s="28" t="s">
        <v>303</v>
      </c>
    </row>
    <row r="646" spans="1:65" ht="15">
      <c r="A646" s="25" t="s">
        <v>35</v>
      </c>
      <c r="B646" s="18" t="s">
        <v>109</v>
      </c>
      <c r="C646" s="15" t="s">
        <v>110</v>
      </c>
      <c r="D646" s="16" t="s">
        <v>324</v>
      </c>
      <c r="E646" s="148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28">
        <v>1</v>
      </c>
    </row>
    <row r="647" spans="1:65">
      <c r="A647" s="30"/>
      <c r="B647" s="19" t="s">
        <v>227</v>
      </c>
      <c r="C647" s="9" t="s">
        <v>227</v>
      </c>
      <c r="D647" s="10" t="s">
        <v>111</v>
      </c>
      <c r="E647" s="148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28" t="s">
        <v>3</v>
      </c>
    </row>
    <row r="648" spans="1:65">
      <c r="A648" s="30"/>
      <c r="B648" s="19"/>
      <c r="C648" s="9"/>
      <c r="D648" s="10" t="s">
        <v>333</v>
      </c>
      <c r="E648" s="148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28">
        <v>2</v>
      </c>
    </row>
    <row r="649" spans="1:65">
      <c r="A649" s="30"/>
      <c r="B649" s="19"/>
      <c r="C649" s="9"/>
      <c r="D649" s="26"/>
      <c r="E649" s="148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28">
        <v>2</v>
      </c>
    </row>
    <row r="650" spans="1:65">
      <c r="A650" s="30"/>
      <c r="B650" s="18">
        <v>1</v>
      </c>
      <c r="C650" s="14">
        <v>1</v>
      </c>
      <c r="D650" s="22">
        <v>2</v>
      </c>
      <c r="E650" s="148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28">
        <v>1</v>
      </c>
    </row>
    <row r="651" spans="1:65">
      <c r="A651" s="30"/>
      <c r="B651" s="19">
        <v>1</v>
      </c>
      <c r="C651" s="9">
        <v>2</v>
      </c>
      <c r="D651" s="11">
        <v>2</v>
      </c>
      <c r="E651" s="148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28">
        <v>25</v>
      </c>
    </row>
    <row r="652" spans="1:65">
      <c r="A652" s="30"/>
      <c r="B652" s="20" t="s">
        <v>264</v>
      </c>
      <c r="C652" s="12"/>
      <c r="D652" s="23">
        <v>2</v>
      </c>
      <c r="E652" s="148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28">
        <v>16</v>
      </c>
    </row>
    <row r="653" spans="1:65">
      <c r="A653" s="30"/>
      <c r="B653" s="3" t="s">
        <v>265</v>
      </c>
      <c r="C653" s="29"/>
      <c r="D653" s="11">
        <v>2</v>
      </c>
      <c r="E653" s="148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28">
        <v>2</v>
      </c>
    </row>
    <row r="654" spans="1:65">
      <c r="A654" s="30"/>
      <c r="B654" s="3" t="s">
        <v>266</v>
      </c>
      <c r="C654" s="29"/>
      <c r="D654" s="24">
        <v>0</v>
      </c>
      <c r="E654" s="148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28">
        <v>31</v>
      </c>
    </row>
    <row r="655" spans="1:65">
      <c r="A655" s="30"/>
      <c r="B655" s="3" t="s">
        <v>86</v>
      </c>
      <c r="C655" s="29"/>
      <c r="D655" s="13">
        <v>0</v>
      </c>
      <c r="E655" s="148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55"/>
    </row>
    <row r="656" spans="1:65">
      <c r="A656" s="30"/>
      <c r="B656" s="3" t="s">
        <v>267</v>
      </c>
      <c r="C656" s="29"/>
      <c r="D656" s="13">
        <v>0</v>
      </c>
      <c r="E656" s="148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55"/>
    </row>
    <row r="657" spans="1:65">
      <c r="A657" s="30"/>
      <c r="B657" s="46" t="s">
        <v>268</v>
      </c>
      <c r="C657" s="47"/>
      <c r="D657" s="45" t="s">
        <v>269</v>
      </c>
      <c r="E657" s="148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55"/>
    </row>
    <row r="658" spans="1:65">
      <c r="B658" s="31"/>
      <c r="C658" s="20"/>
      <c r="D658" s="20"/>
      <c r="BM658" s="55"/>
    </row>
    <row r="659" spans="1:65" ht="15">
      <c r="B659" s="8" t="s">
        <v>635</v>
      </c>
      <c r="BM659" s="28" t="s">
        <v>303</v>
      </c>
    </row>
    <row r="660" spans="1:65" ht="15">
      <c r="A660" s="25" t="s">
        <v>38</v>
      </c>
      <c r="B660" s="18" t="s">
        <v>109</v>
      </c>
      <c r="C660" s="15" t="s">
        <v>110</v>
      </c>
      <c r="D660" s="16" t="s">
        <v>324</v>
      </c>
      <c r="E660" s="148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28">
        <v>1</v>
      </c>
    </row>
    <row r="661" spans="1:65">
      <c r="A661" s="30"/>
      <c r="B661" s="19" t="s">
        <v>227</v>
      </c>
      <c r="C661" s="9" t="s">
        <v>227</v>
      </c>
      <c r="D661" s="10" t="s">
        <v>111</v>
      </c>
      <c r="E661" s="148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28" t="s">
        <v>3</v>
      </c>
    </row>
    <row r="662" spans="1:65">
      <c r="A662" s="30"/>
      <c r="B662" s="19"/>
      <c r="C662" s="9"/>
      <c r="D662" s="10" t="s">
        <v>333</v>
      </c>
      <c r="E662" s="148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28">
        <v>1</v>
      </c>
    </row>
    <row r="663" spans="1:65">
      <c r="A663" s="30"/>
      <c r="B663" s="19"/>
      <c r="C663" s="9"/>
      <c r="D663" s="26"/>
      <c r="E663" s="148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28">
        <v>1</v>
      </c>
    </row>
    <row r="664" spans="1:65">
      <c r="A664" s="30"/>
      <c r="B664" s="18">
        <v>1</v>
      </c>
      <c r="C664" s="14">
        <v>1</v>
      </c>
      <c r="D664" s="207">
        <v>15.299999999999999</v>
      </c>
      <c r="E664" s="209"/>
      <c r="F664" s="210"/>
      <c r="G664" s="210"/>
      <c r="H664" s="210"/>
      <c r="I664" s="210"/>
      <c r="J664" s="210"/>
      <c r="K664" s="210"/>
      <c r="L664" s="210"/>
      <c r="M664" s="210"/>
      <c r="N664" s="210"/>
      <c r="O664" s="210"/>
      <c r="P664" s="210"/>
      <c r="Q664" s="210"/>
      <c r="R664" s="210"/>
      <c r="S664" s="210"/>
      <c r="T664" s="210"/>
      <c r="U664" s="210"/>
      <c r="V664" s="210"/>
      <c r="W664" s="210"/>
      <c r="X664" s="210"/>
      <c r="Y664" s="210"/>
      <c r="Z664" s="210"/>
      <c r="AA664" s="210"/>
      <c r="AB664" s="210"/>
      <c r="AC664" s="210"/>
      <c r="AD664" s="210"/>
      <c r="AE664" s="210"/>
      <c r="AF664" s="210"/>
      <c r="AG664" s="210"/>
      <c r="AH664" s="210"/>
      <c r="AI664" s="210"/>
      <c r="AJ664" s="210"/>
      <c r="AK664" s="210"/>
      <c r="AL664" s="210"/>
      <c r="AM664" s="210"/>
      <c r="AN664" s="210"/>
      <c r="AO664" s="210"/>
      <c r="AP664" s="210"/>
      <c r="AQ664" s="210"/>
      <c r="AR664" s="210"/>
      <c r="AS664" s="210"/>
      <c r="AT664" s="210"/>
      <c r="AU664" s="210"/>
      <c r="AV664" s="210"/>
      <c r="AW664" s="210"/>
      <c r="AX664" s="210"/>
      <c r="AY664" s="210"/>
      <c r="AZ664" s="210"/>
      <c r="BA664" s="210"/>
      <c r="BB664" s="210"/>
      <c r="BC664" s="210"/>
      <c r="BD664" s="210"/>
      <c r="BE664" s="210"/>
      <c r="BF664" s="210"/>
      <c r="BG664" s="210"/>
      <c r="BH664" s="210"/>
      <c r="BI664" s="210"/>
      <c r="BJ664" s="210"/>
      <c r="BK664" s="210"/>
      <c r="BL664" s="210"/>
      <c r="BM664" s="211">
        <v>1</v>
      </c>
    </row>
    <row r="665" spans="1:65">
      <c r="A665" s="30"/>
      <c r="B665" s="19">
        <v>1</v>
      </c>
      <c r="C665" s="9">
        <v>2</v>
      </c>
      <c r="D665" s="213">
        <v>15.2</v>
      </c>
      <c r="E665" s="209"/>
      <c r="F665" s="210"/>
      <c r="G665" s="210"/>
      <c r="H665" s="210"/>
      <c r="I665" s="210"/>
      <c r="J665" s="210"/>
      <c r="K665" s="210"/>
      <c r="L665" s="210"/>
      <c r="M665" s="210"/>
      <c r="N665" s="210"/>
      <c r="O665" s="210"/>
      <c r="P665" s="210"/>
      <c r="Q665" s="210"/>
      <c r="R665" s="210"/>
      <c r="S665" s="210"/>
      <c r="T665" s="210"/>
      <c r="U665" s="210"/>
      <c r="V665" s="210"/>
      <c r="W665" s="210"/>
      <c r="X665" s="210"/>
      <c r="Y665" s="210"/>
      <c r="Z665" s="210"/>
      <c r="AA665" s="210"/>
      <c r="AB665" s="210"/>
      <c r="AC665" s="210"/>
      <c r="AD665" s="210"/>
      <c r="AE665" s="210"/>
      <c r="AF665" s="210"/>
      <c r="AG665" s="210"/>
      <c r="AH665" s="210"/>
      <c r="AI665" s="210"/>
      <c r="AJ665" s="210"/>
      <c r="AK665" s="210"/>
      <c r="AL665" s="210"/>
      <c r="AM665" s="210"/>
      <c r="AN665" s="210"/>
      <c r="AO665" s="210"/>
      <c r="AP665" s="210"/>
      <c r="AQ665" s="210"/>
      <c r="AR665" s="210"/>
      <c r="AS665" s="210"/>
      <c r="AT665" s="210"/>
      <c r="AU665" s="210"/>
      <c r="AV665" s="210"/>
      <c r="AW665" s="210"/>
      <c r="AX665" s="210"/>
      <c r="AY665" s="210"/>
      <c r="AZ665" s="210"/>
      <c r="BA665" s="210"/>
      <c r="BB665" s="210"/>
      <c r="BC665" s="210"/>
      <c r="BD665" s="210"/>
      <c r="BE665" s="210"/>
      <c r="BF665" s="210"/>
      <c r="BG665" s="210"/>
      <c r="BH665" s="210"/>
      <c r="BI665" s="210"/>
      <c r="BJ665" s="210"/>
      <c r="BK665" s="210"/>
      <c r="BL665" s="210"/>
      <c r="BM665" s="211">
        <v>26</v>
      </c>
    </row>
    <row r="666" spans="1:65">
      <c r="A666" s="30"/>
      <c r="B666" s="20" t="s">
        <v>264</v>
      </c>
      <c r="C666" s="12"/>
      <c r="D666" s="216">
        <v>15.25</v>
      </c>
      <c r="E666" s="209"/>
      <c r="F666" s="210"/>
      <c r="G666" s="210"/>
      <c r="H666" s="210"/>
      <c r="I666" s="210"/>
      <c r="J666" s="210"/>
      <c r="K666" s="210"/>
      <c r="L666" s="210"/>
      <c r="M666" s="210"/>
      <c r="N666" s="210"/>
      <c r="O666" s="210"/>
      <c r="P666" s="210"/>
      <c r="Q666" s="210"/>
      <c r="R666" s="210"/>
      <c r="S666" s="210"/>
      <c r="T666" s="210"/>
      <c r="U666" s="210"/>
      <c r="V666" s="210"/>
      <c r="W666" s="210"/>
      <c r="X666" s="210"/>
      <c r="Y666" s="210"/>
      <c r="Z666" s="210"/>
      <c r="AA666" s="210"/>
      <c r="AB666" s="210"/>
      <c r="AC666" s="210"/>
      <c r="AD666" s="210"/>
      <c r="AE666" s="210"/>
      <c r="AF666" s="210"/>
      <c r="AG666" s="210"/>
      <c r="AH666" s="210"/>
      <c r="AI666" s="210"/>
      <c r="AJ666" s="210"/>
      <c r="AK666" s="210"/>
      <c r="AL666" s="210"/>
      <c r="AM666" s="210"/>
      <c r="AN666" s="210"/>
      <c r="AO666" s="210"/>
      <c r="AP666" s="210"/>
      <c r="AQ666" s="210"/>
      <c r="AR666" s="210"/>
      <c r="AS666" s="210"/>
      <c r="AT666" s="210"/>
      <c r="AU666" s="210"/>
      <c r="AV666" s="210"/>
      <c r="AW666" s="210"/>
      <c r="AX666" s="210"/>
      <c r="AY666" s="210"/>
      <c r="AZ666" s="210"/>
      <c r="BA666" s="210"/>
      <c r="BB666" s="210"/>
      <c r="BC666" s="210"/>
      <c r="BD666" s="210"/>
      <c r="BE666" s="210"/>
      <c r="BF666" s="210"/>
      <c r="BG666" s="210"/>
      <c r="BH666" s="210"/>
      <c r="BI666" s="210"/>
      <c r="BJ666" s="210"/>
      <c r="BK666" s="210"/>
      <c r="BL666" s="210"/>
      <c r="BM666" s="211">
        <v>16</v>
      </c>
    </row>
    <row r="667" spans="1:65">
      <c r="A667" s="30"/>
      <c r="B667" s="3" t="s">
        <v>265</v>
      </c>
      <c r="C667" s="29"/>
      <c r="D667" s="213">
        <v>15.25</v>
      </c>
      <c r="E667" s="209"/>
      <c r="F667" s="210"/>
      <c r="G667" s="210"/>
      <c r="H667" s="210"/>
      <c r="I667" s="210"/>
      <c r="J667" s="210"/>
      <c r="K667" s="210"/>
      <c r="L667" s="210"/>
      <c r="M667" s="210"/>
      <c r="N667" s="210"/>
      <c r="O667" s="210"/>
      <c r="P667" s="210"/>
      <c r="Q667" s="210"/>
      <c r="R667" s="210"/>
      <c r="S667" s="210"/>
      <c r="T667" s="210"/>
      <c r="U667" s="210"/>
      <c r="V667" s="210"/>
      <c r="W667" s="210"/>
      <c r="X667" s="210"/>
      <c r="Y667" s="210"/>
      <c r="Z667" s="210"/>
      <c r="AA667" s="210"/>
      <c r="AB667" s="210"/>
      <c r="AC667" s="210"/>
      <c r="AD667" s="210"/>
      <c r="AE667" s="210"/>
      <c r="AF667" s="210"/>
      <c r="AG667" s="210"/>
      <c r="AH667" s="210"/>
      <c r="AI667" s="210"/>
      <c r="AJ667" s="210"/>
      <c r="AK667" s="210"/>
      <c r="AL667" s="210"/>
      <c r="AM667" s="210"/>
      <c r="AN667" s="210"/>
      <c r="AO667" s="210"/>
      <c r="AP667" s="210"/>
      <c r="AQ667" s="210"/>
      <c r="AR667" s="210"/>
      <c r="AS667" s="210"/>
      <c r="AT667" s="210"/>
      <c r="AU667" s="210"/>
      <c r="AV667" s="210"/>
      <c r="AW667" s="210"/>
      <c r="AX667" s="210"/>
      <c r="AY667" s="210"/>
      <c r="AZ667" s="210"/>
      <c r="BA667" s="210"/>
      <c r="BB667" s="210"/>
      <c r="BC667" s="210"/>
      <c r="BD667" s="210"/>
      <c r="BE667" s="210"/>
      <c r="BF667" s="210"/>
      <c r="BG667" s="210"/>
      <c r="BH667" s="210"/>
      <c r="BI667" s="210"/>
      <c r="BJ667" s="210"/>
      <c r="BK667" s="210"/>
      <c r="BL667" s="210"/>
      <c r="BM667" s="211">
        <v>15.25</v>
      </c>
    </row>
    <row r="668" spans="1:65">
      <c r="A668" s="30"/>
      <c r="B668" s="3" t="s">
        <v>266</v>
      </c>
      <c r="C668" s="29"/>
      <c r="D668" s="213">
        <v>7.0710678118654502E-2</v>
      </c>
      <c r="E668" s="209"/>
      <c r="F668" s="210"/>
      <c r="G668" s="210"/>
      <c r="H668" s="210"/>
      <c r="I668" s="210"/>
      <c r="J668" s="210"/>
      <c r="K668" s="210"/>
      <c r="L668" s="210"/>
      <c r="M668" s="210"/>
      <c r="N668" s="210"/>
      <c r="O668" s="210"/>
      <c r="P668" s="210"/>
      <c r="Q668" s="210"/>
      <c r="R668" s="210"/>
      <c r="S668" s="210"/>
      <c r="T668" s="210"/>
      <c r="U668" s="210"/>
      <c r="V668" s="210"/>
      <c r="W668" s="210"/>
      <c r="X668" s="210"/>
      <c r="Y668" s="210"/>
      <c r="Z668" s="210"/>
      <c r="AA668" s="210"/>
      <c r="AB668" s="210"/>
      <c r="AC668" s="210"/>
      <c r="AD668" s="210"/>
      <c r="AE668" s="210"/>
      <c r="AF668" s="210"/>
      <c r="AG668" s="210"/>
      <c r="AH668" s="210"/>
      <c r="AI668" s="210"/>
      <c r="AJ668" s="210"/>
      <c r="AK668" s="210"/>
      <c r="AL668" s="210"/>
      <c r="AM668" s="210"/>
      <c r="AN668" s="210"/>
      <c r="AO668" s="210"/>
      <c r="AP668" s="210"/>
      <c r="AQ668" s="210"/>
      <c r="AR668" s="210"/>
      <c r="AS668" s="210"/>
      <c r="AT668" s="210"/>
      <c r="AU668" s="210"/>
      <c r="AV668" s="210"/>
      <c r="AW668" s="210"/>
      <c r="AX668" s="210"/>
      <c r="AY668" s="210"/>
      <c r="AZ668" s="210"/>
      <c r="BA668" s="210"/>
      <c r="BB668" s="210"/>
      <c r="BC668" s="210"/>
      <c r="BD668" s="210"/>
      <c r="BE668" s="210"/>
      <c r="BF668" s="210"/>
      <c r="BG668" s="210"/>
      <c r="BH668" s="210"/>
      <c r="BI668" s="210"/>
      <c r="BJ668" s="210"/>
      <c r="BK668" s="210"/>
      <c r="BL668" s="210"/>
      <c r="BM668" s="211">
        <v>32</v>
      </c>
    </row>
    <row r="669" spans="1:65">
      <c r="A669" s="30"/>
      <c r="B669" s="3" t="s">
        <v>86</v>
      </c>
      <c r="C669" s="29"/>
      <c r="D669" s="13">
        <v>4.6367657782724267E-3</v>
      </c>
      <c r="E669" s="148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55"/>
    </row>
    <row r="670" spans="1:65">
      <c r="A670" s="30"/>
      <c r="B670" s="3" t="s">
        <v>267</v>
      </c>
      <c r="C670" s="29"/>
      <c r="D670" s="13">
        <v>0</v>
      </c>
      <c r="E670" s="148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55"/>
    </row>
    <row r="671" spans="1:65">
      <c r="A671" s="30"/>
      <c r="B671" s="46" t="s">
        <v>268</v>
      </c>
      <c r="C671" s="47"/>
      <c r="D671" s="45" t="s">
        <v>269</v>
      </c>
      <c r="E671" s="148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55"/>
    </row>
    <row r="672" spans="1:65">
      <c r="B672" s="31"/>
      <c r="C672" s="20"/>
      <c r="D672" s="20"/>
      <c r="BM672" s="55"/>
    </row>
    <row r="673" spans="1:65" ht="15">
      <c r="B673" s="8" t="s">
        <v>636</v>
      </c>
      <c r="BM673" s="28" t="s">
        <v>303</v>
      </c>
    </row>
    <row r="674" spans="1:65" ht="15">
      <c r="A674" s="25" t="s">
        <v>41</v>
      </c>
      <c r="B674" s="18" t="s">
        <v>109</v>
      </c>
      <c r="C674" s="15" t="s">
        <v>110</v>
      </c>
      <c r="D674" s="16" t="s">
        <v>324</v>
      </c>
      <c r="E674" s="148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28">
        <v>1</v>
      </c>
    </row>
    <row r="675" spans="1:65">
      <c r="A675" s="30"/>
      <c r="B675" s="19" t="s">
        <v>227</v>
      </c>
      <c r="C675" s="9" t="s">
        <v>227</v>
      </c>
      <c r="D675" s="10" t="s">
        <v>111</v>
      </c>
      <c r="E675" s="148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28" t="s">
        <v>3</v>
      </c>
    </row>
    <row r="676" spans="1:65">
      <c r="A676" s="30"/>
      <c r="B676" s="19"/>
      <c r="C676" s="9"/>
      <c r="D676" s="10" t="s">
        <v>333</v>
      </c>
      <c r="E676" s="148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28">
        <v>2</v>
      </c>
    </row>
    <row r="677" spans="1:65">
      <c r="A677" s="30"/>
      <c r="B677" s="19"/>
      <c r="C677" s="9"/>
      <c r="D677" s="26"/>
      <c r="E677" s="148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28">
        <v>2</v>
      </c>
    </row>
    <row r="678" spans="1:65">
      <c r="A678" s="30"/>
      <c r="B678" s="18">
        <v>1</v>
      </c>
      <c r="C678" s="14">
        <v>1</v>
      </c>
      <c r="D678" s="22">
        <v>1.58</v>
      </c>
      <c r="E678" s="148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28">
        <v>1</v>
      </c>
    </row>
    <row r="679" spans="1:65">
      <c r="A679" s="30"/>
      <c r="B679" s="19">
        <v>1</v>
      </c>
      <c r="C679" s="9">
        <v>2</v>
      </c>
      <c r="D679" s="11">
        <v>1.61</v>
      </c>
      <c r="E679" s="148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28">
        <v>27</v>
      </c>
    </row>
    <row r="680" spans="1:65">
      <c r="A680" s="30"/>
      <c r="B680" s="20" t="s">
        <v>264</v>
      </c>
      <c r="C680" s="12"/>
      <c r="D680" s="23">
        <v>1.5950000000000002</v>
      </c>
      <c r="E680" s="148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28">
        <v>16</v>
      </c>
    </row>
    <row r="681" spans="1:65">
      <c r="A681" s="30"/>
      <c r="B681" s="3" t="s">
        <v>265</v>
      </c>
      <c r="C681" s="29"/>
      <c r="D681" s="11">
        <v>1.5950000000000002</v>
      </c>
      <c r="E681" s="148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28">
        <v>1.595</v>
      </c>
    </row>
    <row r="682" spans="1:65">
      <c r="A682" s="30"/>
      <c r="B682" s="3" t="s">
        <v>266</v>
      </c>
      <c r="C682" s="29"/>
      <c r="D682" s="24">
        <v>2.1213203435596444E-2</v>
      </c>
      <c r="E682" s="148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28">
        <v>33</v>
      </c>
    </row>
    <row r="683" spans="1:65">
      <c r="A683" s="30"/>
      <c r="B683" s="3" t="s">
        <v>86</v>
      </c>
      <c r="C683" s="29"/>
      <c r="D683" s="13">
        <v>1.3299814066204665E-2</v>
      </c>
      <c r="E683" s="148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55"/>
    </row>
    <row r="684" spans="1:65">
      <c r="A684" s="30"/>
      <c r="B684" s="3" t="s">
        <v>267</v>
      </c>
      <c r="C684" s="29"/>
      <c r="D684" s="13">
        <v>2.2204460492503131E-16</v>
      </c>
      <c r="E684" s="148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55"/>
    </row>
    <row r="685" spans="1:65">
      <c r="A685" s="30"/>
      <c r="B685" s="46" t="s">
        <v>268</v>
      </c>
      <c r="C685" s="47"/>
      <c r="D685" s="45" t="s">
        <v>269</v>
      </c>
      <c r="E685" s="148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55"/>
    </row>
    <row r="686" spans="1:65">
      <c r="B686" s="31"/>
      <c r="C686" s="20"/>
      <c r="D686" s="20"/>
      <c r="BM686" s="55"/>
    </row>
    <row r="687" spans="1:65" ht="15">
      <c r="B687" s="8" t="s">
        <v>637</v>
      </c>
      <c r="BM687" s="28" t="s">
        <v>303</v>
      </c>
    </row>
    <row r="688" spans="1:65" ht="15">
      <c r="A688" s="25" t="s">
        <v>44</v>
      </c>
      <c r="B688" s="18" t="s">
        <v>109</v>
      </c>
      <c r="C688" s="15" t="s">
        <v>110</v>
      </c>
      <c r="D688" s="16" t="s">
        <v>324</v>
      </c>
      <c r="E688" s="148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28">
        <v>1</v>
      </c>
    </row>
    <row r="689" spans="1:65">
      <c r="A689" s="30"/>
      <c r="B689" s="19" t="s">
        <v>227</v>
      </c>
      <c r="C689" s="9" t="s">
        <v>227</v>
      </c>
      <c r="D689" s="10" t="s">
        <v>111</v>
      </c>
      <c r="E689" s="148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28" t="s">
        <v>3</v>
      </c>
    </row>
    <row r="690" spans="1:65">
      <c r="A690" s="30"/>
      <c r="B690" s="19"/>
      <c r="C690" s="9"/>
      <c r="D690" s="10" t="s">
        <v>333</v>
      </c>
      <c r="E690" s="148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28">
        <v>0</v>
      </c>
    </row>
    <row r="691" spans="1:65">
      <c r="A691" s="30"/>
      <c r="B691" s="19"/>
      <c r="C691" s="9"/>
      <c r="D691" s="26"/>
      <c r="E691" s="148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28">
        <v>0</v>
      </c>
    </row>
    <row r="692" spans="1:65">
      <c r="A692" s="30"/>
      <c r="B692" s="18">
        <v>1</v>
      </c>
      <c r="C692" s="14">
        <v>1</v>
      </c>
      <c r="D692" s="217">
        <v>140</v>
      </c>
      <c r="E692" s="220"/>
      <c r="F692" s="221"/>
      <c r="G692" s="221"/>
      <c r="H692" s="221"/>
      <c r="I692" s="221"/>
      <c r="J692" s="221"/>
      <c r="K692" s="221"/>
      <c r="L692" s="221"/>
      <c r="M692" s="221"/>
      <c r="N692" s="221"/>
      <c r="O692" s="221"/>
      <c r="P692" s="221"/>
      <c r="Q692" s="221"/>
      <c r="R692" s="221"/>
      <c r="S692" s="221"/>
      <c r="T692" s="221"/>
      <c r="U692" s="221"/>
      <c r="V692" s="221"/>
      <c r="W692" s="221"/>
      <c r="X692" s="221"/>
      <c r="Y692" s="221"/>
      <c r="Z692" s="221"/>
      <c r="AA692" s="221"/>
      <c r="AB692" s="221"/>
      <c r="AC692" s="221"/>
      <c r="AD692" s="221"/>
      <c r="AE692" s="221"/>
      <c r="AF692" s="221"/>
      <c r="AG692" s="221"/>
      <c r="AH692" s="221"/>
      <c r="AI692" s="221"/>
      <c r="AJ692" s="221"/>
      <c r="AK692" s="221"/>
      <c r="AL692" s="221"/>
      <c r="AM692" s="221"/>
      <c r="AN692" s="221"/>
      <c r="AO692" s="221"/>
      <c r="AP692" s="221"/>
      <c r="AQ692" s="221"/>
      <c r="AR692" s="221"/>
      <c r="AS692" s="221"/>
      <c r="AT692" s="221"/>
      <c r="AU692" s="221"/>
      <c r="AV692" s="221"/>
      <c r="AW692" s="221"/>
      <c r="AX692" s="221"/>
      <c r="AY692" s="221"/>
      <c r="AZ692" s="221"/>
      <c r="BA692" s="221"/>
      <c r="BB692" s="221"/>
      <c r="BC692" s="221"/>
      <c r="BD692" s="221"/>
      <c r="BE692" s="221"/>
      <c r="BF692" s="221"/>
      <c r="BG692" s="221"/>
      <c r="BH692" s="221"/>
      <c r="BI692" s="221"/>
      <c r="BJ692" s="221"/>
      <c r="BK692" s="221"/>
      <c r="BL692" s="221"/>
      <c r="BM692" s="222">
        <v>1</v>
      </c>
    </row>
    <row r="693" spans="1:65">
      <c r="A693" s="30"/>
      <c r="B693" s="19">
        <v>1</v>
      </c>
      <c r="C693" s="9">
        <v>2</v>
      </c>
      <c r="D693" s="223">
        <v>140</v>
      </c>
      <c r="E693" s="220"/>
      <c r="F693" s="221"/>
      <c r="G693" s="221"/>
      <c r="H693" s="221"/>
      <c r="I693" s="221"/>
      <c r="J693" s="221"/>
      <c r="K693" s="221"/>
      <c r="L693" s="221"/>
      <c r="M693" s="221"/>
      <c r="N693" s="221"/>
      <c r="O693" s="221"/>
      <c r="P693" s="221"/>
      <c r="Q693" s="221"/>
      <c r="R693" s="221"/>
      <c r="S693" s="221"/>
      <c r="T693" s="221"/>
      <c r="U693" s="221"/>
      <c r="V693" s="221"/>
      <c r="W693" s="221"/>
      <c r="X693" s="221"/>
      <c r="Y693" s="221"/>
      <c r="Z693" s="221"/>
      <c r="AA693" s="221"/>
      <c r="AB693" s="221"/>
      <c r="AC693" s="221"/>
      <c r="AD693" s="221"/>
      <c r="AE693" s="221"/>
      <c r="AF693" s="221"/>
      <c r="AG693" s="221"/>
      <c r="AH693" s="221"/>
      <c r="AI693" s="221"/>
      <c r="AJ693" s="221"/>
      <c r="AK693" s="221"/>
      <c r="AL693" s="221"/>
      <c r="AM693" s="221"/>
      <c r="AN693" s="221"/>
      <c r="AO693" s="221"/>
      <c r="AP693" s="221"/>
      <c r="AQ693" s="221"/>
      <c r="AR693" s="221"/>
      <c r="AS693" s="221"/>
      <c r="AT693" s="221"/>
      <c r="AU693" s="221"/>
      <c r="AV693" s="221"/>
      <c r="AW693" s="221"/>
      <c r="AX693" s="221"/>
      <c r="AY693" s="221"/>
      <c r="AZ693" s="221"/>
      <c r="BA693" s="221"/>
      <c r="BB693" s="221"/>
      <c r="BC693" s="221"/>
      <c r="BD693" s="221"/>
      <c r="BE693" s="221"/>
      <c r="BF693" s="221"/>
      <c r="BG693" s="221"/>
      <c r="BH693" s="221"/>
      <c r="BI693" s="221"/>
      <c r="BJ693" s="221"/>
      <c r="BK693" s="221"/>
      <c r="BL693" s="221"/>
      <c r="BM693" s="222">
        <v>28</v>
      </c>
    </row>
    <row r="694" spans="1:65">
      <c r="A694" s="30"/>
      <c r="B694" s="20" t="s">
        <v>264</v>
      </c>
      <c r="C694" s="12"/>
      <c r="D694" s="227">
        <v>140</v>
      </c>
      <c r="E694" s="220"/>
      <c r="F694" s="221"/>
      <c r="G694" s="221"/>
      <c r="H694" s="221"/>
      <c r="I694" s="221"/>
      <c r="J694" s="221"/>
      <c r="K694" s="221"/>
      <c r="L694" s="221"/>
      <c r="M694" s="221"/>
      <c r="N694" s="221"/>
      <c r="O694" s="221"/>
      <c r="P694" s="221"/>
      <c r="Q694" s="221"/>
      <c r="R694" s="221"/>
      <c r="S694" s="221"/>
      <c r="T694" s="221"/>
      <c r="U694" s="221"/>
      <c r="V694" s="221"/>
      <c r="W694" s="221"/>
      <c r="X694" s="221"/>
      <c r="Y694" s="221"/>
      <c r="Z694" s="221"/>
      <c r="AA694" s="221"/>
      <c r="AB694" s="221"/>
      <c r="AC694" s="221"/>
      <c r="AD694" s="221"/>
      <c r="AE694" s="221"/>
      <c r="AF694" s="221"/>
      <c r="AG694" s="221"/>
      <c r="AH694" s="221"/>
      <c r="AI694" s="221"/>
      <c r="AJ694" s="221"/>
      <c r="AK694" s="221"/>
      <c r="AL694" s="221"/>
      <c r="AM694" s="221"/>
      <c r="AN694" s="221"/>
      <c r="AO694" s="221"/>
      <c r="AP694" s="221"/>
      <c r="AQ694" s="221"/>
      <c r="AR694" s="221"/>
      <c r="AS694" s="221"/>
      <c r="AT694" s="221"/>
      <c r="AU694" s="221"/>
      <c r="AV694" s="221"/>
      <c r="AW694" s="221"/>
      <c r="AX694" s="221"/>
      <c r="AY694" s="221"/>
      <c r="AZ694" s="221"/>
      <c r="BA694" s="221"/>
      <c r="BB694" s="221"/>
      <c r="BC694" s="221"/>
      <c r="BD694" s="221"/>
      <c r="BE694" s="221"/>
      <c r="BF694" s="221"/>
      <c r="BG694" s="221"/>
      <c r="BH694" s="221"/>
      <c r="BI694" s="221"/>
      <c r="BJ694" s="221"/>
      <c r="BK694" s="221"/>
      <c r="BL694" s="221"/>
      <c r="BM694" s="222">
        <v>16</v>
      </c>
    </row>
    <row r="695" spans="1:65">
      <c r="A695" s="30"/>
      <c r="B695" s="3" t="s">
        <v>265</v>
      </c>
      <c r="C695" s="29"/>
      <c r="D695" s="223">
        <v>140</v>
      </c>
      <c r="E695" s="220"/>
      <c r="F695" s="221"/>
      <c r="G695" s="221"/>
      <c r="H695" s="221"/>
      <c r="I695" s="221"/>
      <c r="J695" s="221"/>
      <c r="K695" s="221"/>
      <c r="L695" s="221"/>
      <c r="M695" s="221"/>
      <c r="N695" s="221"/>
      <c r="O695" s="221"/>
      <c r="P695" s="221"/>
      <c r="Q695" s="221"/>
      <c r="R695" s="221"/>
      <c r="S695" s="221"/>
      <c r="T695" s="221"/>
      <c r="U695" s="221"/>
      <c r="V695" s="221"/>
      <c r="W695" s="221"/>
      <c r="X695" s="221"/>
      <c r="Y695" s="221"/>
      <c r="Z695" s="221"/>
      <c r="AA695" s="221"/>
      <c r="AB695" s="221"/>
      <c r="AC695" s="221"/>
      <c r="AD695" s="221"/>
      <c r="AE695" s="221"/>
      <c r="AF695" s="221"/>
      <c r="AG695" s="221"/>
      <c r="AH695" s="221"/>
      <c r="AI695" s="221"/>
      <c r="AJ695" s="221"/>
      <c r="AK695" s="221"/>
      <c r="AL695" s="221"/>
      <c r="AM695" s="221"/>
      <c r="AN695" s="221"/>
      <c r="AO695" s="221"/>
      <c r="AP695" s="221"/>
      <c r="AQ695" s="221"/>
      <c r="AR695" s="221"/>
      <c r="AS695" s="221"/>
      <c r="AT695" s="221"/>
      <c r="AU695" s="221"/>
      <c r="AV695" s="221"/>
      <c r="AW695" s="221"/>
      <c r="AX695" s="221"/>
      <c r="AY695" s="221"/>
      <c r="AZ695" s="221"/>
      <c r="BA695" s="221"/>
      <c r="BB695" s="221"/>
      <c r="BC695" s="221"/>
      <c r="BD695" s="221"/>
      <c r="BE695" s="221"/>
      <c r="BF695" s="221"/>
      <c r="BG695" s="221"/>
      <c r="BH695" s="221"/>
      <c r="BI695" s="221"/>
      <c r="BJ695" s="221"/>
      <c r="BK695" s="221"/>
      <c r="BL695" s="221"/>
      <c r="BM695" s="222">
        <v>140</v>
      </c>
    </row>
    <row r="696" spans="1:65">
      <c r="A696" s="30"/>
      <c r="B696" s="3" t="s">
        <v>266</v>
      </c>
      <c r="C696" s="29"/>
      <c r="D696" s="223">
        <v>0</v>
      </c>
      <c r="E696" s="220"/>
      <c r="F696" s="221"/>
      <c r="G696" s="221"/>
      <c r="H696" s="221"/>
      <c r="I696" s="221"/>
      <c r="J696" s="221"/>
      <c r="K696" s="221"/>
      <c r="L696" s="221"/>
      <c r="M696" s="221"/>
      <c r="N696" s="221"/>
      <c r="O696" s="221"/>
      <c r="P696" s="221"/>
      <c r="Q696" s="221"/>
      <c r="R696" s="221"/>
      <c r="S696" s="221"/>
      <c r="T696" s="221"/>
      <c r="U696" s="221"/>
      <c r="V696" s="221"/>
      <c r="W696" s="221"/>
      <c r="X696" s="221"/>
      <c r="Y696" s="221"/>
      <c r="Z696" s="221"/>
      <c r="AA696" s="221"/>
      <c r="AB696" s="221"/>
      <c r="AC696" s="221"/>
      <c r="AD696" s="221"/>
      <c r="AE696" s="221"/>
      <c r="AF696" s="221"/>
      <c r="AG696" s="221"/>
      <c r="AH696" s="221"/>
      <c r="AI696" s="221"/>
      <c r="AJ696" s="221"/>
      <c r="AK696" s="221"/>
      <c r="AL696" s="221"/>
      <c r="AM696" s="221"/>
      <c r="AN696" s="221"/>
      <c r="AO696" s="221"/>
      <c r="AP696" s="221"/>
      <c r="AQ696" s="221"/>
      <c r="AR696" s="221"/>
      <c r="AS696" s="221"/>
      <c r="AT696" s="221"/>
      <c r="AU696" s="221"/>
      <c r="AV696" s="221"/>
      <c r="AW696" s="221"/>
      <c r="AX696" s="221"/>
      <c r="AY696" s="221"/>
      <c r="AZ696" s="221"/>
      <c r="BA696" s="221"/>
      <c r="BB696" s="221"/>
      <c r="BC696" s="221"/>
      <c r="BD696" s="221"/>
      <c r="BE696" s="221"/>
      <c r="BF696" s="221"/>
      <c r="BG696" s="221"/>
      <c r="BH696" s="221"/>
      <c r="BI696" s="221"/>
      <c r="BJ696" s="221"/>
      <c r="BK696" s="221"/>
      <c r="BL696" s="221"/>
      <c r="BM696" s="222">
        <v>34</v>
      </c>
    </row>
    <row r="697" spans="1:65">
      <c r="A697" s="30"/>
      <c r="B697" s="3" t="s">
        <v>86</v>
      </c>
      <c r="C697" s="29"/>
      <c r="D697" s="13">
        <v>0</v>
      </c>
      <c r="E697" s="148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55"/>
    </row>
    <row r="698" spans="1:65">
      <c r="A698" s="30"/>
      <c r="B698" s="3" t="s">
        <v>267</v>
      </c>
      <c r="C698" s="29"/>
      <c r="D698" s="13">
        <v>0</v>
      </c>
      <c r="E698" s="148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55"/>
    </row>
    <row r="699" spans="1:65">
      <c r="A699" s="30"/>
      <c r="B699" s="46" t="s">
        <v>268</v>
      </c>
      <c r="C699" s="47"/>
      <c r="D699" s="45" t="s">
        <v>269</v>
      </c>
      <c r="E699" s="148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55"/>
    </row>
    <row r="700" spans="1:65">
      <c r="B700" s="31"/>
      <c r="C700" s="20"/>
      <c r="D700" s="20"/>
      <c r="BM700" s="55"/>
    </row>
    <row r="701" spans="1:65" ht="15">
      <c r="B701" s="8" t="s">
        <v>638</v>
      </c>
      <c r="BM701" s="28" t="s">
        <v>303</v>
      </c>
    </row>
    <row r="702" spans="1:65" ht="15">
      <c r="A702" s="25" t="s">
        <v>45</v>
      </c>
      <c r="B702" s="18" t="s">
        <v>109</v>
      </c>
      <c r="C702" s="15" t="s">
        <v>110</v>
      </c>
      <c r="D702" s="16" t="s">
        <v>324</v>
      </c>
      <c r="E702" s="148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28">
        <v>1</v>
      </c>
    </row>
    <row r="703" spans="1:65">
      <c r="A703" s="30"/>
      <c r="B703" s="19" t="s">
        <v>227</v>
      </c>
      <c r="C703" s="9" t="s">
        <v>227</v>
      </c>
      <c r="D703" s="10" t="s">
        <v>111</v>
      </c>
      <c r="E703" s="148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28" t="s">
        <v>3</v>
      </c>
    </row>
    <row r="704" spans="1:65">
      <c r="A704" s="30"/>
      <c r="B704" s="19"/>
      <c r="C704" s="9"/>
      <c r="D704" s="10" t="s">
        <v>333</v>
      </c>
      <c r="E704" s="148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28">
        <v>0</v>
      </c>
    </row>
    <row r="705" spans="1:65">
      <c r="A705" s="30"/>
      <c r="B705" s="19"/>
      <c r="C705" s="9"/>
      <c r="D705" s="26"/>
      <c r="E705" s="148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28">
        <v>0</v>
      </c>
    </row>
    <row r="706" spans="1:65">
      <c r="A706" s="30"/>
      <c r="B706" s="18">
        <v>1</v>
      </c>
      <c r="C706" s="14">
        <v>1</v>
      </c>
      <c r="D706" s="217">
        <v>101</v>
      </c>
      <c r="E706" s="220"/>
      <c r="F706" s="221"/>
      <c r="G706" s="221"/>
      <c r="H706" s="221"/>
      <c r="I706" s="221"/>
      <c r="J706" s="221"/>
      <c r="K706" s="221"/>
      <c r="L706" s="221"/>
      <c r="M706" s="221"/>
      <c r="N706" s="221"/>
      <c r="O706" s="221"/>
      <c r="P706" s="221"/>
      <c r="Q706" s="221"/>
      <c r="R706" s="221"/>
      <c r="S706" s="221"/>
      <c r="T706" s="221"/>
      <c r="U706" s="221"/>
      <c r="V706" s="221"/>
      <c r="W706" s="221"/>
      <c r="X706" s="221"/>
      <c r="Y706" s="221"/>
      <c r="Z706" s="221"/>
      <c r="AA706" s="221"/>
      <c r="AB706" s="221"/>
      <c r="AC706" s="221"/>
      <c r="AD706" s="221"/>
      <c r="AE706" s="221"/>
      <c r="AF706" s="221"/>
      <c r="AG706" s="221"/>
      <c r="AH706" s="221"/>
      <c r="AI706" s="221"/>
      <c r="AJ706" s="221"/>
      <c r="AK706" s="221"/>
      <c r="AL706" s="221"/>
      <c r="AM706" s="221"/>
      <c r="AN706" s="221"/>
      <c r="AO706" s="221"/>
      <c r="AP706" s="221"/>
      <c r="AQ706" s="221"/>
      <c r="AR706" s="221"/>
      <c r="AS706" s="221"/>
      <c r="AT706" s="221"/>
      <c r="AU706" s="221"/>
      <c r="AV706" s="221"/>
      <c r="AW706" s="221"/>
      <c r="AX706" s="221"/>
      <c r="AY706" s="221"/>
      <c r="AZ706" s="221"/>
      <c r="BA706" s="221"/>
      <c r="BB706" s="221"/>
      <c r="BC706" s="221"/>
      <c r="BD706" s="221"/>
      <c r="BE706" s="221"/>
      <c r="BF706" s="221"/>
      <c r="BG706" s="221"/>
      <c r="BH706" s="221"/>
      <c r="BI706" s="221"/>
      <c r="BJ706" s="221"/>
      <c r="BK706" s="221"/>
      <c r="BL706" s="221"/>
      <c r="BM706" s="222">
        <v>1</v>
      </c>
    </row>
    <row r="707" spans="1:65">
      <c r="A707" s="30"/>
      <c r="B707" s="19">
        <v>1</v>
      </c>
      <c r="C707" s="9">
        <v>2</v>
      </c>
      <c r="D707" s="223">
        <v>101</v>
      </c>
      <c r="E707" s="220"/>
      <c r="F707" s="221"/>
      <c r="G707" s="221"/>
      <c r="H707" s="221"/>
      <c r="I707" s="221"/>
      <c r="J707" s="221"/>
      <c r="K707" s="221"/>
      <c r="L707" s="221"/>
      <c r="M707" s="221"/>
      <c r="N707" s="221"/>
      <c r="O707" s="221"/>
      <c r="P707" s="221"/>
      <c r="Q707" s="221"/>
      <c r="R707" s="221"/>
      <c r="S707" s="221"/>
      <c r="T707" s="221"/>
      <c r="U707" s="221"/>
      <c r="V707" s="221"/>
      <c r="W707" s="221"/>
      <c r="X707" s="221"/>
      <c r="Y707" s="221"/>
      <c r="Z707" s="221"/>
      <c r="AA707" s="221"/>
      <c r="AB707" s="221"/>
      <c r="AC707" s="221"/>
      <c r="AD707" s="221"/>
      <c r="AE707" s="221"/>
      <c r="AF707" s="221"/>
      <c r="AG707" s="221"/>
      <c r="AH707" s="221"/>
      <c r="AI707" s="221"/>
      <c r="AJ707" s="221"/>
      <c r="AK707" s="221"/>
      <c r="AL707" s="221"/>
      <c r="AM707" s="221"/>
      <c r="AN707" s="221"/>
      <c r="AO707" s="221"/>
      <c r="AP707" s="221"/>
      <c r="AQ707" s="221"/>
      <c r="AR707" s="221"/>
      <c r="AS707" s="221"/>
      <c r="AT707" s="221"/>
      <c r="AU707" s="221"/>
      <c r="AV707" s="221"/>
      <c r="AW707" s="221"/>
      <c r="AX707" s="221"/>
      <c r="AY707" s="221"/>
      <c r="AZ707" s="221"/>
      <c r="BA707" s="221"/>
      <c r="BB707" s="221"/>
      <c r="BC707" s="221"/>
      <c r="BD707" s="221"/>
      <c r="BE707" s="221"/>
      <c r="BF707" s="221"/>
      <c r="BG707" s="221"/>
      <c r="BH707" s="221"/>
      <c r="BI707" s="221"/>
      <c r="BJ707" s="221"/>
      <c r="BK707" s="221"/>
      <c r="BL707" s="221"/>
      <c r="BM707" s="222">
        <v>29</v>
      </c>
    </row>
    <row r="708" spans="1:65">
      <c r="A708" s="30"/>
      <c r="B708" s="20" t="s">
        <v>264</v>
      </c>
      <c r="C708" s="12"/>
      <c r="D708" s="227">
        <v>101</v>
      </c>
      <c r="E708" s="220"/>
      <c r="F708" s="221"/>
      <c r="G708" s="221"/>
      <c r="H708" s="221"/>
      <c r="I708" s="221"/>
      <c r="J708" s="221"/>
      <c r="K708" s="221"/>
      <c r="L708" s="221"/>
      <c r="M708" s="221"/>
      <c r="N708" s="221"/>
      <c r="O708" s="221"/>
      <c r="P708" s="221"/>
      <c r="Q708" s="221"/>
      <c r="R708" s="221"/>
      <c r="S708" s="221"/>
      <c r="T708" s="221"/>
      <c r="U708" s="221"/>
      <c r="V708" s="221"/>
      <c r="W708" s="221"/>
      <c r="X708" s="221"/>
      <c r="Y708" s="221"/>
      <c r="Z708" s="221"/>
      <c r="AA708" s="221"/>
      <c r="AB708" s="221"/>
      <c r="AC708" s="221"/>
      <c r="AD708" s="221"/>
      <c r="AE708" s="221"/>
      <c r="AF708" s="221"/>
      <c r="AG708" s="221"/>
      <c r="AH708" s="221"/>
      <c r="AI708" s="221"/>
      <c r="AJ708" s="221"/>
      <c r="AK708" s="221"/>
      <c r="AL708" s="221"/>
      <c r="AM708" s="221"/>
      <c r="AN708" s="221"/>
      <c r="AO708" s="221"/>
      <c r="AP708" s="221"/>
      <c r="AQ708" s="221"/>
      <c r="AR708" s="221"/>
      <c r="AS708" s="221"/>
      <c r="AT708" s="221"/>
      <c r="AU708" s="221"/>
      <c r="AV708" s="221"/>
      <c r="AW708" s="221"/>
      <c r="AX708" s="221"/>
      <c r="AY708" s="221"/>
      <c r="AZ708" s="221"/>
      <c r="BA708" s="221"/>
      <c r="BB708" s="221"/>
      <c r="BC708" s="221"/>
      <c r="BD708" s="221"/>
      <c r="BE708" s="221"/>
      <c r="BF708" s="221"/>
      <c r="BG708" s="221"/>
      <c r="BH708" s="221"/>
      <c r="BI708" s="221"/>
      <c r="BJ708" s="221"/>
      <c r="BK708" s="221"/>
      <c r="BL708" s="221"/>
      <c r="BM708" s="222">
        <v>16</v>
      </c>
    </row>
    <row r="709" spans="1:65">
      <c r="A709" s="30"/>
      <c r="B709" s="3" t="s">
        <v>265</v>
      </c>
      <c r="C709" s="29"/>
      <c r="D709" s="223">
        <v>101</v>
      </c>
      <c r="E709" s="220"/>
      <c r="F709" s="221"/>
      <c r="G709" s="221"/>
      <c r="H709" s="221"/>
      <c r="I709" s="221"/>
      <c r="J709" s="221"/>
      <c r="K709" s="221"/>
      <c r="L709" s="221"/>
      <c r="M709" s="221"/>
      <c r="N709" s="221"/>
      <c r="O709" s="221"/>
      <c r="P709" s="221"/>
      <c r="Q709" s="221"/>
      <c r="R709" s="221"/>
      <c r="S709" s="221"/>
      <c r="T709" s="221"/>
      <c r="U709" s="221"/>
      <c r="V709" s="221"/>
      <c r="W709" s="221"/>
      <c r="X709" s="221"/>
      <c r="Y709" s="221"/>
      <c r="Z709" s="221"/>
      <c r="AA709" s="221"/>
      <c r="AB709" s="221"/>
      <c r="AC709" s="221"/>
      <c r="AD709" s="221"/>
      <c r="AE709" s="221"/>
      <c r="AF709" s="221"/>
      <c r="AG709" s="221"/>
      <c r="AH709" s="221"/>
      <c r="AI709" s="221"/>
      <c r="AJ709" s="221"/>
      <c r="AK709" s="221"/>
      <c r="AL709" s="221"/>
      <c r="AM709" s="221"/>
      <c r="AN709" s="221"/>
      <c r="AO709" s="221"/>
      <c r="AP709" s="221"/>
      <c r="AQ709" s="221"/>
      <c r="AR709" s="221"/>
      <c r="AS709" s="221"/>
      <c r="AT709" s="221"/>
      <c r="AU709" s="221"/>
      <c r="AV709" s="221"/>
      <c r="AW709" s="221"/>
      <c r="AX709" s="221"/>
      <c r="AY709" s="221"/>
      <c r="AZ709" s="221"/>
      <c r="BA709" s="221"/>
      <c r="BB709" s="221"/>
      <c r="BC709" s="221"/>
      <c r="BD709" s="221"/>
      <c r="BE709" s="221"/>
      <c r="BF709" s="221"/>
      <c r="BG709" s="221"/>
      <c r="BH709" s="221"/>
      <c r="BI709" s="221"/>
      <c r="BJ709" s="221"/>
      <c r="BK709" s="221"/>
      <c r="BL709" s="221"/>
      <c r="BM709" s="222">
        <v>101</v>
      </c>
    </row>
    <row r="710" spans="1:65">
      <c r="A710" s="30"/>
      <c r="B710" s="3" t="s">
        <v>266</v>
      </c>
      <c r="C710" s="29"/>
      <c r="D710" s="223">
        <v>0</v>
      </c>
      <c r="E710" s="220"/>
      <c r="F710" s="221"/>
      <c r="G710" s="221"/>
      <c r="H710" s="221"/>
      <c r="I710" s="221"/>
      <c r="J710" s="221"/>
      <c r="K710" s="221"/>
      <c r="L710" s="221"/>
      <c r="M710" s="221"/>
      <c r="N710" s="221"/>
      <c r="O710" s="221"/>
      <c r="P710" s="221"/>
      <c r="Q710" s="221"/>
      <c r="R710" s="221"/>
      <c r="S710" s="221"/>
      <c r="T710" s="221"/>
      <c r="U710" s="221"/>
      <c r="V710" s="221"/>
      <c r="W710" s="221"/>
      <c r="X710" s="221"/>
      <c r="Y710" s="221"/>
      <c r="Z710" s="221"/>
      <c r="AA710" s="221"/>
      <c r="AB710" s="221"/>
      <c r="AC710" s="221"/>
      <c r="AD710" s="221"/>
      <c r="AE710" s="221"/>
      <c r="AF710" s="221"/>
      <c r="AG710" s="221"/>
      <c r="AH710" s="221"/>
      <c r="AI710" s="221"/>
      <c r="AJ710" s="221"/>
      <c r="AK710" s="221"/>
      <c r="AL710" s="221"/>
      <c r="AM710" s="221"/>
      <c r="AN710" s="221"/>
      <c r="AO710" s="221"/>
      <c r="AP710" s="221"/>
      <c r="AQ710" s="221"/>
      <c r="AR710" s="221"/>
      <c r="AS710" s="221"/>
      <c r="AT710" s="221"/>
      <c r="AU710" s="221"/>
      <c r="AV710" s="221"/>
      <c r="AW710" s="221"/>
      <c r="AX710" s="221"/>
      <c r="AY710" s="221"/>
      <c r="AZ710" s="221"/>
      <c r="BA710" s="221"/>
      <c r="BB710" s="221"/>
      <c r="BC710" s="221"/>
      <c r="BD710" s="221"/>
      <c r="BE710" s="221"/>
      <c r="BF710" s="221"/>
      <c r="BG710" s="221"/>
      <c r="BH710" s="221"/>
      <c r="BI710" s="221"/>
      <c r="BJ710" s="221"/>
      <c r="BK710" s="221"/>
      <c r="BL710" s="221"/>
      <c r="BM710" s="222">
        <v>35</v>
      </c>
    </row>
    <row r="711" spans="1:65">
      <c r="A711" s="30"/>
      <c r="B711" s="3" t="s">
        <v>86</v>
      </c>
      <c r="C711" s="29"/>
      <c r="D711" s="13">
        <v>0</v>
      </c>
      <c r="E711" s="148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55"/>
    </row>
    <row r="712" spans="1:65">
      <c r="A712" s="30"/>
      <c r="B712" s="3" t="s">
        <v>267</v>
      </c>
      <c r="C712" s="29"/>
      <c r="D712" s="13">
        <v>0</v>
      </c>
      <c r="E712" s="148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55"/>
    </row>
    <row r="713" spans="1:65">
      <c r="A713" s="30"/>
      <c r="B713" s="46" t="s">
        <v>268</v>
      </c>
      <c r="C713" s="47"/>
      <c r="D713" s="45" t="s">
        <v>269</v>
      </c>
      <c r="E713" s="148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55"/>
    </row>
    <row r="714" spans="1:65">
      <c r="B714" s="31"/>
      <c r="C714" s="20"/>
      <c r="D714" s="20"/>
      <c r="BM714" s="55"/>
    </row>
    <row r="715" spans="1:65">
      <c r="BM715" s="55"/>
    </row>
    <row r="716" spans="1:65">
      <c r="BM716" s="55"/>
    </row>
    <row r="717" spans="1:65">
      <c r="BM717" s="55"/>
    </row>
    <row r="718" spans="1:65">
      <c r="BM718" s="55"/>
    </row>
    <row r="719" spans="1:65">
      <c r="BM719" s="55"/>
    </row>
    <row r="720" spans="1:65">
      <c r="BM720" s="55"/>
    </row>
    <row r="721" spans="65:65">
      <c r="BM721" s="55"/>
    </row>
    <row r="722" spans="65:65">
      <c r="BM722" s="55"/>
    </row>
    <row r="723" spans="65:65">
      <c r="BM723" s="55"/>
    </row>
    <row r="724" spans="65:65">
      <c r="BM724" s="55"/>
    </row>
    <row r="725" spans="65:65">
      <c r="BM725" s="55"/>
    </row>
    <row r="726" spans="65:65">
      <c r="BM726" s="55"/>
    </row>
    <row r="727" spans="65:65">
      <c r="BM727" s="55"/>
    </row>
    <row r="728" spans="65:65">
      <c r="BM728" s="55"/>
    </row>
    <row r="729" spans="65:65">
      <c r="BM729" s="55"/>
    </row>
    <row r="730" spans="65:65">
      <c r="BM730" s="55"/>
    </row>
    <row r="731" spans="65:65">
      <c r="BM731" s="55"/>
    </row>
    <row r="732" spans="65:65">
      <c r="BM732" s="55"/>
    </row>
    <row r="733" spans="65:65">
      <c r="BM733" s="55"/>
    </row>
    <row r="734" spans="65:65">
      <c r="BM734" s="55"/>
    </row>
    <row r="735" spans="65:65">
      <c r="BM735" s="55"/>
    </row>
    <row r="736" spans="65:65">
      <c r="BM736" s="55"/>
    </row>
    <row r="737" spans="65:65">
      <c r="BM737" s="55"/>
    </row>
    <row r="738" spans="65:65">
      <c r="BM738" s="55"/>
    </row>
    <row r="739" spans="65:65">
      <c r="BM739" s="55"/>
    </row>
    <row r="740" spans="65:65">
      <c r="BM740" s="55"/>
    </row>
    <row r="741" spans="65:65">
      <c r="BM741" s="55"/>
    </row>
    <row r="742" spans="65:65">
      <c r="BM742" s="55"/>
    </row>
    <row r="743" spans="65:65">
      <c r="BM743" s="55"/>
    </row>
    <row r="744" spans="65:65">
      <c r="BM744" s="55"/>
    </row>
    <row r="745" spans="65:65">
      <c r="BM745" s="55"/>
    </row>
    <row r="746" spans="65:65">
      <c r="BM746" s="55"/>
    </row>
    <row r="747" spans="65:65">
      <c r="BM747" s="55"/>
    </row>
    <row r="748" spans="65:65">
      <c r="BM748" s="55"/>
    </row>
    <row r="749" spans="65:65">
      <c r="BM749" s="55"/>
    </row>
    <row r="750" spans="65:65">
      <c r="BM750" s="55"/>
    </row>
    <row r="751" spans="65:65">
      <c r="BM751" s="55"/>
    </row>
    <row r="752" spans="65:65">
      <c r="BM752" s="55"/>
    </row>
    <row r="753" spans="65:65">
      <c r="BM753" s="55"/>
    </row>
    <row r="754" spans="65:65">
      <c r="BM754" s="55"/>
    </row>
    <row r="755" spans="65:65">
      <c r="BM755" s="55"/>
    </row>
    <row r="756" spans="65:65">
      <c r="BM756" s="55"/>
    </row>
    <row r="757" spans="65:65">
      <c r="BM757" s="55"/>
    </row>
    <row r="758" spans="65:65">
      <c r="BM758" s="55"/>
    </row>
    <row r="759" spans="65:65">
      <c r="BM759" s="55"/>
    </row>
    <row r="760" spans="65:65">
      <c r="BM760" s="55"/>
    </row>
    <row r="761" spans="65:65">
      <c r="BM761" s="55"/>
    </row>
    <row r="762" spans="65:65">
      <c r="BM762" s="55"/>
    </row>
    <row r="763" spans="65:65">
      <c r="BM763" s="55"/>
    </row>
    <row r="764" spans="65:65">
      <c r="BM764" s="55"/>
    </row>
    <row r="765" spans="65:65">
      <c r="BM765" s="55"/>
    </row>
    <row r="766" spans="65:65">
      <c r="BM766" s="55"/>
    </row>
    <row r="767" spans="65:65">
      <c r="BM767" s="56"/>
    </row>
    <row r="768" spans="65:65">
      <c r="BM768" s="57"/>
    </row>
    <row r="769" spans="65:65">
      <c r="BM769" s="57"/>
    </row>
    <row r="770" spans="65:65">
      <c r="BM770" s="57"/>
    </row>
    <row r="771" spans="65:65">
      <c r="BM771" s="57"/>
    </row>
    <row r="772" spans="65:65">
      <c r="BM772" s="57"/>
    </row>
    <row r="773" spans="65:65">
      <c r="BM773" s="57"/>
    </row>
    <row r="774" spans="65:65">
      <c r="BM774" s="57"/>
    </row>
    <row r="775" spans="65:65">
      <c r="BM775" s="57"/>
    </row>
    <row r="776" spans="65:65">
      <c r="BM776" s="57"/>
    </row>
    <row r="777" spans="65:65">
      <c r="BM777" s="57"/>
    </row>
    <row r="778" spans="65:65">
      <c r="BM778" s="57"/>
    </row>
    <row r="779" spans="65:65">
      <c r="BM779" s="57"/>
    </row>
    <row r="780" spans="65:65">
      <c r="BM780" s="57"/>
    </row>
    <row r="781" spans="65:65">
      <c r="BM781" s="57"/>
    </row>
    <row r="782" spans="65:65">
      <c r="BM782" s="57"/>
    </row>
    <row r="783" spans="65:65">
      <c r="BM783" s="57"/>
    </row>
    <row r="784" spans="65:65">
      <c r="BM784" s="57"/>
    </row>
    <row r="785" spans="65:65">
      <c r="BM785" s="57"/>
    </row>
    <row r="786" spans="65:65">
      <c r="BM786" s="57"/>
    </row>
    <row r="787" spans="65:65">
      <c r="BM787" s="57"/>
    </row>
    <row r="788" spans="65:65">
      <c r="BM788" s="57"/>
    </row>
    <row r="789" spans="65:65">
      <c r="BM789" s="57"/>
    </row>
    <row r="790" spans="65:65">
      <c r="BM790" s="57"/>
    </row>
    <row r="791" spans="65:65">
      <c r="BM791" s="57"/>
    </row>
    <row r="792" spans="65:65">
      <c r="BM792" s="57"/>
    </row>
    <row r="793" spans="65:65">
      <c r="BM793" s="57"/>
    </row>
    <row r="794" spans="65:65">
      <c r="BM794" s="57"/>
    </row>
    <row r="795" spans="65:65">
      <c r="BM795" s="57"/>
    </row>
    <row r="796" spans="65:65">
      <c r="BM796" s="57"/>
    </row>
    <row r="797" spans="65:65">
      <c r="BM797" s="57"/>
    </row>
    <row r="798" spans="65:65">
      <c r="BM798" s="57"/>
    </row>
    <row r="799" spans="65:65">
      <c r="BM799" s="57"/>
    </row>
    <row r="800" spans="65:65">
      <c r="BM800" s="57"/>
    </row>
    <row r="801" spans="65:65">
      <c r="BM801" s="57"/>
    </row>
  </sheetData>
  <dataConsolidate/>
  <conditionalFormatting sqref="B6:D7 B20:D21 B34:D35 B48:D49 B62:D63 B76:D77 B90:D91 B104:D105 B118:D119 B132:D133 B146:D147 B160:D161 B174:D175 B188:D189 B202:D203 B216:D217 B230:D231 B244:D245 B258:D259 B272:D273 B286:D287 B300:D301 B314:D315 B328:D329 B342:D343 B356:D357 B370:D371 B384:D385 B398:D399 B412:D413 B426:D427 B440:D441 B454:D455 B468:D469 B482:D483 B496:D497 B510:D511 B524:D525 B538:D539 B552:D553 B566:D567 B580:D581 B594:D595 B608:D609 B622:D623 B636:D637 B650:D651 B664:D665 B678:D679 B692:D693 B706:D707">
    <cfRule type="expression" dxfId="5" priority="153">
      <formula>AND($B6&lt;&gt;$B5,NOT(ISBLANK(INDIRECT(Anlyt_LabRefThisCol))))</formula>
    </cfRule>
  </conditionalFormatting>
  <conditionalFormatting sqref="C2:D13 C16:D27 C30:D41 C44:D55 C58:D69 C72:D83 C86:D97 C100:D111 C114:D125 C128:D139 C142:D153 C156:D167 C170:D181 C184:D195 C198:D209 C212:D223 C226:D237 C240:D251 C254:D265 C268:D279 C282:D293 C296:D307 C310:D321 C324:D335 C338:D349 C352:D363 C366:D377 C380:D391 C394:D405 C408:D419 C422:D433 C436:D447 C450:D461 C464:D475 C478:D489 C492:D503 C506:D517 C520:D531 C534:D545 C548:D559 C562:D573 C576:D587 C590:D601 C604:D615 C618:D629 C632:D643 C646:D657 C660:D671 C674:D685 C688:D699 C702:D713">
    <cfRule type="expression" dxfId="4" priority="151" stopIfTrue="1">
      <formula>AND(ISBLANK(INDIRECT(Anlyt_LabRefLastCol)),ISBLANK(INDIRECT(Anlyt_LabRefThisCol)))</formula>
    </cfRule>
    <cfRule type="expression" dxfId="3" priority="15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732384-5012-4C5E-9FA9-546341058245}">
  <sheetPr codeName="Sheet18"/>
  <dimension ref="A1:BN115"/>
  <sheetViews>
    <sheetView zoomScaleNormal="100" workbookViewId="0"/>
  </sheetViews>
  <sheetFormatPr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140625" style="2" bestFit="1" customWidth="1"/>
    <col min="14" max="15" width="10.85546875" style="2" bestFit="1" customWidth="1"/>
    <col min="16" max="64" width="11.140625" style="2" bestFit="1" customWidth="1"/>
    <col min="65" max="65" width="9.28515625" style="54" bestFit="1" customWidth="1"/>
    <col min="66" max="16384" width="9.140625" style="2"/>
  </cols>
  <sheetData>
    <row r="1" spans="1:66" ht="15">
      <c r="B1" s="8" t="s">
        <v>639</v>
      </c>
      <c r="BM1" s="28" t="s">
        <v>303</v>
      </c>
    </row>
    <row r="2" spans="1:66" ht="15">
      <c r="A2" s="25" t="s">
        <v>108</v>
      </c>
      <c r="B2" s="18" t="s">
        <v>109</v>
      </c>
      <c r="C2" s="15" t="s">
        <v>110</v>
      </c>
      <c r="D2" s="16" t="s">
        <v>324</v>
      </c>
      <c r="E2" s="148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8">
        <v>1</v>
      </c>
    </row>
    <row r="3" spans="1:66">
      <c r="A3" s="30"/>
      <c r="B3" s="19" t="s">
        <v>227</v>
      </c>
      <c r="C3" s="9" t="s">
        <v>227</v>
      </c>
      <c r="D3" s="10" t="s">
        <v>111</v>
      </c>
      <c r="E3" s="148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8" t="s">
        <v>1</v>
      </c>
    </row>
    <row r="4" spans="1:66">
      <c r="A4" s="30"/>
      <c r="B4" s="19"/>
      <c r="C4" s="9"/>
      <c r="D4" s="10" t="s">
        <v>99</v>
      </c>
      <c r="E4" s="148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8">
        <v>3</v>
      </c>
    </row>
    <row r="5" spans="1:66">
      <c r="A5" s="30"/>
      <c r="B5" s="19"/>
      <c r="C5" s="9"/>
      <c r="D5" s="26"/>
      <c r="E5" s="148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8">
        <v>3</v>
      </c>
    </row>
    <row r="6" spans="1:66">
      <c r="A6" s="30"/>
      <c r="B6" s="18">
        <v>1</v>
      </c>
      <c r="C6" s="14">
        <v>1</v>
      </c>
      <c r="D6" s="228">
        <v>0.64</v>
      </c>
      <c r="E6" s="204"/>
      <c r="F6" s="205"/>
      <c r="G6" s="205"/>
      <c r="H6" s="205"/>
      <c r="I6" s="205"/>
      <c r="J6" s="205"/>
      <c r="K6" s="205"/>
      <c r="L6" s="205"/>
      <c r="M6" s="205"/>
      <c r="N6" s="205"/>
      <c r="O6" s="205"/>
      <c r="P6" s="205"/>
      <c r="Q6" s="205"/>
      <c r="R6" s="205"/>
      <c r="S6" s="205"/>
      <c r="T6" s="205"/>
      <c r="U6" s="205"/>
      <c r="V6" s="205"/>
      <c r="W6" s="205"/>
      <c r="X6" s="205"/>
      <c r="Y6" s="205"/>
      <c r="Z6" s="205"/>
      <c r="AA6" s="205"/>
      <c r="AB6" s="205"/>
      <c r="AC6" s="205"/>
      <c r="AD6" s="205"/>
      <c r="AE6" s="205"/>
      <c r="AF6" s="205"/>
      <c r="AG6" s="205"/>
      <c r="AH6" s="205"/>
      <c r="AI6" s="205"/>
      <c r="AJ6" s="205"/>
      <c r="AK6" s="205"/>
      <c r="AL6" s="205"/>
      <c r="AM6" s="205"/>
      <c r="AN6" s="205"/>
      <c r="AO6" s="205"/>
      <c r="AP6" s="205"/>
      <c r="AQ6" s="205"/>
      <c r="AR6" s="205"/>
      <c r="AS6" s="205"/>
      <c r="AT6" s="205"/>
      <c r="AU6" s="205"/>
      <c r="AV6" s="205"/>
      <c r="AW6" s="205"/>
      <c r="AX6" s="205"/>
      <c r="AY6" s="205"/>
      <c r="AZ6" s="205"/>
      <c r="BA6" s="205"/>
      <c r="BB6" s="205"/>
      <c r="BC6" s="205"/>
      <c r="BD6" s="205"/>
      <c r="BE6" s="205"/>
      <c r="BF6" s="205"/>
      <c r="BG6" s="205"/>
      <c r="BH6" s="205"/>
      <c r="BI6" s="205"/>
      <c r="BJ6" s="205"/>
      <c r="BK6" s="205"/>
      <c r="BL6" s="205"/>
      <c r="BM6" s="230">
        <v>1</v>
      </c>
    </row>
    <row r="7" spans="1:66">
      <c r="A7" s="30"/>
      <c r="B7" s="19">
        <v>1</v>
      </c>
      <c r="C7" s="9">
        <v>2</v>
      </c>
      <c r="D7" s="24">
        <v>0.63</v>
      </c>
      <c r="E7" s="204"/>
      <c r="F7" s="205"/>
      <c r="G7" s="205"/>
      <c r="H7" s="205"/>
      <c r="I7" s="205"/>
      <c r="J7" s="205"/>
      <c r="K7" s="205"/>
      <c r="L7" s="205"/>
      <c r="M7" s="205"/>
      <c r="N7" s="205"/>
      <c r="O7" s="205"/>
      <c r="P7" s="205"/>
      <c r="Q7" s="205"/>
      <c r="R7" s="205"/>
      <c r="S7" s="205"/>
      <c r="T7" s="205"/>
      <c r="U7" s="205"/>
      <c r="V7" s="205"/>
      <c r="W7" s="205"/>
      <c r="X7" s="205"/>
      <c r="Y7" s="205"/>
      <c r="Z7" s="205"/>
      <c r="AA7" s="205"/>
      <c r="AB7" s="205"/>
      <c r="AC7" s="205"/>
      <c r="AD7" s="205"/>
      <c r="AE7" s="205"/>
      <c r="AF7" s="205"/>
      <c r="AG7" s="205"/>
      <c r="AH7" s="205"/>
      <c r="AI7" s="205"/>
      <c r="AJ7" s="205"/>
      <c r="AK7" s="205"/>
      <c r="AL7" s="205"/>
      <c r="AM7" s="205"/>
      <c r="AN7" s="205"/>
      <c r="AO7" s="205"/>
      <c r="AP7" s="205"/>
      <c r="AQ7" s="205"/>
      <c r="AR7" s="205"/>
      <c r="AS7" s="205"/>
      <c r="AT7" s="205"/>
      <c r="AU7" s="205"/>
      <c r="AV7" s="205"/>
      <c r="AW7" s="205"/>
      <c r="AX7" s="205"/>
      <c r="AY7" s="205"/>
      <c r="AZ7" s="205"/>
      <c r="BA7" s="205"/>
      <c r="BB7" s="205"/>
      <c r="BC7" s="205"/>
      <c r="BD7" s="205"/>
      <c r="BE7" s="205"/>
      <c r="BF7" s="205"/>
      <c r="BG7" s="205"/>
      <c r="BH7" s="205"/>
      <c r="BI7" s="205"/>
      <c r="BJ7" s="205"/>
      <c r="BK7" s="205"/>
      <c r="BL7" s="205"/>
      <c r="BM7" s="230">
        <v>31</v>
      </c>
    </row>
    <row r="8" spans="1:66">
      <c r="A8" s="30"/>
      <c r="B8" s="20" t="s">
        <v>264</v>
      </c>
      <c r="C8" s="12"/>
      <c r="D8" s="233">
        <v>0.63500000000000001</v>
      </c>
      <c r="E8" s="204"/>
      <c r="F8" s="205"/>
      <c r="G8" s="205"/>
      <c r="H8" s="205"/>
      <c r="I8" s="205"/>
      <c r="J8" s="205"/>
      <c r="K8" s="205"/>
      <c r="L8" s="205"/>
      <c r="M8" s="205"/>
      <c r="N8" s="205"/>
      <c r="O8" s="205"/>
      <c r="P8" s="205"/>
      <c r="Q8" s="205"/>
      <c r="R8" s="205"/>
      <c r="S8" s="205"/>
      <c r="T8" s="205"/>
      <c r="U8" s="205"/>
      <c r="V8" s="205"/>
      <c r="W8" s="205"/>
      <c r="X8" s="205"/>
      <c r="Y8" s="205"/>
      <c r="Z8" s="205"/>
      <c r="AA8" s="205"/>
      <c r="AB8" s="205"/>
      <c r="AC8" s="205"/>
      <c r="AD8" s="205"/>
      <c r="AE8" s="205"/>
      <c r="AF8" s="205"/>
      <c r="AG8" s="205"/>
      <c r="AH8" s="205"/>
      <c r="AI8" s="205"/>
      <c r="AJ8" s="205"/>
      <c r="AK8" s="205"/>
      <c r="AL8" s="205"/>
      <c r="AM8" s="205"/>
      <c r="AN8" s="205"/>
      <c r="AO8" s="205"/>
      <c r="AP8" s="205"/>
      <c r="AQ8" s="205"/>
      <c r="AR8" s="205"/>
      <c r="AS8" s="205"/>
      <c r="AT8" s="205"/>
      <c r="AU8" s="205"/>
      <c r="AV8" s="205"/>
      <c r="AW8" s="205"/>
      <c r="AX8" s="205"/>
      <c r="AY8" s="205"/>
      <c r="AZ8" s="205"/>
      <c r="BA8" s="205"/>
      <c r="BB8" s="205"/>
      <c r="BC8" s="205"/>
      <c r="BD8" s="205"/>
      <c r="BE8" s="205"/>
      <c r="BF8" s="205"/>
      <c r="BG8" s="205"/>
      <c r="BH8" s="205"/>
      <c r="BI8" s="205"/>
      <c r="BJ8" s="205"/>
      <c r="BK8" s="205"/>
      <c r="BL8" s="205"/>
      <c r="BM8" s="230">
        <v>16</v>
      </c>
    </row>
    <row r="9" spans="1:66">
      <c r="A9" s="30"/>
      <c r="B9" s="3" t="s">
        <v>265</v>
      </c>
      <c r="C9" s="29"/>
      <c r="D9" s="24">
        <v>0.63500000000000001</v>
      </c>
      <c r="E9" s="204"/>
      <c r="F9" s="205"/>
      <c r="G9" s="205"/>
      <c r="H9" s="205"/>
      <c r="I9" s="205"/>
      <c r="J9" s="205"/>
      <c r="K9" s="205"/>
      <c r="L9" s="205"/>
      <c r="M9" s="205"/>
      <c r="N9" s="205"/>
      <c r="O9" s="205"/>
      <c r="P9" s="205"/>
      <c r="Q9" s="205"/>
      <c r="R9" s="205"/>
      <c r="S9" s="205"/>
      <c r="T9" s="205"/>
      <c r="U9" s="205"/>
      <c r="V9" s="205"/>
      <c r="W9" s="205"/>
      <c r="X9" s="205"/>
      <c r="Y9" s="205"/>
      <c r="Z9" s="205"/>
      <c r="AA9" s="205"/>
      <c r="AB9" s="205"/>
      <c r="AC9" s="205"/>
      <c r="AD9" s="205"/>
      <c r="AE9" s="205"/>
      <c r="AF9" s="205"/>
      <c r="AG9" s="205"/>
      <c r="AH9" s="205"/>
      <c r="AI9" s="205"/>
      <c r="AJ9" s="205"/>
      <c r="AK9" s="205"/>
      <c r="AL9" s="205"/>
      <c r="AM9" s="205"/>
      <c r="AN9" s="205"/>
      <c r="AO9" s="205"/>
      <c r="AP9" s="205"/>
      <c r="AQ9" s="205"/>
      <c r="AR9" s="205"/>
      <c r="AS9" s="205"/>
      <c r="AT9" s="205"/>
      <c r="AU9" s="205"/>
      <c r="AV9" s="205"/>
      <c r="AW9" s="205"/>
      <c r="AX9" s="205"/>
      <c r="AY9" s="205"/>
      <c r="AZ9" s="205"/>
      <c r="BA9" s="205"/>
      <c r="BB9" s="205"/>
      <c r="BC9" s="205"/>
      <c r="BD9" s="205"/>
      <c r="BE9" s="205"/>
      <c r="BF9" s="205"/>
      <c r="BG9" s="205"/>
      <c r="BH9" s="205"/>
      <c r="BI9" s="205"/>
      <c r="BJ9" s="205"/>
      <c r="BK9" s="205"/>
      <c r="BL9" s="205"/>
      <c r="BM9" s="230">
        <v>0.63500000000000001</v>
      </c>
      <c r="BN9" s="28"/>
    </row>
    <row r="10" spans="1:66">
      <c r="A10" s="30"/>
      <c r="B10" s="3" t="s">
        <v>266</v>
      </c>
      <c r="C10" s="29"/>
      <c r="D10" s="24">
        <v>7.0710678118654814E-3</v>
      </c>
      <c r="E10" s="204"/>
      <c r="F10" s="205"/>
      <c r="G10" s="205"/>
      <c r="H10" s="205"/>
      <c r="I10" s="205"/>
      <c r="J10" s="205"/>
      <c r="K10" s="205"/>
      <c r="L10" s="205"/>
      <c r="M10" s="205"/>
      <c r="N10" s="205"/>
      <c r="O10" s="205"/>
      <c r="P10" s="205"/>
      <c r="Q10" s="205"/>
      <c r="R10" s="205"/>
      <c r="S10" s="205"/>
      <c r="T10" s="205"/>
      <c r="U10" s="205"/>
      <c r="V10" s="205"/>
      <c r="W10" s="205"/>
      <c r="X10" s="205"/>
      <c r="Y10" s="205"/>
      <c r="Z10" s="205"/>
      <c r="AA10" s="205"/>
      <c r="AB10" s="205"/>
      <c r="AC10" s="205"/>
      <c r="AD10" s="205"/>
      <c r="AE10" s="205"/>
      <c r="AF10" s="205"/>
      <c r="AG10" s="205"/>
      <c r="AH10" s="205"/>
      <c r="AI10" s="205"/>
      <c r="AJ10" s="205"/>
      <c r="AK10" s="205"/>
      <c r="AL10" s="205"/>
      <c r="AM10" s="205"/>
      <c r="AN10" s="205"/>
      <c r="AO10" s="205"/>
      <c r="AP10" s="205"/>
      <c r="AQ10" s="205"/>
      <c r="AR10" s="205"/>
      <c r="AS10" s="205"/>
      <c r="AT10" s="205"/>
      <c r="AU10" s="205"/>
      <c r="AV10" s="205"/>
      <c r="AW10" s="205"/>
      <c r="AX10" s="205"/>
      <c r="AY10" s="205"/>
      <c r="AZ10" s="205"/>
      <c r="BA10" s="205"/>
      <c r="BB10" s="205"/>
      <c r="BC10" s="205"/>
      <c r="BD10" s="205"/>
      <c r="BE10" s="205"/>
      <c r="BF10" s="205"/>
      <c r="BG10" s="205"/>
      <c r="BH10" s="205"/>
      <c r="BI10" s="205"/>
      <c r="BJ10" s="205"/>
      <c r="BK10" s="205"/>
      <c r="BL10" s="205"/>
      <c r="BM10" s="230">
        <v>37</v>
      </c>
    </row>
    <row r="11" spans="1:66">
      <c r="A11" s="30"/>
      <c r="B11" s="3" t="s">
        <v>86</v>
      </c>
      <c r="C11" s="29"/>
      <c r="D11" s="13">
        <v>1.1135539861205482E-2</v>
      </c>
      <c r="E11" s="148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5"/>
    </row>
    <row r="12" spans="1:66">
      <c r="A12" s="30"/>
      <c r="B12" s="3" t="s">
        <v>267</v>
      </c>
      <c r="C12" s="29"/>
      <c r="D12" s="13">
        <v>0</v>
      </c>
      <c r="E12" s="148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5"/>
    </row>
    <row r="13" spans="1:66">
      <c r="A13" s="30"/>
      <c r="B13" s="46" t="s">
        <v>268</v>
      </c>
      <c r="C13" s="47"/>
      <c r="D13" s="45" t="s">
        <v>269</v>
      </c>
      <c r="E13" s="148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5"/>
    </row>
    <row r="14" spans="1:66">
      <c r="B14" s="31"/>
      <c r="C14" s="20"/>
      <c r="D14" s="20"/>
      <c r="BM14" s="55"/>
    </row>
    <row r="15" spans="1:66" ht="15">
      <c r="B15" s="8" t="s">
        <v>640</v>
      </c>
      <c r="BM15" s="28" t="s">
        <v>303</v>
      </c>
    </row>
    <row r="16" spans="1:66" ht="15">
      <c r="A16" s="25" t="s">
        <v>60</v>
      </c>
      <c r="B16" s="18" t="s">
        <v>109</v>
      </c>
      <c r="C16" s="15" t="s">
        <v>110</v>
      </c>
      <c r="D16" s="16" t="s">
        <v>324</v>
      </c>
      <c r="E16" s="148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28">
        <v>1</v>
      </c>
    </row>
    <row r="17" spans="1:65">
      <c r="A17" s="30"/>
      <c r="B17" s="19" t="s">
        <v>227</v>
      </c>
      <c r="C17" s="9" t="s">
        <v>227</v>
      </c>
      <c r="D17" s="10" t="s">
        <v>111</v>
      </c>
      <c r="E17" s="148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28" t="s">
        <v>1</v>
      </c>
    </row>
    <row r="18" spans="1:65">
      <c r="A18" s="30"/>
      <c r="B18" s="19"/>
      <c r="C18" s="9"/>
      <c r="D18" s="10" t="s">
        <v>99</v>
      </c>
      <c r="E18" s="148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28">
        <v>3</v>
      </c>
    </row>
    <row r="19" spans="1:65">
      <c r="A19" s="30"/>
      <c r="B19" s="19"/>
      <c r="C19" s="9"/>
      <c r="D19" s="26"/>
      <c r="E19" s="148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28">
        <v>3</v>
      </c>
    </row>
    <row r="20" spans="1:65">
      <c r="A20" s="30"/>
      <c r="B20" s="18">
        <v>1</v>
      </c>
      <c r="C20" s="14">
        <v>1</v>
      </c>
      <c r="D20" s="228">
        <v>0.43</v>
      </c>
      <c r="E20" s="204"/>
      <c r="F20" s="205"/>
      <c r="G20" s="205"/>
      <c r="H20" s="205"/>
      <c r="I20" s="205"/>
      <c r="J20" s="205"/>
      <c r="K20" s="205"/>
      <c r="L20" s="205"/>
      <c r="M20" s="205"/>
      <c r="N20" s="205"/>
      <c r="O20" s="205"/>
      <c r="P20" s="205"/>
      <c r="Q20" s="205"/>
      <c r="R20" s="205"/>
      <c r="S20" s="205"/>
      <c r="T20" s="205"/>
      <c r="U20" s="205"/>
      <c r="V20" s="205"/>
      <c r="W20" s="205"/>
      <c r="X20" s="205"/>
      <c r="Y20" s="205"/>
      <c r="Z20" s="205"/>
      <c r="AA20" s="205"/>
      <c r="AB20" s="205"/>
      <c r="AC20" s="205"/>
      <c r="AD20" s="205"/>
      <c r="AE20" s="205"/>
      <c r="AF20" s="205"/>
      <c r="AG20" s="205"/>
      <c r="AH20" s="205"/>
      <c r="AI20" s="205"/>
      <c r="AJ20" s="205"/>
      <c r="AK20" s="205"/>
      <c r="AL20" s="205"/>
      <c r="AM20" s="205"/>
      <c r="AN20" s="205"/>
      <c r="AO20" s="205"/>
      <c r="AP20" s="205"/>
      <c r="AQ20" s="205"/>
      <c r="AR20" s="205"/>
      <c r="AS20" s="205"/>
      <c r="AT20" s="205"/>
      <c r="AU20" s="205"/>
      <c r="AV20" s="205"/>
      <c r="AW20" s="205"/>
      <c r="AX20" s="205"/>
      <c r="AY20" s="205"/>
      <c r="AZ20" s="205"/>
      <c r="BA20" s="205"/>
      <c r="BB20" s="205"/>
      <c r="BC20" s="205"/>
      <c r="BD20" s="205"/>
      <c r="BE20" s="205"/>
      <c r="BF20" s="205"/>
      <c r="BG20" s="205"/>
      <c r="BH20" s="205"/>
      <c r="BI20" s="205"/>
      <c r="BJ20" s="205"/>
      <c r="BK20" s="205"/>
      <c r="BL20" s="205"/>
      <c r="BM20" s="230">
        <v>1</v>
      </c>
    </row>
    <row r="21" spans="1:65">
      <c r="A21" s="30"/>
      <c r="B21" s="19">
        <v>1</v>
      </c>
      <c r="C21" s="9">
        <v>2</v>
      </c>
      <c r="D21" s="24">
        <v>0.44</v>
      </c>
      <c r="E21" s="204"/>
      <c r="F21" s="205"/>
      <c r="G21" s="205"/>
      <c r="H21" s="205"/>
      <c r="I21" s="205"/>
      <c r="J21" s="205"/>
      <c r="K21" s="205"/>
      <c r="L21" s="205"/>
      <c r="M21" s="205"/>
      <c r="N21" s="205"/>
      <c r="O21" s="205"/>
      <c r="P21" s="205"/>
      <c r="Q21" s="205"/>
      <c r="R21" s="205"/>
      <c r="S21" s="205"/>
      <c r="T21" s="205"/>
      <c r="U21" s="205"/>
      <c r="V21" s="205"/>
      <c r="W21" s="205"/>
      <c r="X21" s="205"/>
      <c r="Y21" s="205"/>
      <c r="Z21" s="205"/>
      <c r="AA21" s="205"/>
      <c r="AB21" s="205"/>
      <c r="AC21" s="205"/>
      <c r="AD21" s="205"/>
      <c r="AE21" s="205"/>
      <c r="AF21" s="205"/>
      <c r="AG21" s="205"/>
      <c r="AH21" s="205"/>
      <c r="AI21" s="205"/>
      <c r="AJ21" s="205"/>
      <c r="AK21" s="205"/>
      <c r="AL21" s="205"/>
      <c r="AM21" s="205"/>
      <c r="AN21" s="205"/>
      <c r="AO21" s="205"/>
      <c r="AP21" s="205"/>
      <c r="AQ21" s="205"/>
      <c r="AR21" s="205"/>
      <c r="AS21" s="205"/>
      <c r="AT21" s="205"/>
      <c r="AU21" s="205"/>
      <c r="AV21" s="205"/>
      <c r="AW21" s="205"/>
      <c r="AX21" s="205"/>
      <c r="AY21" s="205"/>
      <c r="AZ21" s="205"/>
      <c r="BA21" s="205"/>
      <c r="BB21" s="205"/>
      <c r="BC21" s="205"/>
      <c r="BD21" s="205"/>
      <c r="BE21" s="205"/>
      <c r="BF21" s="205"/>
      <c r="BG21" s="205"/>
      <c r="BH21" s="205"/>
      <c r="BI21" s="205"/>
      <c r="BJ21" s="205"/>
      <c r="BK21" s="205"/>
      <c r="BL21" s="205"/>
      <c r="BM21" s="230">
        <v>31</v>
      </c>
    </row>
    <row r="22" spans="1:65">
      <c r="A22" s="30"/>
      <c r="B22" s="20" t="s">
        <v>264</v>
      </c>
      <c r="C22" s="12"/>
      <c r="D22" s="233">
        <v>0.435</v>
      </c>
      <c r="E22" s="204"/>
      <c r="F22" s="205"/>
      <c r="G22" s="205"/>
      <c r="H22" s="205"/>
      <c r="I22" s="205"/>
      <c r="J22" s="205"/>
      <c r="K22" s="205"/>
      <c r="L22" s="205"/>
      <c r="M22" s="205"/>
      <c r="N22" s="205"/>
      <c r="O22" s="205"/>
      <c r="P22" s="205"/>
      <c r="Q22" s="205"/>
      <c r="R22" s="205"/>
      <c r="S22" s="205"/>
      <c r="T22" s="205"/>
      <c r="U22" s="205"/>
      <c r="V22" s="205"/>
      <c r="W22" s="205"/>
      <c r="X22" s="205"/>
      <c r="Y22" s="205"/>
      <c r="Z22" s="205"/>
      <c r="AA22" s="205"/>
      <c r="AB22" s="205"/>
      <c r="AC22" s="205"/>
      <c r="AD22" s="205"/>
      <c r="AE22" s="205"/>
      <c r="AF22" s="205"/>
      <c r="AG22" s="205"/>
      <c r="AH22" s="205"/>
      <c r="AI22" s="205"/>
      <c r="AJ22" s="205"/>
      <c r="AK22" s="205"/>
      <c r="AL22" s="205"/>
      <c r="AM22" s="205"/>
      <c r="AN22" s="205"/>
      <c r="AO22" s="205"/>
      <c r="AP22" s="205"/>
      <c r="AQ22" s="205"/>
      <c r="AR22" s="205"/>
      <c r="AS22" s="205"/>
      <c r="AT22" s="205"/>
      <c r="AU22" s="205"/>
      <c r="AV22" s="205"/>
      <c r="AW22" s="205"/>
      <c r="AX22" s="205"/>
      <c r="AY22" s="205"/>
      <c r="AZ22" s="205"/>
      <c r="BA22" s="205"/>
      <c r="BB22" s="205"/>
      <c r="BC22" s="205"/>
      <c r="BD22" s="205"/>
      <c r="BE22" s="205"/>
      <c r="BF22" s="205"/>
      <c r="BG22" s="205"/>
      <c r="BH22" s="205"/>
      <c r="BI22" s="205"/>
      <c r="BJ22" s="205"/>
      <c r="BK22" s="205"/>
      <c r="BL22" s="205"/>
      <c r="BM22" s="230">
        <v>16</v>
      </c>
    </row>
    <row r="23" spans="1:65">
      <c r="A23" s="30"/>
      <c r="B23" s="3" t="s">
        <v>265</v>
      </c>
      <c r="C23" s="29"/>
      <c r="D23" s="24">
        <v>0.435</v>
      </c>
      <c r="E23" s="204"/>
      <c r="F23" s="205"/>
      <c r="G23" s="205"/>
      <c r="H23" s="205"/>
      <c r="I23" s="205"/>
      <c r="J23" s="205"/>
      <c r="K23" s="205"/>
      <c r="L23" s="205"/>
      <c r="M23" s="205"/>
      <c r="N23" s="205"/>
      <c r="O23" s="205"/>
      <c r="P23" s="205"/>
      <c r="Q23" s="205"/>
      <c r="R23" s="205"/>
      <c r="S23" s="205"/>
      <c r="T23" s="205"/>
      <c r="U23" s="205"/>
      <c r="V23" s="205"/>
      <c r="W23" s="205"/>
      <c r="X23" s="205"/>
      <c r="Y23" s="205"/>
      <c r="Z23" s="205"/>
      <c r="AA23" s="205"/>
      <c r="AB23" s="205"/>
      <c r="AC23" s="205"/>
      <c r="AD23" s="205"/>
      <c r="AE23" s="205"/>
      <c r="AF23" s="205"/>
      <c r="AG23" s="205"/>
      <c r="AH23" s="205"/>
      <c r="AI23" s="205"/>
      <c r="AJ23" s="205"/>
      <c r="AK23" s="205"/>
      <c r="AL23" s="205"/>
      <c r="AM23" s="205"/>
      <c r="AN23" s="205"/>
      <c r="AO23" s="205"/>
      <c r="AP23" s="205"/>
      <c r="AQ23" s="205"/>
      <c r="AR23" s="205"/>
      <c r="AS23" s="205"/>
      <c r="AT23" s="205"/>
      <c r="AU23" s="205"/>
      <c r="AV23" s="205"/>
      <c r="AW23" s="205"/>
      <c r="AX23" s="205"/>
      <c r="AY23" s="205"/>
      <c r="AZ23" s="205"/>
      <c r="BA23" s="205"/>
      <c r="BB23" s="205"/>
      <c r="BC23" s="205"/>
      <c r="BD23" s="205"/>
      <c r="BE23" s="205"/>
      <c r="BF23" s="205"/>
      <c r="BG23" s="205"/>
      <c r="BH23" s="205"/>
      <c r="BI23" s="205"/>
      <c r="BJ23" s="205"/>
      <c r="BK23" s="205"/>
      <c r="BL23" s="205"/>
      <c r="BM23" s="230">
        <v>0.435</v>
      </c>
    </row>
    <row r="24" spans="1:65">
      <c r="A24" s="30"/>
      <c r="B24" s="3" t="s">
        <v>266</v>
      </c>
      <c r="C24" s="29"/>
      <c r="D24" s="24">
        <v>7.0710678118654814E-3</v>
      </c>
      <c r="E24" s="204"/>
      <c r="F24" s="205"/>
      <c r="G24" s="205"/>
      <c r="H24" s="205"/>
      <c r="I24" s="205"/>
      <c r="J24" s="205"/>
      <c r="K24" s="205"/>
      <c r="L24" s="205"/>
      <c r="M24" s="205"/>
      <c r="N24" s="205"/>
      <c r="O24" s="205"/>
      <c r="P24" s="205"/>
      <c r="Q24" s="205"/>
      <c r="R24" s="205"/>
      <c r="S24" s="205"/>
      <c r="T24" s="205"/>
      <c r="U24" s="205"/>
      <c r="V24" s="205"/>
      <c r="W24" s="205"/>
      <c r="X24" s="205"/>
      <c r="Y24" s="205"/>
      <c r="Z24" s="205"/>
      <c r="AA24" s="205"/>
      <c r="AB24" s="205"/>
      <c r="AC24" s="205"/>
      <c r="AD24" s="205"/>
      <c r="AE24" s="205"/>
      <c r="AF24" s="205"/>
      <c r="AG24" s="205"/>
      <c r="AH24" s="205"/>
      <c r="AI24" s="205"/>
      <c r="AJ24" s="205"/>
      <c r="AK24" s="205"/>
      <c r="AL24" s="205"/>
      <c r="AM24" s="205"/>
      <c r="AN24" s="205"/>
      <c r="AO24" s="205"/>
      <c r="AP24" s="205"/>
      <c r="AQ24" s="205"/>
      <c r="AR24" s="205"/>
      <c r="AS24" s="205"/>
      <c r="AT24" s="205"/>
      <c r="AU24" s="205"/>
      <c r="AV24" s="205"/>
      <c r="AW24" s="205"/>
      <c r="AX24" s="205"/>
      <c r="AY24" s="205"/>
      <c r="AZ24" s="205"/>
      <c r="BA24" s="205"/>
      <c r="BB24" s="205"/>
      <c r="BC24" s="205"/>
      <c r="BD24" s="205"/>
      <c r="BE24" s="205"/>
      <c r="BF24" s="205"/>
      <c r="BG24" s="205"/>
      <c r="BH24" s="205"/>
      <c r="BI24" s="205"/>
      <c r="BJ24" s="205"/>
      <c r="BK24" s="205"/>
      <c r="BL24" s="205"/>
      <c r="BM24" s="230">
        <v>37</v>
      </c>
    </row>
    <row r="25" spans="1:65">
      <c r="A25" s="30"/>
      <c r="B25" s="3" t="s">
        <v>86</v>
      </c>
      <c r="C25" s="29"/>
      <c r="D25" s="13">
        <v>1.6255328303139038E-2</v>
      </c>
      <c r="E25" s="148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55"/>
    </row>
    <row r="26" spans="1:65">
      <c r="A26" s="30"/>
      <c r="B26" s="3" t="s">
        <v>267</v>
      </c>
      <c r="C26" s="29"/>
      <c r="D26" s="13">
        <v>0</v>
      </c>
      <c r="E26" s="148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55"/>
    </row>
    <row r="27" spans="1:65">
      <c r="A27" s="30"/>
      <c r="B27" s="46" t="s">
        <v>268</v>
      </c>
      <c r="C27" s="47"/>
      <c r="D27" s="45" t="s">
        <v>269</v>
      </c>
      <c r="E27" s="148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55"/>
    </row>
    <row r="28" spans="1:65">
      <c r="B28" s="31"/>
      <c r="C28" s="20"/>
      <c r="D28" s="20"/>
      <c r="BM28" s="55"/>
    </row>
    <row r="29" spans="1:65">
      <c r="BM29" s="55"/>
    </row>
    <row r="30" spans="1:65">
      <c r="BM30" s="55"/>
    </row>
    <row r="31" spans="1:65">
      <c r="BM31" s="55"/>
    </row>
    <row r="32" spans="1:65">
      <c r="BM32" s="55"/>
    </row>
    <row r="33" spans="65:65">
      <c r="BM33" s="55"/>
    </row>
    <row r="34" spans="65:65">
      <c r="BM34" s="55"/>
    </row>
    <row r="35" spans="65:65">
      <c r="BM35" s="55"/>
    </row>
    <row r="36" spans="65:65">
      <c r="BM36" s="55"/>
    </row>
    <row r="37" spans="65:65">
      <c r="BM37" s="55"/>
    </row>
    <row r="38" spans="65:65">
      <c r="BM38" s="55"/>
    </row>
    <row r="39" spans="65:65">
      <c r="BM39" s="55"/>
    </row>
    <row r="40" spans="65:65">
      <c r="BM40" s="55"/>
    </row>
    <row r="41" spans="65:65">
      <c r="BM41" s="55"/>
    </row>
    <row r="42" spans="65:65">
      <c r="BM42" s="55"/>
    </row>
    <row r="43" spans="65:65">
      <c r="BM43" s="55"/>
    </row>
    <row r="44" spans="65:65">
      <c r="BM44" s="55"/>
    </row>
    <row r="45" spans="65:65">
      <c r="BM45" s="55"/>
    </row>
    <row r="46" spans="65:65">
      <c r="BM46" s="55"/>
    </row>
    <row r="47" spans="65:65">
      <c r="BM47" s="55"/>
    </row>
    <row r="48" spans="65:65">
      <c r="BM48" s="55"/>
    </row>
    <row r="49" spans="65:65">
      <c r="BM49" s="55"/>
    </row>
    <row r="50" spans="65:65">
      <c r="BM50" s="55"/>
    </row>
    <row r="51" spans="65:65">
      <c r="BM51" s="55"/>
    </row>
    <row r="52" spans="65:65">
      <c r="BM52" s="55"/>
    </row>
    <row r="53" spans="65:65">
      <c r="BM53" s="55"/>
    </row>
    <row r="54" spans="65:65">
      <c r="BM54" s="55"/>
    </row>
    <row r="55" spans="65:65">
      <c r="BM55" s="55"/>
    </row>
    <row r="56" spans="65:65">
      <c r="BM56" s="55"/>
    </row>
    <row r="57" spans="65:65">
      <c r="BM57" s="55"/>
    </row>
    <row r="58" spans="65:65">
      <c r="BM58" s="55"/>
    </row>
    <row r="59" spans="65:65">
      <c r="BM59" s="55"/>
    </row>
    <row r="60" spans="65:65">
      <c r="BM60" s="55"/>
    </row>
    <row r="61" spans="65:65">
      <c r="BM61" s="55"/>
    </row>
    <row r="62" spans="65:65">
      <c r="BM62" s="55"/>
    </row>
    <row r="63" spans="65:65">
      <c r="BM63" s="55"/>
    </row>
    <row r="64" spans="65:65">
      <c r="BM64" s="55"/>
    </row>
    <row r="65" spans="65:65">
      <c r="BM65" s="55"/>
    </row>
    <row r="66" spans="65:65">
      <c r="BM66" s="55"/>
    </row>
    <row r="67" spans="65:65">
      <c r="BM67" s="55"/>
    </row>
    <row r="68" spans="65:65">
      <c r="BM68" s="55"/>
    </row>
    <row r="69" spans="65:65">
      <c r="BM69" s="55"/>
    </row>
    <row r="70" spans="65:65">
      <c r="BM70" s="55"/>
    </row>
    <row r="71" spans="65:65">
      <c r="BM71" s="55"/>
    </row>
    <row r="72" spans="65:65">
      <c r="BM72" s="55"/>
    </row>
    <row r="73" spans="65:65">
      <c r="BM73" s="55"/>
    </row>
    <row r="74" spans="65:65">
      <c r="BM74" s="55"/>
    </row>
    <row r="75" spans="65:65">
      <c r="BM75" s="55"/>
    </row>
    <row r="76" spans="65:65">
      <c r="BM76" s="55"/>
    </row>
    <row r="77" spans="65:65">
      <c r="BM77" s="55"/>
    </row>
    <row r="78" spans="65:65">
      <c r="BM78" s="55"/>
    </row>
    <row r="79" spans="65:65">
      <c r="BM79" s="55"/>
    </row>
    <row r="80" spans="65:65">
      <c r="BM80" s="55"/>
    </row>
    <row r="81" spans="65:65">
      <c r="BM81" s="56"/>
    </row>
    <row r="82" spans="65:65">
      <c r="BM82" s="57"/>
    </row>
    <row r="83" spans="65:65">
      <c r="BM83" s="57"/>
    </row>
    <row r="84" spans="65:65">
      <c r="BM84" s="57"/>
    </row>
    <row r="85" spans="65:65">
      <c r="BM85" s="57"/>
    </row>
    <row r="86" spans="65:65">
      <c r="BM86" s="57"/>
    </row>
    <row r="87" spans="65:65">
      <c r="BM87" s="57"/>
    </row>
    <row r="88" spans="65:65">
      <c r="BM88" s="57"/>
    </row>
    <row r="89" spans="65:65">
      <c r="BM89" s="57"/>
    </row>
    <row r="90" spans="65:65">
      <c r="BM90" s="57"/>
    </row>
    <row r="91" spans="65:65">
      <c r="BM91" s="57"/>
    </row>
    <row r="92" spans="65:65">
      <c r="BM92" s="57"/>
    </row>
    <row r="93" spans="65:65">
      <c r="BM93" s="57"/>
    </row>
    <row r="94" spans="65:65">
      <c r="BM94" s="57"/>
    </row>
    <row r="95" spans="65:65">
      <c r="BM95" s="57"/>
    </row>
    <row r="96" spans="65:65">
      <c r="BM96" s="57"/>
    </row>
    <row r="97" spans="65:65">
      <c r="BM97" s="57"/>
    </row>
    <row r="98" spans="65:65">
      <c r="BM98" s="57"/>
    </row>
    <row r="99" spans="65:65">
      <c r="BM99" s="57"/>
    </row>
    <row r="100" spans="65:65">
      <c r="BM100" s="57"/>
    </row>
    <row r="101" spans="65:65">
      <c r="BM101" s="57"/>
    </row>
    <row r="102" spans="65:65">
      <c r="BM102" s="57"/>
    </row>
    <row r="103" spans="65:65">
      <c r="BM103" s="57"/>
    </row>
    <row r="104" spans="65:65">
      <c r="BM104" s="57"/>
    </row>
    <row r="105" spans="65:65">
      <c r="BM105" s="57"/>
    </row>
    <row r="106" spans="65:65">
      <c r="BM106" s="57"/>
    </row>
    <row r="107" spans="65:65">
      <c r="BM107" s="57"/>
    </row>
    <row r="108" spans="65:65">
      <c r="BM108" s="57"/>
    </row>
    <row r="109" spans="65:65">
      <c r="BM109" s="57"/>
    </row>
    <row r="110" spans="65:65">
      <c r="BM110" s="57"/>
    </row>
    <row r="111" spans="65:65">
      <c r="BM111" s="57"/>
    </row>
    <row r="112" spans="65:65">
      <c r="BM112" s="57"/>
    </row>
    <row r="113" spans="65:65">
      <c r="BM113" s="57"/>
    </row>
    <row r="114" spans="65:65">
      <c r="BM114" s="57"/>
    </row>
    <row r="115" spans="65:65">
      <c r="BM115" s="57"/>
    </row>
  </sheetData>
  <dataConsolidate/>
  <conditionalFormatting sqref="B6:D7 B20:D21">
    <cfRule type="expression" dxfId="2" priority="6">
      <formula>AND($B6&lt;&gt;$B5,NOT(ISBLANK(INDIRECT(Anlyt_LabRefThisCol))))</formula>
    </cfRule>
  </conditionalFormatting>
  <conditionalFormatting sqref="C2:D13 C16:D27">
    <cfRule type="expression" dxfId="1" priority="4" stopIfTrue="1">
      <formula>AND(ISBLANK(INDIRECT(Anlyt_LabRefLastCol)),ISBLANK(INDIRECT(Anlyt_LabRefThisCol)))</formula>
    </cfRule>
    <cfRule type="expression" dxfId="0" priority="5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9"/>
  <dimension ref="A1:H131"/>
  <sheetViews>
    <sheetView zoomScaleNormal="100" workbookViewId="0">
      <pane ySplit="3" topLeftCell="A4" activePane="bottomLeft" state="frozen"/>
      <selection pane="bottomLeft"/>
    </sheetView>
  </sheetViews>
  <sheetFormatPr defaultRowHeight="15.75" customHeight="1"/>
  <cols>
    <col min="1" max="1" width="4.28515625" style="89" customWidth="1"/>
    <col min="2" max="2" width="35.5703125" style="4" customWidth="1"/>
    <col min="3" max="3" width="10.28515625" style="4" customWidth="1"/>
    <col min="4" max="7" width="10.5703125" style="4" customWidth="1"/>
    <col min="8" max="8" width="12" customWidth="1"/>
  </cols>
  <sheetData>
    <row r="1" spans="1:8" ht="23.25" customHeight="1">
      <c r="B1" s="88" t="s">
        <v>645</v>
      </c>
      <c r="C1" s="88"/>
      <c r="D1" s="88"/>
      <c r="E1" s="88"/>
      <c r="F1" s="88"/>
      <c r="G1" s="88"/>
      <c r="H1" s="72"/>
    </row>
    <row r="2" spans="1:8" ht="15.75" customHeight="1">
      <c r="A2" s="277"/>
      <c r="B2" s="275" t="s">
        <v>2</v>
      </c>
      <c r="C2" s="73" t="s">
        <v>66</v>
      </c>
      <c r="D2" s="273" t="s">
        <v>185</v>
      </c>
      <c r="E2" s="274"/>
      <c r="F2" s="273" t="s">
        <v>93</v>
      </c>
      <c r="G2" s="274"/>
      <c r="H2" s="80"/>
    </row>
    <row r="3" spans="1:8" ht="12.75">
      <c r="A3" s="277"/>
      <c r="B3" s="276"/>
      <c r="C3" s="71" t="s">
        <v>47</v>
      </c>
      <c r="D3" s="171" t="s">
        <v>67</v>
      </c>
      <c r="E3" s="39" t="s">
        <v>68</v>
      </c>
      <c r="F3" s="171" t="s">
        <v>67</v>
      </c>
      <c r="G3" s="39" t="s">
        <v>68</v>
      </c>
      <c r="H3" s="81"/>
    </row>
    <row r="4" spans="1:8" ht="15.75" customHeight="1">
      <c r="A4" s="90"/>
      <c r="B4" s="40" t="s">
        <v>207</v>
      </c>
      <c r="C4" s="173"/>
      <c r="D4" s="173"/>
      <c r="E4" s="173"/>
      <c r="F4" s="173"/>
      <c r="G4" s="172"/>
      <c r="H4" s="82"/>
    </row>
    <row r="5" spans="1:8" ht="15.75" customHeight="1">
      <c r="A5" s="90"/>
      <c r="B5" s="174" t="s">
        <v>385</v>
      </c>
      <c r="C5" s="237">
        <v>2.3824398947552443</v>
      </c>
      <c r="D5" s="238">
        <v>2.3631861454311824</v>
      </c>
      <c r="E5" s="239">
        <v>2.4016936440793062</v>
      </c>
      <c r="F5" s="238">
        <v>2.3727685960932172</v>
      </c>
      <c r="G5" s="239">
        <v>2.3921111934172714</v>
      </c>
      <c r="H5" s="82"/>
    </row>
    <row r="6" spans="1:8" ht="15.75" customHeight="1">
      <c r="A6" s="90"/>
      <c r="B6" s="240" t="s">
        <v>208</v>
      </c>
      <c r="C6" s="173"/>
      <c r="D6" s="173"/>
      <c r="E6" s="173"/>
      <c r="F6" s="173"/>
      <c r="G6" s="172"/>
      <c r="H6" s="82"/>
    </row>
    <row r="7" spans="1:8" ht="15.75" customHeight="1">
      <c r="A7" s="90"/>
      <c r="B7" s="174" t="s">
        <v>385</v>
      </c>
      <c r="C7" s="237">
        <v>2.3348598039215691</v>
      </c>
      <c r="D7" s="238">
        <v>2.2819342154383908</v>
      </c>
      <c r="E7" s="239">
        <v>2.3877853924047474</v>
      </c>
      <c r="F7" s="238">
        <v>2.3244770090532589</v>
      </c>
      <c r="G7" s="239">
        <v>2.3452425987898793</v>
      </c>
      <c r="H7" s="82"/>
    </row>
    <row r="8" spans="1:8" ht="15.75" customHeight="1">
      <c r="A8" s="90"/>
      <c r="B8" s="240" t="s">
        <v>183</v>
      </c>
      <c r="C8" s="173"/>
      <c r="D8" s="173"/>
      <c r="E8" s="173"/>
      <c r="F8" s="173"/>
      <c r="G8" s="172"/>
      <c r="H8" s="82"/>
    </row>
    <row r="9" spans="1:8" ht="15.75" customHeight="1">
      <c r="A9" s="90"/>
      <c r="B9" s="174" t="s">
        <v>386</v>
      </c>
      <c r="C9" s="237">
        <v>4.8259279348193056</v>
      </c>
      <c r="D9" s="238">
        <v>4.657673510343006</v>
      </c>
      <c r="E9" s="239">
        <v>4.9941823592956052</v>
      </c>
      <c r="F9" s="238">
        <v>4.6496740433306396</v>
      </c>
      <c r="G9" s="239">
        <v>5.0021818263079716</v>
      </c>
      <c r="H9" s="82"/>
    </row>
    <row r="10" spans="1:8" ht="15.75" customHeight="1">
      <c r="A10" s="90"/>
      <c r="B10" s="174" t="s">
        <v>387</v>
      </c>
      <c r="C10" s="237">
        <v>7.1193704187669695</v>
      </c>
      <c r="D10" s="238">
        <v>6.9435877161099624</v>
      </c>
      <c r="E10" s="239">
        <v>7.2951531214239766</v>
      </c>
      <c r="F10" s="238">
        <v>7.0185109587614267</v>
      </c>
      <c r="G10" s="239">
        <v>7.2202298787725123</v>
      </c>
      <c r="H10" s="82"/>
    </row>
    <row r="11" spans="1:8" ht="15.75" customHeight="1">
      <c r="A11" s="90"/>
      <c r="B11" s="174" t="s">
        <v>388</v>
      </c>
      <c r="C11" s="241">
        <v>13.317814285714286</v>
      </c>
      <c r="D11" s="242">
        <v>12.284826965878011</v>
      </c>
      <c r="E11" s="243">
        <v>14.350801605550561</v>
      </c>
      <c r="F11" s="242">
        <v>12.734482780022367</v>
      </c>
      <c r="G11" s="243">
        <v>13.901145791406206</v>
      </c>
      <c r="H11" s="82"/>
    </row>
    <row r="12" spans="1:8" ht="15.75" customHeight="1">
      <c r="A12" s="90"/>
      <c r="B12" s="174" t="s">
        <v>389</v>
      </c>
      <c r="C12" s="236">
        <v>385.91495495794652</v>
      </c>
      <c r="D12" s="246">
        <v>374.63965118782119</v>
      </c>
      <c r="E12" s="247">
        <v>397.19025872807185</v>
      </c>
      <c r="F12" s="246">
        <v>379.57751030370213</v>
      </c>
      <c r="G12" s="247">
        <v>392.25239961219091</v>
      </c>
      <c r="H12" s="82"/>
    </row>
    <row r="13" spans="1:8" ht="15.75" customHeight="1">
      <c r="A13" s="90"/>
      <c r="B13" s="174" t="s">
        <v>390</v>
      </c>
      <c r="C13" s="237">
        <v>0.94928438859068198</v>
      </c>
      <c r="D13" s="238">
        <v>0.90829789298156771</v>
      </c>
      <c r="E13" s="239">
        <v>0.99027088419979625</v>
      </c>
      <c r="F13" s="238">
        <v>0.91714901374628843</v>
      </c>
      <c r="G13" s="239">
        <v>0.98141976343507553</v>
      </c>
      <c r="H13" s="82"/>
    </row>
    <row r="14" spans="1:8" ht="15.75" customHeight="1">
      <c r="A14" s="90"/>
      <c r="B14" s="174" t="s">
        <v>391</v>
      </c>
      <c r="C14" s="235">
        <v>9.7209865726986602E-2</v>
      </c>
      <c r="D14" s="250">
        <v>8.59015959189144E-2</v>
      </c>
      <c r="E14" s="251">
        <v>0.1085181355350588</v>
      </c>
      <c r="F14" s="250" t="s">
        <v>94</v>
      </c>
      <c r="G14" s="251" t="s">
        <v>94</v>
      </c>
      <c r="H14" s="82"/>
    </row>
    <row r="15" spans="1:8" ht="15.75" customHeight="1">
      <c r="A15" s="90"/>
      <c r="B15" s="174" t="s">
        <v>392</v>
      </c>
      <c r="C15" s="237">
        <v>3.7777593543203403</v>
      </c>
      <c r="D15" s="238">
        <v>3.6822065758532188</v>
      </c>
      <c r="E15" s="239">
        <v>3.8733121327874618</v>
      </c>
      <c r="F15" s="238">
        <v>3.7264432487551988</v>
      </c>
      <c r="G15" s="239">
        <v>3.8290754598854817</v>
      </c>
      <c r="H15" s="82"/>
    </row>
    <row r="16" spans="1:8" ht="15.75" customHeight="1">
      <c r="A16" s="90"/>
      <c r="B16" s="174" t="s">
        <v>393</v>
      </c>
      <c r="C16" s="237">
        <v>0.34147767556453018</v>
      </c>
      <c r="D16" s="238">
        <v>0.31310353874537833</v>
      </c>
      <c r="E16" s="239">
        <v>0.36985181238368203</v>
      </c>
      <c r="F16" s="238">
        <v>0.31902199535473308</v>
      </c>
      <c r="G16" s="239">
        <v>0.36393335577432728</v>
      </c>
      <c r="H16" s="82"/>
    </row>
    <row r="17" spans="1:8" ht="15.75" customHeight="1">
      <c r="A17" s="90"/>
      <c r="B17" s="174" t="s">
        <v>394</v>
      </c>
      <c r="C17" s="241">
        <v>30.739440265300022</v>
      </c>
      <c r="D17" s="242">
        <v>28.826337216191678</v>
      </c>
      <c r="E17" s="243">
        <v>32.652543314408362</v>
      </c>
      <c r="F17" s="242">
        <v>29.8852648062397</v>
      </c>
      <c r="G17" s="243">
        <v>31.593615724360344</v>
      </c>
      <c r="H17" s="82"/>
    </row>
    <row r="18" spans="1:8" ht="15.75" customHeight="1">
      <c r="A18" s="90"/>
      <c r="B18" s="174" t="s">
        <v>395</v>
      </c>
      <c r="C18" s="241">
        <v>14.213321956239753</v>
      </c>
      <c r="D18" s="242">
        <v>13.777074405208687</v>
      </c>
      <c r="E18" s="243">
        <v>14.649569507270819</v>
      </c>
      <c r="F18" s="242">
        <v>13.839849160220714</v>
      </c>
      <c r="G18" s="243">
        <v>14.586794752258792</v>
      </c>
      <c r="H18" s="82"/>
    </row>
    <row r="19" spans="1:8" ht="15.75" customHeight="1">
      <c r="A19" s="90"/>
      <c r="B19" s="174" t="s">
        <v>396</v>
      </c>
      <c r="C19" s="241">
        <v>25.833964434399551</v>
      </c>
      <c r="D19" s="242">
        <v>23.918470813525843</v>
      </c>
      <c r="E19" s="243">
        <v>27.749458055273259</v>
      </c>
      <c r="F19" s="242">
        <v>24.746556349198357</v>
      </c>
      <c r="G19" s="243">
        <v>26.921372519600745</v>
      </c>
      <c r="H19" s="82"/>
    </row>
    <row r="20" spans="1:8" ht="15.75" customHeight="1">
      <c r="A20" s="90"/>
      <c r="B20" s="174" t="s">
        <v>397</v>
      </c>
      <c r="C20" s="237">
        <v>3.8519000542554132</v>
      </c>
      <c r="D20" s="238">
        <v>3.7306154347547671</v>
      </c>
      <c r="E20" s="239">
        <v>3.9731846737560592</v>
      </c>
      <c r="F20" s="238">
        <v>3.7440753566737337</v>
      </c>
      <c r="G20" s="239">
        <v>3.9597247518370926</v>
      </c>
      <c r="H20" s="82"/>
    </row>
    <row r="21" spans="1:8" ht="15.75" customHeight="1">
      <c r="A21" s="90"/>
      <c r="B21" s="174" t="s">
        <v>398</v>
      </c>
      <c r="C21" s="236">
        <v>115.85405718705132</v>
      </c>
      <c r="D21" s="246">
        <v>113.00352432976484</v>
      </c>
      <c r="E21" s="247">
        <v>118.70459004433781</v>
      </c>
      <c r="F21" s="246">
        <v>113.43076788167389</v>
      </c>
      <c r="G21" s="247">
        <v>118.27734649242876</v>
      </c>
      <c r="H21" s="82"/>
    </row>
    <row r="22" spans="1:8" ht="15.75" customHeight="1">
      <c r="A22" s="90"/>
      <c r="B22" s="174" t="s">
        <v>399</v>
      </c>
      <c r="C22" s="237">
        <v>2.5401129627368397</v>
      </c>
      <c r="D22" s="238">
        <v>2.3554342321342099</v>
      </c>
      <c r="E22" s="239">
        <v>2.7247916933394696</v>
      </c>
      <c r="F22" s="238">
        <v>2.4631811225665046</v>
      </c>
      <c r="G22" s="239">
        <v>2.6170448029071749</v>
      </c>
      <c r="H22" s="82"/>
    </row>
    <row r="23" spans="1:8" ht="15.75" customHeight="1">
      <c r="A23" s="90"/>
      <c r="B23" s="174" t="s">
        <v>400</v>
      </c>
      <c r="C23" s="237">
        <v>1.5003104903072593</v>
      </c>
      <c r="D23" s="238">
        <v>1.3981524874658469</v>
      </c>
      <c r="E23" s="239">
        <v>1.6024684931486717</v>
      </c>
      <c r="F23" s="238">
        <v>1.4396629809444255</v>
      </c>
      <c r="G23" s="239">
        <v>1.5609579996700931</v>
      </c>
      <c r="H23" s="82"/>
    </row>
    <row r="24" spans="1:8" ht="15.75" customHeight="1">
      <c r="A24" s="90"/>
      <c r="B24" s="174" t="s">
        <v>401</v>
      </c>
      <c r="C24" s="237">
        <v>0.86959360475230396</v>
      </c>
      <c r="D24" s="238">
        <v>0.79263445057132209</v>
      </c>
      <c r="E24" s="239">
        <v>0.94655275893328583</v>
      </c>
      <c r="F24" s="238">
        <v>0.83575303714180027</v>
      </c>
      <c r="G24" s="239">
        <v>0.90343417236280765</v>
      </c>
      <c r="H24" s="82"/>
    </row>
    <row r="25" spans="1:8" ht="15.75" customHeight="1">
      <c r="A25" s="90"/>
      <c r="B25" s="174" t="s">
        <v>402</v>
      </c>
      <c r="C25" s="237">
        <v>3.8172210777058089</v>
      </c>
      <c r="D25" s="238">
        <v>3.7402535082740807</v>
      </c>
      <c r="E25" s="239">
        <v>3.8941886471375371</v>
      </c>
      <c r="F25" s="238">
        <v>3.7498191392981042</v>
      </c>
      <c r="G25" s="239">
        <v>3.8846230161135136</v>
      </c>
      <c r="H25" s="82"/>
    </row>
    <row r="26" spans="1:8" ht="15.75" customHeight="1">
      <c r="A26" s="90"/>
      <c r="B26" s="174" t="s">
        <v>403</v>
      </c>
      <c r="C26" s="241">
        <v>15.330280880549664</v>
      </c>
      <c r="D26" s="242">
        <v>14.887377217559063</v>
      </c>
      <c r="E26" s="243">
        <v>15.773184543540264</v>
      </c>
      <c r="F26" s="242">
        <v>14.882612460185438</v>
      </c>
      <c r="G26" s="243">
        <v>15.777949300913889</v>
      </c>
      <c r="H26" s="82"/>
    </row>
    <row r="27" spans="1:8" ht="15.75" customHeight="1">
      <c r="A27" s="90"/>
      <c r="B27" s="174" t="s">
        <v>404</v>
      </c>
      <c r="C27" s="237">
        <v>2.9593954622007916</v>
      </c>
      <c r="D27" s="238">
        <v>2.7269157434964835</v>
      </c>
      <c r="E27" s="239">
        <v>3.1918751809050998</v>
      </c>
      <c r="F27" s="238">
        <v>2.8200623564390219</v>
      </c>
      <c r="G27" s="239">
        <v>3.0987285679625614</v>
      </c>
      <c r="H27" s="82"/>
    </row>
    <row r="28" spans="1:8" ht="15.75" customHeight="1">
      <c r="A28" s="90"/>
      <c r="B28" s="174" t="s">
        <v>405</v>
      </c>
      <c r="C28" s="237">
        <v>2.5763518023934124</v>
      </c>
      <c r="D28" s="238">
        <v>2.4595828700796729</v>
      </c>
      <c r="E28" s="239">
        <v>2.693120734707152</v>
      </c>
      <c r="F28" s="238">
        <v>2.4862399245624331</v>
      </c>
      <c r="G28" s="239">
        <v>2.6664636802243917</v>
      </c>
      <c r="H28" s="82"/>
    </row>
    <row r="29" spans="1:8" ht="15.75" customHeight="1">
      <c r="A29" s="90"/>
      <c r="B29" s="174" t="s">
        <v>406</v>
      </c>
      <c r="C29" s="237">
        <v>0.52069169378913094</v>
      </c>
      <c r="D29" s="238">
        <v>0.49597027369154439</v>
      </c>
      <c r="E29" s="239">
        <v>0.54541311388671743</v>
      </c>
      <c r="F29" s="238" t="s">
        <v>94</v>
      </c>
      <c r="G29" s="239" t="s">
        <v>94</v>
      </c>
      <c r="H29" s="83"/>
    </row>
    <row r="30" spans="1:8" ht="15.75" customHeight="1">
      <c r="A30" s="90"/>
      <c r="B30" s="174" t="s">
        <v>407</v>
      </c>
      <c r="C30" s="235">
        <v>4.8057777777777783E-2</v>
      </c>
      <c r="D30" s="250">
        <v>4.2570942734620261E-2</v>
      </c>
      <c r="E30" s="251">
        <v>5.3544612820935304E-2</v>
      </c>
      <c r="F30" s="250">
        <v>4.4886648613031398E-2</v>
      </c>
      <c r="G30" s="251">
        <v>5.1228906942524167E-2</v>
      </c>
      <c r="H30" s="82"/>
    </row>
    <row r="31" spans="1:8" ht="15.75" customHeight="1">
      <c r="A31" s="90"/>
      <c r="B31" s="174" t="s">
        <v>408</v>
      </c>
      <c r="C31" s="237">
        <v>1.7499904344929977</v>
      </c>
      <c r="D31" s="238">
        <v>1.7098713721347234</v>
      </c>
      <c r="E31" s="239">
        <v>1.7901094968512721</v>
      </c>
      <c r="F31" s="238">
        <v>1.71675264604613</v>
      </c>
      <c r="G31" s="239">
        <v>1.7832282229398655</v>
      </c>
      <c r="H31" s="82"/>
    </row>
    <row r="32" spans="1:8" ht="15.75" customHeight="1">
      <c r="A32" s="90"/>
      <c r="B32" s="174" t="s">
        <v>409</v>
      </c>
      <c r="C32" s="241">
        <v>14.091534781408384</v>
      </c>
      <c r="D32" s="242">
        <v>13.26723052727205</v>
      </c>
      <c r="E32" s="243">
        <v>14.915839035544719</v>
      </c>
      <c r="F32" s="242">
        <v>13.644230092265481</v>
      </c>
      <c r="G32" s="243">
        <v>14.538839470551288</v>
      </c>
      <c r="H32" s="82"/>
    </row>
    <row r="33" spans="1:8" ht="15.75" customHeight="1">
      <c r="A33" s="90"/>
      <c r="B33" s="174" t="s">
        <v>410</v>
      </c>
      <c r="C33" s="241">
        <v>35.790612700805767</v>
      </c>
      <c r="D33" s="242">
        <v>34.465689208292517</v>
      </c>
      <c r="E33" s="243">
        <v>37.115536193319016</v>
      </c>
      <c r="F33" s="242">
        <v>34.889113427812383</v>
      </c>
      <c r="G33" s="243">
        <v>36.69211197379915</v>
      </c>
      <c r="H33" s="82"/>
    </row>
    <row r="34" spans="1:8" ht="15.75" customHeight="1">
      <c r="A34" s="90"/>
      <c r="B34" s="174" t="s">
        <v>411</v>
      </c>
      <c r="C34" s="237">
        <v>0.22877644078866241</v>
      </c>
      <c r="D34" s="238">
        <v>0.21648877877658418</v>
      </c>
      <c r="E34" s="239">
        <v>0.24106410280074064</v>
      </c>
      <c r="F34" s="238">
        <v>0.21772481866581275</v>
      </c>
      <c r="G34" s="239">
        <v>0.23982806291151207</v>
      </c>
      <c r="H34" s="82"/>
    </row>
    <row r="35" spans="1:8" ht="15.75" customHeight="1">
      <c r="A35" s="90"/>
      <c r="B35" s="174" t="s">
        <v>412</v>
      </c>
      <c r="C35" s="237">
        <v>1.462797284375879</v>
      </c>
      <c r="D35" s="238">
        <v>1.4222169957926032</v>
      </c>
      <c r="E35" s="239">
        <v>1.5033775729591548</v>
      </c>
      <c r="F35" s="238">
        <v>1.4369910750630663</v>
      </c>
      <c r="G35" s="239">
        <v>1.4886034936886916</v>
      </c>
      <c r="H35" s="82"/>
    </row>
    <row r="36" spans="1:8" ht="15.75" customHeight="1">
      <c r="A36" s="90"/>
      <c r="B36" s="174" t="s">
        <v>413</v>
      </c>
      <c r="C36" s="235">
        <v>8.29848263784638E-2</v>
      </c>
      <c r="D36" s="250">
        <v>8.1246281804179338E-2</v>
      </c>
      <c r="E36" s="251">
        <v>8.4723370952748261E-2</v>
      </c>
      <c r="F36" s="250">
        <v>8.1857986316389991E-2</v>
      </c>
      <c r="G36" s="251">
        <v>8.4111666440537608E-2</v>
      </c>
      <c r="H36" s="82"/>
    </row>
    <row r="37" spans="1:8" ht="15.75" customHeight="1">
      <c r="A37" s="90"/>
      <c r="B37" s="174" t="s">
        <v>414</v>
      </c>
      <c r="C37" s="237">
        <v>3.1033401198184727</v>
      </c>
      <c r="D37" s="238">
        <v>2.9239940054393929</v>
      </c>
      <c r="E37" s="239">
        <v>3.2826862341975525</v>
      </c>
      <c r="F37" s="238">
        <v>2.9932606687385777</v>
      </c>
      <c r="G37" s="239">
        <v>3.2134195708983677</v>
      </c>
      <c r="H37" s="82"/>
    </row>
    <row r="38" spans="1:8" ht="15.75" customHeight="1">
      <c r="A38" s="90"/>
      <c r="B38" s="174" t="s">
        <v>415</v>
      </c>
      <c r="C38" s="237">
        <v>1.9601435931691</v>
      </c>
      <c r="D38" s="238">
        <v>1.9072554780075874</v>
      </c>
      <c r="E38" s="239">
        <v>2.0130317083306126</v>
      </c>
      <c r="F38" s="238">
        <v>1.9260373365743875</v>
      </c>
      <c r="G38" s="239">
        <v>1.9942498497638126</v>
      </c>
      <c r="H38" s="82"/>
    </row>
    <row r="39" spans="1:8" ht="15.75" customHeight="1">
      <c r="A39" s="90"/>
      <c r="B39" s="174" t="s">
        <v>416</v>
      </c>
      <c r="C39" s="237">
        <v>3.1758589294062385</v>
      </c>
      <c r="D39" s="238">
        <v>2.9902862575896876</v>
      </c>
      <c r="E39" s="239">
        <v>3.3614316012227894</v>
      </c>
      <c r="F39" s="238">
        <v>3.047647270358103</v>
      </c>
      <c r="G39" s="239">
        <v>3.304070588454374</v>
      </c>
      <c r="H39" s="82"/>
    </row>
    <row r="40" spans="1:8" ht="15.75" customHeight="1">
      <c r="A40" s="90"/>
      <c r="B40" s="174" t="s">
        <v>417</v>
      </c>
      <c r="C40" s="241">
        <v>16.198111603104138</v>
      </c>
      <c r="D40" s="242">
        <v>15.390602494487835</v>
      </c>
      <c r="E40" s="243">
        <v>17.005620711720443</v>
      </c>
      <c r="F40" s="242">
        <v>15.637314759336514</v>
      </c>
      <c r="G40" s="243">
        <v>16.758908446871764</v>
      </c>
      <c r="H40" s="82"/>
    </row>
    <row r="41" spans="1:8" ht="15.75" customHeight="1">
      <c r="A41" s="90"/>
      <c r="B41" s="174" t="s">
        <v>418</v>
      </c>
      <c r="C41" s="241">
        <v>16.604796914352288</v>
      </c>
      <c r="D41" s="242">
        <v>15.748722471279097</v>
      </c>
      <c r="E41" s="243">
        <v>17.460871357425482</v>
      </c>
      <c r="F41" s="242">
        <v>15.999539643446699</v>
      </c>
      <c r="G41" s="243">
        <v>17.210054185257878</v>
      </c>
      <c r="H41" s="82"/>
    </row>
    <row r="42" spans="1:8" ht="15.75" customHeight="1">
      <c r="A42" s="90"/>
      <c r="B42" s="174" t="s">
        <v>419</v>
      </c>
      <c r="C42" s="235">
        <v>8.7435231842612912E-2</v>
      </c>
      <c r="D42" s="250">
        <v>8.4550434925819332E-2</v>
      </c>
      <c r="E42" s="251">
        <v>9.0320028759406493E-2</v>
      </c>
      <c r="F42" s="250">
        <v>8.5880792717879684E-2</v>
      </c>
      <c r="G42" s="251">
        <v>8.8989670967346141E-2</v>
      </c>
      <c r="H42" s="82"/>
    </row>
    <row r="43" spans="1:8" ht="15.75" customHeight="1">
      <c r="A43" s="90"/>
      <c r="B43" s="174" t="s">
        <v>420</v>
      </c>
      <c r="C43" s="241">
        <v>40.491900187738246</v>
      </c>
      <c r="D43" s="242">
        <v>38.95415044509776</v>
      </c>
      <c r="E43" s="243">
        <v>42.029649930378731</v>
      </c>
      <c r="F43" s="242">
        <v>39.383104006788869</v>
      </c>
      <c r="G43" s="243">
        <v>41.600696368687622</v>
      </c>
      <c r="H43" s="82"/>
    </row>
    <row r="44" spans="1:8" ht="15.75" customHeight="1">
      <c r="A44" s="90"/>
      <c r="B44" s="174" t="s">
        <v>421</v>
      </c>
      <c r="C44" s="237">
        <v>3.7445766337088457</v>
      </c>
      <c r="D44" s="238">
        <v>3.3738876401542606</v>
      </c>
      <c r="E44" s="239">
        <v>4.1152656272634305</v>
      </c>
      <c r="F44" s="238">
        <v>3.6407881722783135</v>
      </c>
      <c r="G44" s="239">
        <v>3.848365095139378</v>
      </c>
      <c r="H44" s="82"/>
    </row>
    <row r="45" spans="1:8" ht="15.75" customHeight="1">
      <c r="A45" s="90"/>
      <c r="B45" s="174" t="s">
        <v>422</v>
      </c>
      <c r="C45" s="236">
        <v>61.889746420720378</v>
      </c>
      <c r="D45" s="246">
        <v>58.046917231777535</v>
      </c>
      <c r="E45" s="247">
        <v>65.732575609663229</v>
      </c>
      <c r="F45" s="246">
        <v>60.063851258356202</v>
      </c>
      <c r="G45" s="247">
        <v>63.715641583084555</v>
      </c>
      <c r="H45" s="82"/>
    </row>
    <row r="46" spans="1:8" ht="15.75" customHeight="1">
      <c r="A46" s="90"/>
      <c r="B46" s="174" t="s">
        <v>423</v>
      </c>
      <c r="C46" s="235" t="s">
        <v>209</v>
      </c>
      <c r="D46" s="250" t="s">
        <v>94</v>
      </c>
      <c r="E46" s="251" t="s">
        <v>94</v>
      </c>
      <c r="F46" s="250" t="s">
        <v>94</v>
      </c>
      <c r="G46" s="251" t="s">
        <v>94</v>
      </c>
      <c r="H46" s="84"/>
    </row>
    <row r="47" spans="1:8" ht="15.75" customHeight="1">
      <c r="A47" s="90"/>
      <c r="B47" s="174" t="s">
        <v>424</v>
      </c>
      <c r="C47" s="235">
        <v>0.46871346145833331</v>
      </c>
      <c r="D47" s="250">
        <v>0.45155305681456254</v>
      </c>
      <c r="E47" s="251">
        <v>0.48587386610210409</v>
      </c>
      <c r="F47" s="250">
        <v>0.45860527065887019</v>
      </c>
      <c r="G47" s="251">
        <v>0.47882165225779644</v>
      </c>
      <c r="H47" s="84"/>
    </row>
    <row r="48" spans="1:8" ht="15.75" customHeight="1">
      <c r="A48" s="90"/>
      <c r="B48" s="174" t="s">
        <v>425</v>
      </c>
      <c r="C48" s="237">
        <v>7.7365579582983202</v>
      </c>
      <c r="D48" s="238">
        <v>7.4728853390290739</v>
      </c>
      <c r="E48" s="239">
        <v>8.0002305775675673</v>
      </c>
      <c r="F48" s="238">
        <v>7.4952583082005022</v>
      </c>
      <c r="G48" s="239">
        <v>7.9778576083961381</v>
      </c>
      <c r="H48" s="82"/>
    </row>
    <row r="49" spans="1:8" ht="15.75" customHeight="1">
      <c r="A49" s="90"/>
      <c r="B49" s="174" t="s">
        <v>426</v>
      </c>
      <c r="C49" s="241">
        <v>15.209252972663993</v>
      </c>
      <c r="D49" s="242">
        <v>14.566483726753379</v>
      </c>
      <c r="E49" s="243">
        <v>15.852022218574607</v>
      </c>
      <c r="F49" s="242">
        <v>14.81200261787334</v>
      </c>
      <c r="G49" s="243">
        <v>15.606503327454647</v>
      </c>
      <c r="H49" s="82"/>
    </row>
    <row r="50" spans="1:8" ht="15.75" customHeight="1">
      <c r="A50" s="90"/>
      <c r="B50" s="174" t="s">
        <v>427</v>
      </c>
      <c r="C50" s="237">
        <v>3.3164420889649202</v>
      </c>
      <c r="D50" s="238">
        <v>3.0549936581793147</v>
      </c>
      <c r="E50" s="239">
        <v>3.5778905197505257</v>
      </c>
      <c r="F50" s="238">
        <v>3.1945154603457229</v>
      </c>
      <c r="G50" s="239">
        <v>3.4383687175841176</v>
      </c>
      <c r="H50" s="82"/>
    </row>
    <row r="51" spans="1:8" ht="15.75" customHeight="1">
      <c r="A51" s="90"/>
      <c r="B51" s="174" t="s">
        <v>428</v>
      </c>
      <c r="C51" s="237">
        <v>0.94201310143557415</v>
      </c>
      <c r="D51" s="238">
        <v>0.85725679455418191</v>
      </c>
      <c r="E51" s="239">
        <v>1.0267694083169663</v>
      </c>
      <c r="F51" s="238" t="s">
        <v>94</v>
      </c>
      <c r="G51" s="239" t="s">
        <v>94</v>
      </c>
      <c r="H51" s="82"/>
    </row>
    <row r="52" spans="1:8" ht="15.75" customHeight="1">
      <c r="A52" s="90"/>
      <c r="B52" s="174" t="s">
        <v>429</v>
      </c>
      <c r="C52" s="236">
        <v>443.90763284053969</v>
      </c>
      <c r="D52" s="246">
        <v>432.8163793460202</v>
      </c>
      <c r="E52" s="247">
        <v>454.99888633505918</v>
      </c>
      <c r="F52" s="246">
        <v>437.06542491634872</v>
      </c>
      <c r="G52" s="247">
        <v>450.74984076473066</v>
      </c>
      <c r="H52" s="82"/>
    </row>
    <row r="53" spans="1:8" ht="15.75" customHeight="1">
      <c r="A53" s="90"/>
      <c r="B53" s="174" t="s">
        <v>430</v>
      </c>
      <c r="C53" s="237">
        <v>0.18694444444444439</v>
      </c>
      <c r="D53" s="238">
        <v>0.1728644824210239</v>
      </c>
      <c r="E53" s="239">
        <v>0.20102440646786487</v>
      </c>
      <c r="F53" s="238">
        <v>0.16491387135953842</v>
      </c>
      <c r="G53" s="239">
        <v>0.20897501752935035</v>
      </c>
      <c r="H53" s="82"/>
    </row>
    <row r="54" spans="1:8" ht="15.75" customHeight="1">
      <c r="A54" s="90"/>
      <c r="B54" s="174" t="s">
        <v>431</v>
      </c>
      <c r="C54" s="237">
        <v>0.43514770833812544</v>
      </c>
      <c r="D54" s="238">
        <v>0.38348154419655062</v>
      </c>
      <c r="E54" s="239">
        <v>0.48681387247970026</v>
      </c>
      <c r="F54" s="238">
        <v>0.40954200307288302</v>
      </c>
      <c r="G54" s="239">
        <v>0.46075341360336786</v>
      </c>
      <c r="H54" s="82"/>
    </row>
    <row r="55" spans="1:8" ht="15.75" customHeight="1">
      <c r="A55" s="90"/>
      <c r="B55" s="174" t="s">
        <v>432</v>
      </c>
      <c r="C55" s="237">
        <v>1.0631951132473809</v>
      </c>
      <c r="D55" s="238">
        <v>0.99485888485040253</v>
      </c>
      <c r="E55" s="239">
        <v>1.1315313416443593</v>
      </c>
      <c r="F55" s="238">
        <v>1.0033693838709068</v>
      </c>
      <c r="G55" s="239">
        <v>1.123020842623855</v>
      </c>
      <c r="H55" s="82"/>
    </row>
    <row r="56" spans="1:8" ht="15.75" customHeight="1">
      <c r="A56" s="90"/>
      <c r="B56" s="174" t="s">
        <v>433</v>
      </c>
      <c r="C56" s="237">
        <v>2.931755466615813</v>
      </c>
      <c r="D56" s="238">
        <v>2.7792038285190914</v>
      </c>
      <c r="E56" s="239">
        <v>3.0843071047125346</v>
      </c>
      <c r="F56" s="238">
        <v>2.8135768032012338</v>
      </c>
      <c r="G56" s="239">
        <v>3.0499341300303922</v>
      </c>
      <c r="H56" s="82"/>
    </row>
    <row r="57" spans="1:8" ht="15.75" customHeight="1">
      <c r="A57" s="90"/>
      <c r="B57" s="174" t="s">
        <v>434</v>
      </c>
      <c r="C57" s="235">
        <v>0.36674102058334179</v>
      </c>
      <c r="D57" s="250">
        <v>0.3543778270417739</v>
      </c>
      <c r="E57" s="251">
        <v>0.37910421412490969</v>
      </c>
      <c r="F57" s="250">
        <v>0.35872398369062475</v>
      </c>
      <c r="G57" s="251">
        <v>0.37475805747605884</v>
      </c>
      <c r="H57" s="82"/>
    </row>
    <row r="58" spans="1:8" ht="15.75" customHeight="1">
      <c r="A58" s="90"/>
      <c r="B58" s="174" t="s">
        <v>435</v>
      </c>
      <c r="C58" s="237">
        <v>0.50584370685151159</v>
      </c>
      <c r="D58" s="238">
        <v>0.47377310305094944</v>
      </c>
      <c r="E58" s="239">
        <v>0.53791431065207373</v>
      </c>
      <c r="F58" s="238">
        <v>0.48557911268204701</v>
      </c>
      <c r="G58" s="239">
        <v>0.52610830102097617</v>
      </c>
      <c r="H58" s="82"/>
    </row>
    <row r="59" spans="1:8" ht="15.75" customHeight="1">
      <c r="A59" s="90"/>
      <c r="B59" s="174" t="s">
        <v>436</v>
      </c>
      <c r="C59" s="237">
        <v>0.20339350371432363</v>
      </c>
      <c r="D59" s="238">
        <v>0.1967160966873297</v>
      </c>
      <c r="E59" s="239">
        <v>0.21007091074131756</v>
      </c>
      <c r="F59" s="238" t="s">
        <v>94</v>
      </c>
      <c r="G59" s="239" t="s">
        <v>94</v>
      </c>
      <c r="H59" s="82"/>
    </row>
    <row r="60" spans="1:8" ht="15.75" customHeight="1">
      <c r="A60" s="90"/>
      <c r="B60" s="174" t="s">
        <v>437</v>
      </c>
      <c r="C60" s="237">
        <v>0.78896334718164007</v>
      </c>
      <c r="D60" s="238">
        <v>0.71757034083180327</v>
      </c>
      <c r="E60" s="239">
        <v>0.86035635353147688</v>
      </c>
      <c r="F60" s="238">
        <v>0.73609061737135528</v>
      </c>
      <c r="G60" s="239">
        <v>0.84183607699192486</v>
      </c>
      <c r="H60" s="82"/>
    </row>
    <row r="61" spans="1:8" ht="15.75" customHeight="1">
      <c r="A61" s="90"/>
      <c r="B61" s="174" t="s">
        <v>438</v>
      </c>
      <c r="C61" s="236">
        <v>125.53960839320335</v>
      </c>
      <c r="D61" s="246">
        <v>122.00135166480443</v>
      </c>
      <c r="E61" s="247">
        <v>129.07786512160226</v>
      </c>
      <c r="F61" s="246">
        <v>122.65540488526868</v>
      </c>
      <c r="G61" s="247">
        <v>128.42381190113804</v>
      </c>
      <c r="H61" s="82"/>
    </row>
    <row r="62" spans="1:8" ht="15.75" customHeight="1">
      <c r="A62" s="90"/>
      <c r="B62" s="174" t="s">
        <v>439</v>
      </c>
      <c r="C62" s="237">
        <v>1.624481607504922</v>
      </c>
      <c r="D62" s="238">
        <v>1.515925388454461</v>
      </c>
      <c r="E62" s="239">
        <v>1.733037826555383</v>
      </c>
      <c r="F62" s="238">
        <v>1.5466326993660853</v>
      </c>
      <c r="G62" s="239">
        <v>1.7023305156437587</v>
      </c>
      <c r="H62" s="82"/>
    </row>
    <row r="63" spans="1:8" ht="15.75" customHeight="1">
      <c r="A63" s="90"/>
      <c r="B63" s="174" t="s">
        <v>440</v>
      </c>
      <c r="C63" s="241">
        <v>14.168349538578097</v>
      </c>
      <c r="D63" s="242">
        <v>13.473993181777489</v>
      </c>
      <c r="E63" s="243">
        <v>14.862705895378705</v>
      </c>
      <c r="F63" s="242">
        <v>13.791830206707251</v>
      </c>
      <c r="G63" s="243">
        <v>14.544868870448942</v>
      </c>
      <c r="H63" s="82"/>
    </row>
    <row r="64" spans="1:8" ht="15.75" customHeight="1">
      <c r="A64" s="90"/>
      <c r="B64" s="174" t="s">
        <v>441</v>
      </c>
      <c r="C64" s="237">
        <v>1.4567104324180167</v>
      </c>
      <c r="D64" s="238">
        <v>1.3651874305333414</v>
      </c>
      <c r="E64" s="239">
        <v>1.548233434302692</v>
      </c>
      <c r="F64" s="238">
        <v>1.3731270994761644</v>
      </c>
      <c r="G64" s="239">
        <v>1.5402937653598689</v>
      </c>
      <c r="H64" s="82"/>
    </row>
    <row r="65" spans="1:8" ht="15.75" customHeight="1">
      <c r="A65" s="90"/>
      <c r="B65" s="174" t="s">
        <v>442</v>
      </c>
      <c r="C65" s="236">
        <v>141.22477919599166</v>
      </c>
      <c r="D65" s="246">
        <v>137.24207643090963</v>
      </c>
      <c r="E65" s="247">
        <v>145.20748196107368</v>
      </c>
      <c r="F65" s="246">
        <v>138.43693375550177</v>
      </c>
      <c r="G65" s="247">
        <v>144.01262463648155</v>
      </c>
      <c r="H65" s="82"/>
    </row>
    <row r="66" spans="1:8" ht="15.75" customHeight="1">
      <c r="A66" s="90"/>
      <c r="B66" s="174" t="s">
        <v>443</v>
      </c>
      <c r="C66" s="236">
        <v>97.998591672478597</v>
      </c>
      <c r="D66" s="246">
        <v>94.520676630980304</v>
      </c>
      <c r="E66" s="247">
        <v>101.47650671397689</v>
      </c>
      <c r="F66" s="246">
        <v>95.791609949261442</v>
      </c>
      <c r="G66" s="247">
        <v>100.20557339569575</v>
      </c>
      <c r="H66" s="82"/>
    </row>
    <row r="67" spans="1:8" ht="15.75" customHeight="1">
      <c r="A67" s="90"/>
      <c r="B67" s="240" t="s">
        <v>205</v>
      </c>
      <c r="C67" s="173"/>
      <c r="D67" s="173"/>
      <c r="E67" s="173"/>
      <c r="F67" s="173"/>
      <c r="G67" s="172"/>
      <c r="H67" s="82"/>
    </row>
    <row r="68" spans="1:8" ht="15.75" customHeight="1">
      <c r="A68" s="90"/>
      <c r="B68" s="174" t="s">
        <v>386</v>
      </c>
      <c r="C68" s="237">
        <v>4.8296242273599095</v>
      </c>
      <c r="D68" s="238">
        <v>4.6370404782444883</v>
      </c>
      <c r="E68" s="239">
        <v>5.0222079764753307</v>
      </c>
      <c r="F68" s="238">
        <v>4.6974333619072199</v>
      </c>
      <c r="G68" s="239">
        <v>4.961815092812599</v>
      </c>
      <c r="H68" s="82"/>
    </row>
    <row r="69" spans="1:8" ht="15.75" customHeight="1">
      <c r="A69" s="90"/>
      <c r="B69" s="174" t="s">
        <v>387</v>
      </c>
      <c r="C69" s="237">
        <v>2.2447972211312619</v>
      </c>
      <c r="D69" s="238">
        <v>2.1464065658421863</v>
      </c>
      <c r="E69" s="239">
        <v>2.3431878764203375</v>
      </c>
      <c r="F69" s="238">
        <v>2.2071403919086006</v>
      </c>
      <c r="G69" s="239">
        <v>2.2824540503539232</v>
      </c>
      <c r="H69" s="82"/>
    </row>
    <row r="70" spans="1:8" ht="15.75" customHeight="1">
      <c r="A70" s="90"/>
      <c r="B70" s="174" t="s">
        <v>388</v>
      </c>
      <c r="C70" s="241">
        <v>12.066236241244484</v>
      </c>
      <c r="D70" s="242">
        <v>11.406576756747112</v>
      </c>
      <c r="E70" s="243">
        <v>12.725895725741855</v>
      </c>
      <c r="F70" s="242">
        <v>11.569630187625419</v>
      </c>
      <c r="G70" s="243">
        <v>12.562842294863549</v>
      </c>
      <c r="H70" s="82"/>
    </row>
    <row r="71" spans="1:8" ht="15.75" customHeight="1">
      <c r="A71" s="90"/>
      <c r="B71" s="174" t="s">
        <v>444</v>
      </c>
      <c r="C71" s="241">
        <v>14.555555555555552</v>
      </c>
      <c r="D71" s="242">
        <v>10.873436541916906</v>
      </c>
      <c r="E71" s="243">
        <v>18.237674569194198</v>
      </c>
      <c r="F71" s="242" t="s">
        <v>94</v>
      </c>
      <c r="G71" s="243" t="s">
        <v>94</v>
      </c>
      <c r="H71" s="82"/>
    </row>
    <row r="72" spans="1:8" ht="15.75" customHeight="1">
      <c r="A72" s="90"/>
      <c r="B72" s="174" t="s">
        <v>389</v>
      </c>
      <c r="C72" s="236">
        <v>57.488148931778191</v>
      </c>
      <c r="D72" s="246">
        <v>54.079136568584296</v>
      </c>
      <c r="E72" s="247">
        <v>60.897161294972086</v>
      </c>
      <c r="F72" s="246">
        <v>56.035731202182276</v>
      </c>
      <c r="G72" s="247">
        <v>58.940566661374106</v>
      </c>
      <c r="H72" s="82"/>
    </row>
    <row r="73" spans="1:8" ht="15.75" customHeight="1">
      <c r="A73" s="90"/>
      <c r="B73" s="174" t="s">
        <v>390</v>
      </c>
      <c r="C73" s="237">
        <v>0.46964725342164798</v>
      </c>
      <c r="D73" s="238">
        <v>0.44400677034235247</v>
      </c>
      <c r="E73" s="239">
        <v>0.49528773650094349</v>
      </c>
      <c r="F73" s="238">
        <v>0.44958764709103244</v>
      </c>
      <c r="G73" s="239">
        <v>0.48970685975226352</v>
      </c>
      <c r="H73" s="82"/>
    </row>
    <row r="74" spans="1:8" ht="15.75" customHeight="1">
      <c r="A74" s="90"/>
      <c r="B74" s="174" t="s">
        <v>391</v>
      </c>
      <c r="C74" s="235">
        <v>9.1940588972553305E-2</v>
      </c>
      <c r="D74" s="250">
        <v>8.245975223650881E-2</v>
      </c>
      <c r="E74" s="251">
        <v>0.1014214257085978</v>
      </c>
      <c r="F74" s="250" t="s">
        <v>94</v>
      </c>
      <c r="G74" s="251" t="s">
        <v>94</v>
      </c>
      <c r="H74" s="82"/>
    </row>
    <row r="75" spans="1:8" ht="15.75" customHeight="1">
      <c r="A75" s="90"/>
      <c r="B75" s="174" t="s">
        <v>392</v>
      </c>
      <c r="C75" s="237">
        <v>2.8126418233469401</v>
      </c>
      <c r="D75" s="238">
        <v>2.7388942591136103</v>
      </c>
      <c r="E75" s="239">
        <v>2.88638938758027</v>
      </c>
      <c r="F75" s="238">
        <v>2.7717914195949436</v>
      </c>
      <c r="G75" s="239">
        <v>2.8534922270989367</v>
      </c>
      <c r="H75" s="82"/>
    </row>
    <row r="76" spans="1:8" ht="15.75" customHeight="1">
      <c r="A76" s="90"/>
      <c r="B76" s="174" t="s">
        <v>393</v>
      </c>
      <c r="C76" s="237">
        <v>0.32779977528659487</v>
      </c>
      <c r="D76" s="238">
        <v>0.30461134262171474</v>
      </c>
      <c r="E76" s="239">
        <v>0.35098820795147501</v>
      </c>
      <c r="F76" s="238">
        <v>0.30580775545923006</v>
      </c>
      <c r="G76" s="239">
        <v>0.34979179511395969</v>
      </c>
      <c r="H76" s="82"/>
    </row>
    <row r="77" spans="1:8" ht="15.75" customHeight="1">
      <c r="A77" s="90"/>
      <c r="B77" s="174" t="s">
        <v>394</v>
      </c>
      <c r="C77" s="241">
        <v>28.08018869895697</v>
      </c>
      <c r="D77" s="242">
        <v>26.833204411603699</v>
      </c>
      <c r="E77" s="243">
        <v>29.327172986310241</v>
      </c>
      <c r="F77" s="242">
        <v>27.196651724060345</v>
      </c>
      <c r="G77" s="243">
        <v>28.963725673853595</v>
      </c>
      <c r="H77" s="82"/>
    </row>
    <row r="78" spans="1:8" ht="15.75" customHeight="1">
      <c r="A78" s="90"/>
      <c r="B78" s="174" t="s">
        <v>395</v>
      </c>
      <c r="C78" s="241">
        <v>12.971032414031987</v>
      </c>
      <c r="D78" s="242">
        <v>12.47732977911639</v>
      </c>
      <c r="E78" s="243">
        <v>13.464735048947583</v>
      </c>
      <c r="F78" s="242">
        <v>12.540780180724536</v>
      </c>
      <c r="G78" s="243">
        <v>13.401284647339438</v>
      </c>
      <c r="H78" s="82"/>
    </row>
    <row r="79" spans="1:8" ht="15.75" customHeight="1">
      <c r="A79" s="90"/>
      <c r="B79" s="174" t="s">
        <v>396</v>
      </c>
      <c r="C79" s="241">
        <v>24.720474834449586</v>
      </c>
      <c r="D79" s="242">
        <v>23.394027139036336</v>
      </c>
      <c r="E79" s="243">
        <v>26.046922529862837</v>
      </c>
      <c r="F79" s="242">
        <v>23.864714308730523</v>
      </c>
      <c r="G79" s="243">
        <v>25.576235360168649</v>
      </c>
      <c r="H79" s="82"/>
    </row>
    <row r="80" spans="1:8" ht="15.75" customHeight="1">
      <c r="A80" s="90"/>
      <c r="B80" s="174" t="s">
        <v>397</v>
      </c>
      <c r="C80" s="237">
        <v>2.1362043946651617</v>
      </c>
      <c r="D80" s="238">
        <v>1.997942927648539</v>
      </c>
      <c r="E80" s="239">
        <v>2.2744658616817843</v>
      </c>
      <c r="F80" s="238">
        <v>2.0757406002246457</v>
      </c>
      <c r="G80" s="239">
        <v>2.1966681891056776</v>
      </c>
      <c r="H80" s="82"/>
    </row>
    <row r="81" spans="1:8" ht="15.75" customHeight="1">
      <c r="A81" s="90"/>
      <c r="B81" s="174" t="s">
        <v>398</v>
      </c>
      <c r="C81" s="236">
        <v>114.38657282247135</v>
      </c>
      <c r="D81" s="246">
        <v>111.52585242869439</v>
      </c>
      <c r="E81" s="247">
        <v>117.24729321624831</v>
      </c>
      <c r="F81" s="246">
        <v>112.15476536590903</v>
      </c>
      <c r="G81" s="247">
        <v>116.61838027903367</v>
      </c>
      <c r="H81" s="82"/>
    </row>
    <row r="82" spans="1:8" ht="15.75" customHeight="1">
      <c r="A82" s="90"/>
      <c r="B82" s="174" t="s">
        <v>399</v>
      </c>
      <c r="C82" s="237">
        <v>2.044673003512286</v>
      </c>
      <c r="D82" s="238">
        <v>1.8173448757992177</v>
      </c>
      <c r="E82" s="239">
        <v>2.2720011312253541</v>
      </c>
      <c r="F82" s="238">
        <v>1.9805507160085061</v>
      </c>
      <c r="G82" s="239">
        <v>2.1087952910160661</v>
      </c>
      <c r="H82" s="82"/>
    </row>
    <row r="83" spans="1:8" ht="15.75" customHeight="1">
      <c r="A83" s="90"/>
      <c r="B83" s="174" t="s">
        <v>400</v>
      </c>
      <c r="C83" s="237">
        <v>1.0208091010059759</v>
      </c>
      <c r="D83" s="238">
        <v>0.96801439709894566</v>
      </c>
      <c r="E83" s="239">
        <v>1.0736038049130061</v>
      </c>
      <c r="F83" s="238">
        <v>0.98373648309703243</v>
      </c>
      <c r="G83" s="239">
        <v>1.0578817189149192</v>
      </c>
      <c r="H83" s="82"/>
    </row>
    <row r="84" spans="1:8" ht="15.75" customHeight="1">
      <c r="A84" s="90"/>
      <c r="B84" s="174" t="s">
        <v>401</v>
      </c>
      <c r="C84" s="237">
        <v>0.64344021997684209</v>
      </c>
      <c r="D84" s="238">
        <v>0.58966148697200726</v>
      </c>
      <c r="E84" s="239">
        <v>0.69721895298167691</v>
      </c>
      <c r="F84" s="238">
        <v>0.61728354526787621</v>
      </c>
      <c r="G84" s="239">
        <v>0.66959689468580796</v>
      </c>
      <c r="H84" s="82"/>
    </row>
    <row r="85" spans="1:8" ht="15.75" customHeight="1">
      <c r="A85" s="90"/>
      <c r="B85" s="174" t="s">
        <v>402</v>
      </c>
      <c r="C85" s="237">
        <v>3.4469296406028636</v>
      </c>
      <c r="D85" s="238">
        <v>3.3711367817522557</v>
      </c>
      <c r="E85" s="239">
        <v>3.5227224994534714</v>
      </c>
      <c r="F85" s="238">
        <v>3.3924051637494994</v>
      </c>
      <c r="G85" s="239">
        <v>3.5014541174562277</v>
      </c>
      <c r="H85" s="82"/>
    </row>
    <row r="86" spans="1:8" ht="15.75" customHeight="1">
      <c r="A86" s="90"/>
      <c r="B86" s="174" t="s">
        <v>403</v>
      </c>
      <c r="C86" s="237">
        <v>8.268479974301771</v>
      </c>
      <c r="D86" s="238">
        <v>7.9585235549769662</v>
      </c>
      <c r="E86" s="239">
        <v>8.5784363936265766</v>
      </c>
      <c r="F86" s="238">
        <v>8.0396141927560052</v>
      </c>
      <c r="G86" s="239">
        <v>8.4973457558475367</v>
      </c>
      <c r="H86" s="82"/>
    </row>
    <row r="87" spans="1:8" ht="15.75" customHeight="1">
      <c r="A87" s="90"/>
      <c r="B87" s="174" t="s">
        <v>404</v>
      </c>
      <c r="C87" s="237">
        <v>2.7947899172812654</v>
      </c>
      <c r="D87" s="238">
        <v>2.5725792696073784</v>
      </c>
      <c r="E87" s="239">
        <v>3.0170005649551523</v>
      </c>
      <c r="F87" s="238">
        <v>2.6912661230752928</v>
      </c>
      <c r="G87" s="239">
        <v>2.8983137114872379</v>
      </c>
      <c r="H87" s="82"/>
    </row>
    <row r="88" spans="1:8" ht="15.75" customHeight="1">
      <c r="A88" s="90"/>
      <c r="B88" s="174" t="s">
        <v>445</v>
      </c>
      <c r="C88" s="235">
        <v>9.8408098678682152E-2</v>
      </c>
      <c r="D88" s="250">
        <v>7.4734641537823179E-2</v>
      </c>
      <c r="E88" s="251">
        <v>0.12208155581954112</v>
      </c>
      <c r="F88" s="250" t="s">
        <v>94</v>
      </c>
      <c r="G88" s="251" t="s">
        <v>94</v>
      </c>
      <c r="H88" s="82"/>
    </row>
    <row r="89" spans="1:8" ht="15.75" customHeight="1">
      <c r="A89" s="90"/>
      <c r="B89" s="174" t="s">
        <v>405</v>
      </c>
      <c r="C89" s="237">
        <v>0.7109497127565213</v>
      </c>
      <c r="D89" s="238">
        <v>0.62944334258065449</v>
      </c>
      <c r="E89" s="239">
        <v>0.79245608293238812</v>
      </c>
      <c r="F89" s="238">
        <v>0.67536803026452352</v>
      </c>
      <c r="G89" s="239">
        <v>0.74653139524851908</v>
      </c>
      <c r="H89" s="82"/>
    </row>
    <row r="90" spans="1:8" ht="15.75" customHeight="1">
      <c r="A90" s="90"/>
      <c r="B90" s="174" t="s">
        <v>446</v>
      </c>
      <c r="C90" s="235">
        <v>6.8313888888888882E-2</v>
      </c>
      <c r="D90" s="250">
        <v>5.3172838477109151E-2</v>
      </c>
      <c r="E90" s="251">
        <v>8.3454939300668621E-2</v>
      </c>
      <c r="F90" s="250" t="s">
        <v>94</v>
      </c>
      <c r="G90" s="251" t="s">
        <v>94</v>
      </c>
      <c r="H90" s="82"/>
    </row>
    <row r="91" spans="1:8" ht="15.75" customHeight="1">
      <c r="A91" s="90"/>
      <c r="B91" s="174" t="s">
        <v>406</v>
      </c>
      <c r="C91" s="237">
        <v>0.38779714632917878</v>
      </c>
      <c r="D91" s="238">
        <v>0.32382846001657384</v>
      </c>
      <c r="E91" s="239">
        <v>0.45176583264178372</v>
      </c>
      <c r="F91" s="238">
        <v>0.37539995904519419</v>
      </c>
      <c r="G91" s="239">
        <v>0.40019433361316337</v>
      </c>
      <c r="H91" s="82"/>
    </row>
    <row r="92" spans="1:8" ht="15.75" customHeight="1">
      <c r="A92" s="90"/>
      <c r="B92" s="174" t="s">
        <v>407</v>
      </c>
      <c r="C92" s="235">
        <v>3.4759999999999999E-2</v>
      </c>
      <c r="D92" s="250">
        <v>2.7678242964961564E-2</v>
      </c>
      <c r="E92" s="251">
        <v>4.1841757035038438E-2</v>
      </c>
      <c r="F92" s="250">
        <v>3.1230909482006894E-2</v>
      </c>
      <c r="G92" s="251">
        <v>3.8289090517993105E-2</v>
      </c>
      <c r="H92" s="82"/>
    </row>
    <row r="93" spans="1:8" ht="15.75" customHeight="1">
      <c r="A93" s="90"/>
      <c r="B93" s="174" t="s">
        <v>408</v>
      </c>
      <c r="C93" s="235">
        <v>0.1955831520156063</v>
      </c>
      <c r="D93" s="250">
        <v>0.18643146877441991</v>
      </c>
      <c r="E93" s="251">
        <v>0.2047348352567927</v>
      </c>
      <c r="F93" s="250">
        <v>0.19157027627500894</v>
      </c>
      <c r="G93" s="251">
        <v>0.19959602775620366</v>
      </c>
      <c r="H93" s="82"/>
    </row>
    <row r="94" spans="1:8" ht="15.75" customHeight="1">
      <c r="A94" s="90"/>
      <c r="B94" s="174" t="s">
        <v>409</v>
      </c>
      <c r="C94" s="241">
        <v>12.588320688869135</v>
      </c>
      <c r="D94" s="242">
        <v>12.082859645933496</v>
      </c>
      <c r="E94" s="243">
        <v>13.093781731804775</v>
      </c>
      <c r="F94" s="242">
        <v>12.316974178807934</v>
      </c>
      <c r="G94" s="243">
        <v>12.859667198930337</v>
      </c>
      <c r="H94" s="82"/>
    </row>
    <row r="95" spans="1:8" ht="15.75" customHeight="1">
      <c r="A95" s="90"/>
      <c r="B95" s="174" t="s">
        <v>410</v>
      </c>
      <c r="C95" s="241">
        <v>19.975388266524021</v>
      </c>
      <c r="D95" s="242">
        <v>19.267222767574811</v>
      </c>
      <c r="E95" s="243">
        <v>20.683553765473231</v>
      </c>
      <c r="F95" s="242">
        <v>19.542242665644029</v>
      </c>
      <c r="G95" s="243">
        <v>20.408533867404014</v>
      </c>
      <c r="H95" s="82"/>
    </row>
    <row r="96" spans="1:8" ht="15.75" customHeight="1">
      <c r="A96" s="90"/>
      <c r="B96" s="174" t="s">
        <v>411</v>
      </c>
      <c r="C96" s="237">
        <v>0.13720481077789728</v>
      </c>
      <c r="D96" s="238">
        <v>0.1225598414567526</v>
      </c>
      <c r="E96" s="239">
        <v>0.15184978009904199</v>
      </c>
      <c r="F96" s="238" t="s">
        <v>94</v>
      </c>
      <c r="G96" s="239" t="s">
        <v>94</v>
      </c>
      <c r="H96" s="82"/>
    </row>
    <row r="97" spans="1:8" ht="15.75" customHeight="1">
      <c r="A97" s="90"/>
      <c r="B97" s="174" t="s">
        <v>412</v>
      </c>
      <c r="C97" s="237">
        <v>1.2789525479572597</v>
      </c>
      <c r="D97" s="238">
        <v>1.2453748084407996</v>
      </c>
      <c r="E97" s="239">
        <v>1.3125302874737197</v>
      </c>
      <c r="F97" s="238">
        <v>1.2591813506990288</v>
      </c>
      <c r="G97" s="239">
        <v>1.2987237452154905</v>
      </c>
      <c r="H97" s="82"/>
    </row>
    <row r="98" spans="1:8" ht="15.75" customHeight="1">
      <c r="A98" s="90"/>
      <c r="B98" s="174" t="s">
        <v>413</v>
      </c>
      <c r="C98" s="235">
        <v>7.5530103768377266E-2</v>
      </c>
      <c r="D98" s="250">
        <v>7.3267461362773387E-2</v>
      </c>
      <c r="E98" s="251">
        <v>7.7792746173981145E-2</v>
      </c>
      <c r="F98" s="250">
        <v>7.4414629072101529E-2</v>
      </c>
      <c r="G98" s="251">
        <v>7.6645578464653003E-2</v>
      </c>
      <c r="H98" s="82"/>
    </row>
    <row r="99" spans="1:8" ht="15.75" customHeight="1">
      <c r="A99" s="90"/>
      <c r="B99" s="174" t="s">
        <v>414</v>
      </c>
      <c r="C99" s="237">
        <v>2.8460297398107213</v>
      </c>
      <c r="D99" s="238">
        <v>2.6813895430520698</v>
      </c>
      <c r="E99" s="239">
        <v>3.0106699365693728</v>
      </c>
      <c r="F99" s="238">
        <v>2.7503886675241853</v>
      </c>
      <c r="G99" s="239">
        <v>2.9416708120972572</v>
      </c>
      <c r="H99" s="82"/>
    </row>
    <row r="100" spans="1:8" ht="15.75" customHeight="1">
      <c r="A100" s="90"/>
      <c r="B100" s="174" t="s">
        <v>415</v>
      </c>
      <c r="C100" s="235">
        <v>0.21296346659230669</v>
      </c>
      <c r="D100" s="250">
        <v>0.19734582822164942</v>
      </c>
      <c r="E100" s="251">
        <v>0.22858110496296397</v>
      </c>
      <c r="F100" s="250">
        <v>0.20447394754566378</v>
      </c>
      <c r="G100" s="251">
        <v>0.22145298563894961</v>
      </c>
      <c r="H100" s="82"/>
    </row>
    <row r="101" spans="1:8" ht="15.75" customHeight="1">
      <c r="A101" s="90"/>
      <c r="B101" s="174" t="s">
        <v>416</v>
      </c>
      <c r="C101" s="237">
        <v>0.10862500000000001</v>
      </c>
      <c r="D101" s="238">
        <v>7.9820942800839415E-2</v>
      </c>
      <c r="E101" s="239">
        <v>0.1374290571991606</v>
      </c>
      <c r="F101" s="238" t="s">
        <v>94</v>
      </c>
      <c r="G101" s="239" t="s">
        <v>94</v>
      </c>
      <c r="H101" s="82"/>
    </row>
    <row r="102" spans="1:8" ht="15.75" customHeight="1">
      <c r="A102" s="90"/>
      <c r="B102" s="174" t="s">
        <v>417</v>
      </c>
      <c r="C102" s="241">
        <v>14.599916093363838</v>
      </c>
      <c r="D102" s="242">
        <v>12.771738162119718</v>
      </c>
      <c r="E102" s="243">
        <v>16.428094024607958</v>
      </c>
      <c r="F102" s="242">
        <v>14.143223196083504</v>
      </c>
      <c r="G102" s="243">
        <v>15.056608990644172</v>
      </c>
      <c r="H102" s="82"/>
    </row>
    <row r="103" spans="1:8" ht="15.75" customHeight="1">
      <c r="A103" s="90"/>
      <c r="B103" s="174" t="s">
        <v>418</v>
      </c>
      <c r="C103" s="241">
        <v>14.087874738619684</v>
      </c>
      <c r="D103" s="242">
        <v>13.30420905422692</v>
      </c>
      <c r="E103" s="243">
        <v>14.871540423012448</v>
      </c>
      <c r="F103" s="242">
        <v>13.702681873307954</v>
      </c>
      <c r="G103" s="243">
        <v>14.473067603931414</v>
      </c>
      <c r="H103" s="82"/>
    </row>
    <row r="104" spans="1:8" ht="15.75" customHeight="1">
      <c r="A104" s="90"/>
      <c r="B104" s="174" t="s">
        <v>419</v>
      </c>
      <c r="C104" s="235">
        <v>8.0213914300310593E-2</v>
      </c>
      <c r="D104" s="250">
        <v>7.7934641698672188E-2</v>
      </c>
      <c r="E104" s="251">
        <v>8.2493186901948998E-2</v>
      </c>
      <c r="F104" s="250">
        <v>7.8677358939429343E-2</v>
      </c>
      <c r="G104" s="251">
        <v>8.1750469661191844E-2</v>
      </c>
      <c r="H104" s="82"/>
    </row>
    <row r="105" spans="1:8" ht="15.75" customHeight="1">
      <c r="A105" s="90"/>
      <c r="B105" s="174" t="s">
        <v>420</v>
      </c>
      <c r="C105" s="241">
        <v>38.046812239714939</v>
      </c>
      <c r="D105" s="242">
        <v>36.412606440594715</v>
      </c>
      <c r="E105" s="243">
        <v>39.681018038835163</v>
      </c>
      <c r="F105" s="242">
        <v>37.147943592750629</v>
      </c>
      <c r="G105" s="243">
        <v>38.945680886679249</v>
      </c>
      <c r="H105" s="82"/>
    </row>
    <row r="106" spans="1:8" ht="15.75" customHeight="1">
      <c r="A106" s="90"/>
      <c r="B106" s="174" t="s">
        <v>421</v>
      </c>
      <c r="C106" s="237">
        <v>3.5412939183478902</v>
      </c>
      <c r="D106" s="238">
        <v>3.1290598189908869</v>
      </c>
      <c r="E106" s="239">
        <v>3.9535280177048935</v>
      </c>
      <c r="F106" s="238">
        <v>3.4789148293488736</v>
      </c>
      <c r="G106" s="239">
        <v>3.6036730073469068</v>
      </c>
      <c r="H106" s="82"/>
    </row>
    <row r="107" spans="1:8" ht="15.75" customHeight="1">
      <c r="A107" s="90"/>
      <c r="B107" s="174" t="s">
        <v>422</v>
      </c>
      <c r="C107" s="237">
        <v>8.6090303402466297</v>
      </c>
      <c r="D107" s="238">
        <v>8.0117182251539276</v>
      </c>
      <c r="E107" s="239">
        <v>9.2063424553393318</v>
      </c>
      <c r="F107" s="238">
        <v>8.3752945296031509</v>
      </c>
      <c r="G107" s="239">
        <v>8.8427661508901085</v>
      </c>
      <c r="H107" s="82"/>
    </row>
    <row r="108" spans="1:8" ht="15.75" customHeight="1">
      <c r="A108" s="90"/>
      <c r="B108" s="174" t="s">
        <v>423</v>
      </c>
      <c r="C108" s="235">
        <v>9.3518518518518516E-4</v>
      </c>
      <c r="D108" s="250">
        <v>6.9435619206805778E-4</v>
      </c>
      <c r="E108" s="251">
        <v>1.1760141783023126E-3</v>
      </c>
      <c r="F108" s="250" t="s">
        <v>94</v>
      </c>
      <c r="G108" s="251" t="s">
        <v>94</v>
      </c>
      <c r="H108" s="82"/>
    </row>
    <row r="109" spans="1:8" ht="15.75" customHeight="1">
      <c r="A109" s="90"/>
      <c r="B109" s="174" t="s">
        <v>424</v>
      </c>
      <c r="C109" s="235">
        <v>0.46749458333333332</v>
      </c>
      <c r="D109" s="250">
        <v>0.45199024147382383</v>
      </c>
      <c r="E109" s="251">
        <v>0.48299892519284282</v>
      </c>
      <c r="F109" s="250">
        <v>0.45534429572805368</v>
      </c>
      <c r="G109" s="251">
        <v>0.47964487093861297</v>
      </c>
      <c r="H109" s="82"/>
    </row>
    <row r="110" spans="1:8" ht="15.75" customHeight="1">
      <c r="A110" s="90"/>
      <c r="B110" s="174" t="s">
        <v>425</v>
      </c>
      <c r="C110" s="237">
        <v>5.0355264542777629</v>
      </c>
      <c r="D110" s="238">
        <v>4.5616180879334909</v>
      </c>
      <c r="E110" s="239">
        <v>5.5094348206220349</v>
      </c>
      <c r="F110" s="238">
        <v>4.8060521124836155</v>
      </c>
      <c r="G110" s="239">
        <v>5.2650007960719103</v>
      </c>
      <c r="H110" s="82"/>
    </row>
    <row r="111" spans="1:8" ht="15.75" customHeight="1">
      <c r="A111" s="90"/>
      <c r="B111" s="174" t="s">
        <v>426</v>
      </c>
      <c r="C111" s="241">
        <v>10.281236939929087</v>
      </c>
      <c r="D111" s="242">
        <v>9.6582060648119796</v>
      </c>
      <c r="E111" s="243">
        <v>10.904267815046195</v>
      </c>
      <c r="F111" s="242">
        <v>9.991113602151021</v>
      </c>
      <c r="G111" s="243">
        <v>10.571360277707154</v>
      </c>
      <c r="H111" s="82"/>
    </row>
    <row r="112" spans="1:8" ht="15.75" customHeight="1">
      <c r="A112" s="90"/>
      <c r="B112" s="174" t="s">
        <v>447</v>
      </c>
      <c r="C112" s="237">
        <v>0.4463333333333333</v>
      </c>
      <c r="D112" s="238">
        <v>0.26176772584605801</v>
      </c>
      <c r="E112" s="239">
        <v>0.6308989408206086</v>
      </c>
      <c r="F112" s="238" t="s">
        <v>94</v>
      </c>
      <c r="G112" s="239" t="s">
        <v>94</v>
      </c>
      <c r="H112" s="82"/>
    </row>
    <row r="113" spans="1:8" ht="15.75" customHeight="1">
      <c r="A113" s="90"/>
      <c r="B113" s="174" t="s">
        <v>427</v>
      </c>
      <c r="C113" s="237">
        <v>2.9747702334966939</v>
      </c>
      <c r="D113" s="238">
        <v>2.5730703901262477</v>
      </c>
      <c r="E113" s="239">
        <v>3.3764700768671401</v>
      </c>
      <c r="F113" s="238">
        <v>2.8342319084090679</v>
      </c>
      <c r="G113" s="239">
        <v>3.1153085585843199</v>
      </c>
      <c r="H113" s="82"/>
    </row>
    <row r="114" spans="1:8" ht="15.75" customHeight="1">
      <c r="A114" s="90"/>
      <c r="B114" s="174" t="s">
        <v>428</v>
      </c>
      <c r="C114" s="237">
        <v>0.70274839489946317</v>
      </c>
      <c r="D114" s="238">
        <v>0.6443279877164847</v>
      </c>
      <c r="E114" s="239">
        <v>0.76116880208244164</v>
      </c>
      <c r="F114" s="238">
        <v>0.66301258199070379</v>
      </c>
      <c r="G114" s="239">
        <v>0.74248420780822255</v>
      </c>
      <c r="H114" s="82"/>
    </row>
    <row r="115" spans="1:8" ht="15.75" customHeight="1">
      <c r="A115" s="90"/>
      <c r="B115" s="174" t="s">
        <v>429</v>
      </c>
      <c r="C115" s="236">
        <v>152.48964804360344</v>
      </c>
      <c r="D115" s="246">
        <v>146.2449789751702</v>
      </c>
      <c r="E115" s="247">
        <v>158.73431711203668</v>
      </c>
      <c r="F115" s="246">
        <v>149.40231805285794</v>
      </c>
      <c r="G115" s="247">
        <v>155.57697803434894</v>
      </c>
      <c r="H115" s="82"/>
    </row>
    <row r="116" spans="1:8" ht="15.75" customHeight="1">
      <c r="A116" s="90"/>
      <c r="B116" s="174" t="s">
        <v>430</v>
      </c>
      <c r="C116" s="235" t="s">
        <v>105</v>
      </c>
      <c r="D116" s="250" t="s">
        <v>94</v>
      </c>
      <c r="E116" s="251" t="s">
        <v>94</v>
      </c>
      <c r="F116" s="250" t="s">
        <v>94</v>
      </c>
      <c r="G116" s="251" t="s">
        <v>94</v>
      </c>
      <c r="H116" s="82"/>
    </row>
    <row r="117" spans="1:8" ht="15.75" customHeight="1">
      <c r="A117" s="90"/>
      <c r="B117" s="174" t="s">
        <v>431</v>
      </c>
      <c r="C117" s="237">
        <v>0.38990213413018959</v>
      </c>
      <c r="D117" s="238">
        <v>0.35199897400201491</v>
      </c>
      <c r="E117" s="239">
        <v>0.42780529425836428</v>
      </c>
      <c r="F117" s="238">
        <v>0.37811929318252974</v>
      </c>
      <c r="G117" s="239">
        <v>0.40168497507784945</v>
      </c>
      <c r="H117" s="82"/>
    </row>
    <row r="118" spans="1:8" ht="15.75" customHeight="1">
      <c r="A118" s="90"/>
      <c r="B118" s="174" t="s">
        <v>432</v>
      </c>
      <c r="C118" s="237">
        <v>0.91792365177967794</v>
      </c>
      <c r="D118" s="238">
        <v>0.85007124661109068</v>
      </c>
      <c r="E118" s="239">
        <v>0.9857760569482652</v>
      </c>
      <c r="F118" s="238">
        <v>0.85186809471481117</v>
      </c>
      <c r="G118" s="239">
        <v>0.98397920884454471</v>
      </c>
      <c r="H118" s="82"/>
    </row>
    <row r="119" spans="1:8" ht="15.75" customHeight="1">
      <c r="A119" s="90"/>
      <c r="B119" s="174" t="s">
        <v>433</v>
      </c>
      <c r="C119" s="237">
        <v>1.6560627332897571</v>
      </c>
      <c r="D119" s="238">
        <v>1.5553532376725689</v>
      </c>
      <c r="E119" s="239">
        <v>1.7567722289069452</v>
      </c>
      <c r="F119" s="238">
        <v>1.588616128314924</v>
      </c>
      <c r="G119" s="239">
        <v>1.7235093382645901</v>
      </c>
      <c r="H119" s="82"/>
    </row>
    <row r="120" spans="1:8" ht="15.75" customHeight="1">
      <c r="A120" s="90"/>
      <c r="B120" s="174" t="s">
        <v>434</v>
      </c>
      <c r="C120" s="235">
        <v>0.15841421618877333</v>
      </c>
      <c r="D120" s="250">
        <v>0.14978052243255344</v>
      </c>
      <c r="E120" s="251">
        <v>0.16704790994499322</v>
      </c>
      <c r="F120" s="250">
        <v>0.1540450100897465</v>
      </c>
      <c r="G120" s="251">
        <v>0.16278342228780016</v>
      </c>
      <c r="H120" s="82"/>
    </row>
    <row r="121" spans="1:8" ht="15.75" customHeight="1">
      <c r="A121" s="90"/>
      <c r="B121" s="174" t="s">
        <v>435</v>
      </c>
      <c r="C121" s="235">
        <v>8.39372527421966E-2</v>
      </c>
      <c r="D121" s="250">
        <v>7.1918562427591426E-2</v>
      </c>
      <c r="E121" s="251">
        <v>9.5955943056801773E-2</v>
      </c>
      <c r="F121" s="250" t="s">
        <v>94</v>
      </c>
      <c r="G121" s="251" t="s">
        <v>94</v>
      </c>
      <c r="H121" s="82"/>
    </row>
    <row r="122" spans="1:8" ht="15.75" customHeight="1">
      <c r="A122" s="90"/>
      <c r="B122" s="174" t="s">
        <v>437</v>
      </c>
      <c r="C122" s="237">
        <v>0.4087268137366577</v>
      </c>
      <c r="D122" s="238">
        <v>0.38818316132436342</v>
      </c>
      <c r="E122" s="239">
        <v>0.42927046614895198</v>
      </c>
      <c r="F122" s="238">
        <v>0.38647219597495602</v>
      </c>
      <c r="G122" s="239">
        <v>0.43098143149835938</v>
      </c>
      <c r="H122" s="82"/>
    </row>
    <row r="123" spans="1:8" ht="15.75" customHeight="1">
      <c r="A123" s="90"/>
      <c r="B123" s="174" t="s">
        <v>438</v>
      </c>
      <c r="C123" s="236">
        <v>93.548188415616025</v>
      </c>
      <c r="D123" s="246">
        <v>90.359686422531993</v>
      </c>
      <c r="E123" s="247">
        <v>96.736690408700056</v>
      </c>
      <c r="F123" s="246">
        <v>91.800489364889089</v>
      </c>
      <c r="G123" s="247">
        <v>95.295887466342961</v>
      </c>
      <c r="H123" s="82"/>
    </row>
    <row r="124" spans="1:8" ht="15.75" customHeight="1">
      <c r="A124" s="90"/>
      <c r="B124" s="174" t="s">
        <v>439</v>
      </c>
      <c r="C124" s="237">
        <v>0.39457873554814932</v>
      </c>
      <c r="D124" s="238">
        <v>0.29759298183378136</v>
      </c>
      <c r="E124" s="239">
        <v>0.49156448926251728</v>
      </c>
      <c r="F124" s="238">
        <v>0.36320832028446098</v>
      </c>
      <c r="G124" s="239">
        <v>0.42594915081183765</v>
      </c>
      <c r="H124" s="82"/>
    </row>
    <row r="125" spans="1:8" ht="15.75" customHeight="1">
      <c r="A125" s="90"/>
      <c r="B125" s="174" t="s">
        <v>440</v>
      </c>
      <c r="C125" s="241">
        <v>10.604410736899752</v>
      </c>
      <c r="D125" s="242">
        <v>10.2256897436815</v>
      </c>
      <c r="E125" s="243">
        <v>10.983131730118004</v>
      </c>
      <c r="F125" s="242">
        <v>10.358988369760365</v>
      </c>
      <c r="G125" s="243">
        <v>10.849833104039138</v>
      </c>
      <c r="H125" s="82"/>
    </row>
    <row r="126" spans="1:8" ht="15.75" customHeight="1">
      <c r="A126" s="90"/>
      <c r="B126" s="174" t="s">
        <v>441</v>
      </c>
      <c r="C126" s="237">
        <v>0.88913166513980457</v>
      </c>
      <c r="D126" s="238">
        <v>0.81295169149958157</v>
      </c>
      <c r="E126" s="239">
        <v>0.96531163878002757</v>
      </c>
      <c r="F126" s="238">
        <v>0.8040159552555991</v>
      </c>
      <c r="G126" s="239">
        <v>0.97424737502401004</v>
      </c>
      <c r="H126" s="82"/>
    </row>
    <row r="127" spans="1:8" ht="15.75" customHeight="1">
      <c r="A127" s="90"/>
      <c r="B127" s="174" t="s">
        <v>442</v>
      </c>
      <c r="C127" s="236">
        <v>130.85627009207897</v>
      </c>
      <c r="D127" s="246">
        <v>127.59910328752422</v>
      </c>
      <c r="E127" s="247">
        <v>134.11343689663374</v>
      </c>
      <c r="F127" s="246">
        <v>128.53020768675864</v>
      </c>
      <c r="G127" s="247">
        <v>133.1823324973993</v>
      </c>
      <c r="H127" s="82"/>
    </row>
    <row r="128" spans="1:8" ht="15.75" customHeight="1">
      <c r="A128" s="90"/>
      <c r="B128" s="199" t="s">
        <v>443</v>
      </c>
      <c r="C128" s="255">
        <v>22.781492386451038</v>
      </c>
      <c r="D128" s="256">
        <v>21.215818680699378</v>
      </c>
      <c r="E128" s="257">
        <v>24.347166092202698</v>
      </c>
      <c r="F128" s="256">
        <v>21.866932948364457</v>
      </c>
      <c r="G128" s="257">
        <v>23.696051824537619</v>
      </c>
      <c r="H128" s="82"/>
    </row>
    <row r="129" spans="1:7" ht="15.75" customHeight="1">
      <c r="B129" s="259" t="s">
        <v>647</v>
      </c>
    </row>
    <row r="130" spans="1:7" ht="15.75" customHeight="1">
      <c r="A130" s="1"/>
      <c r="B130"/>
      <c r="C130"/>
      <c r="D130"/>
      <c r="E130"/>
      <c r="F130"/>
      <c r="G130"/>
    </row>
    <row r="131" spans="1:7" ht="15.75" customHeight="1">
      <c r="A131" s="1"/>
      <c r="B131"/>
      <c r="C131"/>
      <c r="D131"/>
      <c r="E131"/>
      <c r="F131"/>
      <c r="G131"/>
    </row>
  </sheetData>
  <dataConsolidate/>
  <mergeCells count="4">
    <mergeCell ref="F2:G2"/>
    <mergeCell ref="B2:B3"/>
    <mergeCell ref="A2:A3"/>
    <mergeCell ref="D2:E2"/>
  </mergeCells>
  <conditionalFormatting sqref="A5 A7 A9:A66 A68:A128 C5:G128 A4:G4 A6:G6 A8:G8 A67:G67">
    <cfRule type="expression" dxfId="149" priority="249">
      <formula>IF(CertVal_IsBlnkRow*CertVal_IsBlnkRowNext=1,TRUE,FALSE)</formula>
    </cfRule>
  </conditionalFormatting>
  <conditionalFormatting sqref="B5:B128">
    <cfRule type="expression" dxfId="148" priority="241">
      <formula>IF(CertVal_IsBlnkRow*CertVal_IsBlnkRowNext=1,TRUE,FALSE)</formula>
    </cfRule>
  </conditionalFormatting>
  <conditionalFormatting sqref="B7">
    <cfRule type="expression" dxfId="147" priority="239">
      <formula>IF(CertVal_IsBlnkRow*CertVal_IsBlnkRowNext=1,TRUE,FALSE)</formula>
    </cfRule>
  </conditionalFormatting>
  <conditionalFormatting sqref="B9">
    <cfRule type="expression" dxfId="146" priority="237">
      <formula>IF(CertVal_IsBlnkRow*CertVal_IsBlnkRowNext=1,TRUE,FALSE)</formula>
    </cfRule>
  </conditionalFormatting>
  <conditionalFormatting sqref="B10">
    <cfRule type="expression" dxfId="145" priority="235">
      <formula>IF(CertVal_IsBlnkRow*CertVal_IsBlnkRowNext=1,TRUE,FALSE)</formula>
    </cfRule>
  </conditionalFormatting>
  <conditionalFormatting sqref="B11">
    <cfRule type="expression" dxfId="144" priority="233">
      <formula>IF(CertVal_IsBlnkRow*CertVal_IsBlnkRowNext=1,TRUE,FALSE)</formula>
    </cfRule>
  </conditionalFormatting>
  <conditionalFormatting sqref="B12">
    <cfRule type="expression" dxfId="143" priority="231">
      <formula>IF(CertVal_IsBlnkRow*CertVal_IsBlnkRowNext=1,TRUE,FALSE)</formula>
    </cfRule>
  </conditionalFormatting>
  <conditionalFormatting sqref="B13">
    <cfRule type="expression" dxfId="142" priority="229">
      <formula>IF(CertVal_IsBlnkRow*CertVal_IsBlnkRowNext=1,TRUE,FALSE)</formula>
    </cfRule>
  </conditionalFormatting>
  <conditionalFormatting sqref="B14">
    <cfRule type="expression" dxfId="141" priority="227">
      <formula>IF(CertVal_IsBlnkRow*CertVal_IsBlnkRowNext=1,TRUE,FALSE)</formula>
    </cfRule>
  </conditionalFormatting>
  <conditionalFormatting sqref="B15">
    <cfRule type="expression" dxfId="140" priority="225">
      <formula>IF(CertVal_IsBlnkRow*CertVal_IsBlnkRowNext=1,TRUE,FALSE)</formula>
    </cfRule>
  </conditionalFormatting>
  <conditionalFormatting sqref="B16">
    <cfRule type="expression" dxfId="139" priority="223">
      <formula>IF(CertVal_IsBlnkRow*CertVal_IsBlnkRowNext=1,TRUE,FALSE)</formula>
    </cfRule>
  </conditionalFormatting>
  <conditionalFormatting sqref="B17">
    <cfRule type="expression" dxfId="138" priority="221">
      <formula>IF(CertVal_IsBlnkRow*CertVal_IsBlnkRowNext=1,TRUE,FALSE)</formula>
    </cfRule>
  </conditionalFormatting>
  <conditionalFormatting sqref="B18">
    <cfRule type="expression" dxfId="137" priority="219">
      <formula>IF(CertVal_IsBlnkRow*CertVal_IsBlnkRowNext=1,TRUE,FALSE)</formula>
    </cfRule>
  </conditionalFormatting>
  <conditionalFormatting sqref="B19">
    <cfRule type="expression" dxfId="136" priority="217">
      <formula>IF(CertVal_IsBlnkRow*CertVal_IsBlnkRowNext=1,TRUE,FALSE)</formula>
    </cfRule>
  </conditionalFormatting>
  <conditionalFormatting sqref="B20">
    <cfRule type="expression" dxfId="135" priority="215">
      <formula>IF(CertVal_IsBlnkRow*CertVal_IsBlnkRowNext=1,TRUE,FALSE)</formula>
    </cfRule>
  </conditionalFormatting>
  <conditionalFormatting sqref="B21">
    <cfRule type="expression" dxfId="134" priority="213">
      <formula>IF(CertVal_IsBlnkRow*CertVal_IsBlnkRowNext=1,TRUE,FALSE)</formula>
    </cfRule>
  </conditionalFormatting>
  <conditionalFormatting sqref="B22">
    <cfRule type="expression" dxfId="133" priority="211">
      <formula>IF(CertVal_IsBlnkRow*CertVal_IsBlnkRowNext=1,TRUE,FALSE)</formula>
    </cfRule>
  </conditionalFormatting>
  <conditionalFormatting sqref="B23">
    <cfRule type="expression" dxfId="132" priority="209">
      <formula>IF(CertVal_IsBlnkRow*CertVal_IsBlnkRowNext=1,TRUE,FALSE)</formula>
    </cfRule>
  </conditionalFormatting>
  <conditionalFormatting sqref="B24">
    <cfRule type="expression" dxfId="131" priority="207">
      <formula>IF(CertVal_IsBlnkRow*CertVal_IsBlnkRowNext=1,TRUE,FALSE)</formula>
    </cfRule>
  </conditionalFormatting>
  <conditionalFormatting sqref="B25">
    <cfRule type="expression" dxfId="130" priority="205">
      <formula>IF(CertVal_IsBlnkRow*CertVal_IsBlnkRowNext=1,TRUE,FALSE)</formula>
    </cfRule>
  </conditionalFormatting>
  <conditionalFormatting sqref="B26">
    <cfRule type="expression" dxfId="129" priority="203">
      <formula>IF(CertVal_IsBlnkRow*CertVal_IsBlnkRowNext=1,TRUE,FALSE)</formula>
    </cfRule>
  </conditionalFormatting>
  <conditionalFormatting sqref="B27">
    <cfRule type="expression" dxfId="128" priority="201">
      <formula>IF(CertVal_IsBlnkRow*CertVal_IsBlnkRowNext=1,TRUE,FALSE)</formula>
    </cfRule>
  </conditionalFormatting>
  <conditionalFormatting sqref="B28">
    <cfRule type="expression" dxfId="127" priority="199">
      <formula>IF(CertVal_IsBlnkRow*CertVal_IsBlnkRowNext=1,TRUE,FALSE)</formula>
    </cfRule>
  </conditionalFormatting>
  <conditionalFormatting sqref="B29">
    <cfRule type="expression" dxfId="126" priority="197">
      <formula>IF(CertVal_IsBlnkRow*CertVal_IsBlnkRowNext=1,TRUE,FALSE)</formula>
    </cfRule>
  </conditionalFormatting>
  <conditionalFormatting sqref="B30">
    <cfRule type="expression" dxfId="125" priority="195">
      <formula>IF(CertVal_IsBlnkRow*CertVal_IsBlnkRowNext=1,TRUE,FALSE)</formula>
    </cfRule>
  </conditionalFormatting>
  <conditionalFormatting sqref="B31">
    <cfRule type="expression" dxfId="124" priority="193">
      <formula>IF(CertVal_IsBlnkRow*CertVal_IsBlnkRowNext=1,TRUE,FALSE)</formula>
    </cfRule>
  </conditionalFormatting>
  <conditionalFormatting sqref="B32">
    <cfRule type="expression" dxfId="123" priority="191">
      <formula>IF(CertVal_IsBlnkRow*CertVal_IsBlnkRowNext=1,TRUE,FALSE)</formula>
    </cfRule>
  </conditionalFormatting>
  <conditionalFormatting sqref="B33">
    <cfRule type="expression" dxfId="122" priority="189">
      <formula>IF(CertVal_IsBlnkRow*CertVal_IsBlnkRowNext=1,TRUE,FALSE)</formula>
    </cfRule>
  </conditionalFormatting>
  <conditionalFormatting sqref="B34">
    <cfRule type="expression" dxfId="121" priority="187">
      <formula>IF(CertVal_IsBlnkRow*CertVal_IsBlnkRowNext=1,TRUE,FALSE)</formula>
    </cfRule>
  </conditionalFormatting>
  <conditionalFormatting sqref="B35">
    <cfRule type="expression" dxfId="120" priority="185">
      <formula>IF(CertVal_IsBlnkRow*CertVal_IsBlnkRowNext=1,TRUE,FALSE)</formula>
    </cfRule>
  </conditionalFormatting>
  <conditionalFormatting sqref="B36">
    <cfRule type="expression" dxfId="119" priority="183">
      <formula>IF(CertVal_IsBlnkRow*CertVal_IsBlnkRowNext=1,TRUE,FALSE)</formula>
    </cfRule>
  </conditionalFormatting>
  <conditionalFormatting sqref="B37">
    <cfRule type="expression" dxfId="118" priority="181">
      <formula>IF(CertVal_IsBlnkRow*CertVal_IsBlnkRowNext=1,TRUE,FALSE)</formula>
    </cfRule>
  </conditionalFormatting>
  <conditionalFormatting sqref="B38">
    <cfRule type="expression" dxfId="117" priority="179">
      <formula>IF(CertVal_IsBlnkRow*CertVal_IsBlnkRowNext=1,TRUE,FALSE)</formula>
    </cfRule>
  </conditionalFormatting>
  <conditionalFormatting sqref="B39">
    <cfRule type="expression" dxfId="116" priority="177">
      <formula>IF(CertVal_IsBlnkRow*CertVal_IsBlnkRowNext=1,TRUE,FALSE)</formula>
    </cfRule>
  </conditionalFormatting>
  <conditionalFormatting sqref="B40">
    <cfRule type="expression" dxfId="115" priority="175">
      <formula>IF(CertVal_IsBlnkRow*CertVal_IsBlnkRowNext=1,TRUE,FALSE)</formula>
    </cfRule>
  </conditionalFormatting>
  <conditionalFormatting sqref="B41">
    <cfRule type="expression" dxfId="114" priority="173">
      <formula>IF(CertVal_IsBlnkRow*CertVal_IsBlnkRowNext=1,TRUE,FALSE)</formula>
    </cfRule>
  </conditionalFormatting>
  <conditionalFormatting sqref="B42">
    <cfRule type="expression" dxfId="113" priority="171">
      <formula>IF(CertVal_IsBlnkRow*CertVal_IsBlnkRowNext=1,TRUE,FALSE)</formula>
    </cfRule>
  </conditionalFormatting>
  <conditionalFormatting sqref="B43">
    <cfRule type="expression" dxfId="112" priority="169">
      <formula>IF(CertVal_IsBlnkRow*CertVal_IsBlnkRowNext=1,TRUE,FALSE)</formula>
    </cfRule>
  </conditionalFormatting>
  <conditionalFormatting sqref="B44">
    <cfRule type="expression" dxfId="111" priority="167">
      <formula>IF(CertVal_IsBlnkRow*CertVal_IsBlnkRowNext=1,TRUE,FALSE)</formula>
    </cfRule>
  </conditionalFormatting>
  <conditionalFormatting sqref="B45">
    <cfRule type="expression" dxfId="110" priority="165">
      <formula>IF(CertVal_IsBlnkRow*CertVal_IsBlnkRowNext=1,TRUE,FALSE)</formula>
    </cfRule>
  </conditionalFormatting>
  <conditionalFormatting sqref="B46">
    <cfRule type="expression" dxfId="109" priority="163">
      <formula>IF(CertVal_IsBlnkRow*CertVal_IsBlnkRowNext=1,TRUE,FALSE)</formula>
    </cfRule>
  </conditionalFormatting>
  <conditionalFormatting sqref="B47">
    <cfRule type="expression" dxfId="108" priority="161">
      <formula>IF(CertVal_IsBlnkRow*CertVal_IsBlnkRowNext=1,TRUE,FALSE)</formula>
    </cfRule>
  </conditionalFormatting>
  <conditionalFormatting sqref="B48">
    <cfRule type="expression" dxfId="107" priority="159">
      <formula>IF(CertVal_IsBlnkRow*CertVal_IsBlnkRowNext=1,TRUE,FALSE)</formula>
    </cfRule>
  </conditionalFormatting>
  <conditionalFormatting sqref="B49">
    <cfRule type="expression" dxfId="106" priority="157">
      <formula>IF(CertVal_IsBlnkRow*CertVal_IsBlnkRowNext=1,TRUE,FALSE)</formula>
    </cfRule>
  </conditionalFormatting>
  <conditionalFormatting sqref="B50">
    <cfRule type="expression" dxfId="105" priority="155">
      <formula>IF(CertVal_IsBlnkRow*CertVal_IsBlnkRowNext=1,TRUE,FALSE)</formula>
    </cfRule>
  </conditionalFormatting>
  <conditionalFormatting sqref="B51">
    <cfRule type="expression" dxfId="104" priority="153">
      <formula>IF(CertVal_IsBlnkRow*CertVal_IsBlnkRowNext=1,TRUE,FALSE)</formula>
    </cfRule>
  </conditionalFormatting>
  <conditionalFormatting sqref="B52">
    <cfRule type="expression" dxfId="103" priority="151">
      <formula>IF(CertVal_IsBlnkRow*CertVal_IsBlnkRowNext=1,TRUE,FALSE)</formula>
    </cfRule>
  </conditionalFormatting>
  <conditionalFormatting sqref="B53">
    <cfRule type="expression" dxfId="102" priority="149">
      <formula>IF(CertVal_IsBlnkRow*CertVal_IsBlnkRowNext=1,TRUE,FALSE)</formula>
    </cfRule>
  </conditionalFormatting>
  <conditionalFormatting sqref="B54">
    <cfRule type="expression" dxfId="101" priority="147">
      <formula>IF(CertVal_IsBlnkRow*CertVal_IsBlnkRowNext=1,TRUE,FALSE)</formula>
    </cfRule>
  </conditionalFormatting>
  <conditionalFormatting sqref="B55">
    <cfRule type="expression" dxfId="100" priority="145">
      <formula>IF(CertVal_IsBlnkRow*CertVal_IsBlnkRowNext=1,TRUE,FALSE)</formula>
    </cfRule>
  </conditionalFormatting>
  <conditionalFormatting sqref="B56">
    <cfRule type="expression" dxfId="99" priority="143">
      <formula>IF(CertVal_IsBlnkRow*CertVal_IsBlnkRowNext=1,TRUE,FALSE)</formula>
    </cfRule>
  </conditionalFormatting>
  <conditionalFormatting sqref="B57">
    <cfRule type="expression" dxfId="98" priority="141">
      <formula>IF(CertVal_IsBlnkRow*CertVal_IsBlnkRowNext=1,TRUE,FALSE)</formula>
    </cfRule>
  </conditionalFormatting>
  <conditionalFormatting sqref="B58">
    <cfRule type="expression" dxfId="97" priority="139">
      <formula>IF(CertVal_IsBlnkRow*CertVal_IsBlnkRowNext=1,TRUE,FALSE)</formula>
    </cfRule>
  </conditionalFormatting>
  <conditionalFormatting sqref="B59">
    <cfRule type="expression" dxfId="96" priority="137">
      <formula>IF(CertVal_IsBlnkRow*CertVal_IsBlnkRowNext=1,TRUE,FALSE)</formula>
    </cfRule>
  </conditionalFormatting>
  <conditionalFormatting sqref="B60">
    <cfRule type="expression" dxfId="95" priority="135">
      <formula>IF(CertVal_IsBlnkRow*CertVal_IsBlnkRowNext=1,TRUE,FALSE)</formula>
    </cfRule>
  </conditionalFormatting>
  <conditionalFormatting sqref="B61">
    <cfRule type="expression" dxfId="94" priority="133">
      <formula>IF(CertVal_IsBlnkRow*CertVal_IsBlnkRowNext=1,TRUE,FALSE)</formula>
    </cfRule>
  </conditionalFormatting>
  <conditionalFormatting sqref="B62">
    <cfRule type="expression" dxfId="93" priority="131">
      <formula>IF(CertVal_IsBlnkRow*CertVal_IsBlnkRowNext=1,TRUE,FALSE)</formula>
    </cfRule>
  </conditionalFormatting>
  <conditionalFormatting sqref="B63">
    <cfRule type="expression" dxfId="92" priority="129">
      <formula>IF(CertVal_IsBlnkRow*CertVal_IsBlnkRowNext=1,TRUE,FALSE)</formula>
    </cfRule>
  </conditionalFormatting>
  <conditionalFormatting sqref="B64">
    <cfRule type="expression" dxfId="91" priority="127">
      <formula>IF(CertVal_IsBlnkRow*CertVal_IsBlnkRowNext=1,TRUE,FALSE)</formula>
    </cfRule>
  </conditionalFormatting>
  <conditionalFormatting sqref="B65">
    <cfRule type="expression" dxfId="90" priority="125">
      <formula>IF(CertVal_IsBlnkRow*CertVal_IsBlnkRowNext=1,TRUE,FALSE)</formula>
    </cfRule>
  </conditionalFormatting>
  <conditionalFormatting sqref="B66">
    <cfRule type="expression" dxfId="89" priority="123">
      <formula>IF(CertVal_IsBlnkRow*CertVal_IsBlnkRowNext=1,TRUE,FALSE)</formula>
    </cfRule>
  </conditionalFormatting>
  <conditionalFormatting sqref="B68">
    <cfRule type="expression" dxfId="88" priority="121">
      <formula>IF(CertVal_IsBlnkRow*CertVal_IsBlnkRowNext=1,TRUE,FALSE)</formula>
    </cfRule>
  </conditionalFormatting>
  <conditionalFormatting sqref="B69">
    <cfRule type="expression" dxfId="87" priority="119">
      <formula>IF(CertVal_IsBlnkRow*CertVal_IsBlnkRowNext=1,TRUE,FALSE)</formula>
    </cfRule>
  </conditionalFormatting>
  <conditionalFormatting sqref="B70">
    <cfRule type="expression" dxfId="86" priority="117">
      <formula>IF(CertVal_IsBlnkRow*CertVal_IsBlnkRowNext=1,TRUE,FALSE)</formula>
    </cfRule>
  </conditionalFormatting>
  <conditionalFormatting sqref="B71">
    <cfRule type="expression" dxfId="85" priority="115">
      <formula>IF(CertVal_IsBlnkRow*CertVal_IsBlnkRowNext=1,TRUE,FALSE)</formula>
    </cfRule>
  </conditionalFormatting>
  <conditionalFormatting sqref="B72">
    <cfRule type="expression" dxfId="84" priority="113">
      <formula>IF(CertVal_IsBlnkRow*CertVal_IsBlnkRowNext=1,TRUE,FALSE)</formula>
    </cfRule>
  </conditionalFormatting>
  <conditionalFormatting sqref="B73">
    <cfRule type="expression" dxfId="83" priority="111">
      <formula>IF(CertVal_IsBlnkRow*CertVal_IsBlnkRowNext=1,TRUE,FALSE)</formula>
    </cfRule>
  </conditionalFormatting>
  <conditionalFormatting sqref="B74">
    <cfRule type="expression" dxfId="82" priority="109">
      <formula>IF(CertVal_IsBlnkRow*CertVal_IsBlnkRowNext=1,TRUE,FALSE)</formula>
    </cfRule>
  </conditionalFormatting>
  <conditionalFormatting sqref="B75">
    <cfRule type="expression" dxfId="81" priority="107">
      <formula>IF(CertVal_IsBlnkRow*CertVal_IsBlnkRowNext=1,TRUE,FALSE)</formula>
    </cfRule>
  </conditionalFormatting>
  <conditionalFormatting sqref="B76">
    <cfRule type="expression" dxfId="80" priority="105">
      <formula>IF(CertVal_IsBlnkRow*CertVal_IsBlnkRowNext=1,TRUE,FALSE)</formula>
    </cfRule>
  </conditionalFormatting>
  <conditionalFormatting sqref="B77">
    <cfRule type="expression" dxfId="79" priority="103">
      <formula>IF(CertVal_IsBlnkRow*CertVal_IsBlnkRowNext=1,TRUE,FALSE)</formula>
    </cfRule>
  </conditionalFormatting>
  <conditionalFormatting sqref="B78">
    <cfRule type="expression" dxfId="78" priority="101">
      <formula>IF(CertVal_IsBlnkRow*CertVal_IsBlnkRowNext=1,TRUE,FALSE)</formula>
    </cfRule>
  </conditionalFormatting>
  <conditionalFormatting sqref="B79">
    <cfRule type="expression" dxfId="77" priority="99">
      <formula>IF(CertVal_IsBlnkRow*CertVal_IsBlnkRowNext=1,TRUE,FALSE)</formula>
    </cfRule>
  </conditionalFormatting>
  <conditionalFormatting sqref="B80">
    <cfRule type="expression" dxfId="76" priority="97">
      <formula>IF(CertVal_IsBlnkRow*CertVal_IsBlnkRowNext=1,TRUE,FALSE)</formula>
    </cfRule>
  </conditionalFormatting>
  <conditionalFormatting sqref="B81">
    <cfRule type="expression" dxfId="75" priority="95">
      <formula>IF(CertVal_IsBlnkRow*CertVal_IsBlnkRowNext=1,TRUE,FALSE)</formula>
    </cfRule>
  </conditionalFormatting>
  <conditionalFormatting sqref="B82">
    <cfRule type="expression" dxfId="74" priority="93">
      <formula>IF(CertVal_IsBlnkRow*CertVal_IsBlnkRowNext=1,TRUE,FALSE)</formula>
    </cfRule>
  </conditionalFormatting>
  <conditionalFormatting sqref="B83">
    <cfRule type="expression" dxfId="73" priority="91">
      <formula>IF(CertVal_IsBlnkRow*CertVal_IsBlnkRowNext=1,TRUE,FALSE)</formula>
    </cfRule>
  </conditionalFormatting>
  <conditionalFormatting sqref="B84">
    <cfRule type="expression" dxfId="72" priority="89">
      <formula>IF(CertVal_IsBlnkRow*CertVal_IsBlnkRowNext=1,TRUE,FALSE)</formula>
    </cfRule>
  </conditionalFormatting>
  <conditionalFormatting sqref="B85">
    <cfRule type="expression" dxfId="71" priority="87">
      <formula>IF(CertVal_IsBlnkRow*CertVal_IsBlnkRowNext=1,TRUE,FALSE)</formula>
    </cfRule>
  </conditionalFormatting>
  <conditionalFormatting sqref="B86">
    <cfRule type="expression" dxfId="70" priority="85">
      <formula>IF(CertVal_IsBlnkRow*CertVal_IsBlnkRowNext=1,TRUE,FALSE)</formula>
    </cfRule>
  </conditionalFormatting>
  <conditionalFormatting sqref="B87">
    <cfRule type="expression" dxfId="69" priority="83">
      <formula>IF(CertVal_IsBlnkRow*CertVal_IsBlnkRowNext=1,TRUE,FALSE)</formula>
    </cfRule>
  </conditionalFormatting>
  <conditionalFormatting sqref="B88">
    <cfRule type="expression" dxfId="68" priority="81">
      <formula>IF(CertVal_IsBlnkRow*CertVal_IsBlnkRowNext=1,TRUE,FALSE)</formula>
    </cfRule>
  </conditionalFormatting>
  <conditionalFormatting sqref="B89">
    <cfRule type="expression" dxfId="67" priority="79">
      <formula>IF(CertVal_IsBlnkRow*CertVal_IsBlnkRowNext=1,TRUE,FALSE)</formula>
    </cfRule>
  </conditionalFormatting>
  <conditionalFormatting sqref="B90">
    <cfRule type="expression" dxfId="66" priority="77">
      <formula>IF(CertVal_IsBlnkRow*CertVal_IsBlnkRowNext=1,TRUE,FALSE)</formula>
    </cfRule>
  </conditionalFormatting>
  <conditionalFormatting sqref="B91">
    <cfRule type="expression" dxfId="65" priority="75">
      <formula>IF(CertVal_IsBlnkRow*CertVal_IsBlnkRowNext=1,TRUE,FALSE)</formula>
    </cfRule>
  </conditionalFormatting>
  <conditionalFormatting sqref="B92">
    <cfRule type="expression" dxfId="64" priority="73">
      <formula>IF(CertVal_IsBlnkRow*CertVal_IsBlnkRowNext=1,TRUE,FALSE)</formula>
    </cfRule>
  </conditionalFormatting>
  <conditionalFormatting sqref="B93">
    <cfRule type="expression" dxfId="63" priority="71">
      <formula>IF(CertVal_IsBlnkRow*CertVal_IsBlnkRowNext=1,TRUE,FALSE)</formula>
    </cfRule>
  </conditionalFormatting>
  <conditionalFormatting sqref="B94">
    <cfRule type="expression" dxfId="62" priority="69">
      <formula>IF(CertVal_IsBlnkRow*CertVal_IsBlnkRowNext=1,TRUE,FALSE)</formula>
    </cfRule>
  </conditionalFormatting>
  <conditionalFormatting sqref="B95">
    <cfRule type="expression" dxfId="61" priority="67">
      <formula>IF(CertVal_IsBlnkRow*CertVal_IsBlnkRowNext=1,TRUE,FALSE)</formula>
    </cfRule>
  </conditionalFormatting>
  <conditionalFormatting sqref="B96">
    <cfRule type="expression" dxfId="60" priority="65">
      <formula>IF(CertVal_IsBlnkRow*CertVal_IsBlnkRowNext=1,TRUE,FALSE)</formula>
    </cfRule>
  </conditionalFormatting>
  <conditionalFormatting sqref="B97">
    <cfRule type="expression" dxfId="59" priority="63">
      <formula>IF(CertVal_IsBlnkRow*CertVal_IsBlnkRowNext=1,TRUE,FALSE)</formula>
    </cfRule>
  </conditionalFormatting>
  <conditionalFormatting sqref="B98">
    <cfRule type="expression" dxfId="58" priority="61">
      <formula>IF(CertVal_IsBlnkRow*CertVal_IsBlnkRowNext=1,TRUE,FALSE)</formula>
    </cfRule>
  </conditionalFormatting>
  <conditionalFormatting sqref="B99">
    <cfRule type="expression" dxfId="57" priority="59">
      <formula>IF(CertVal_IsBlnkRow*CertVal_IsBlnkRowNext=1,TRUE,FALSE)</formula>
    </cfRule>
  </conditionalFormatting>
  <conditionalFormatting sqref="B100">
    <cfRule type="expression" dxfId="56" priority="57">
      <formula>IF(CertVal_IsBlnkRow*CertVal_IsBlnkRowNext=1,TRUE,FALSE)</formula>
    </cfRule>
  </conditionalFormatting>
  <conditionalFormatting sqref="B101">
    <cfRule type="expression" dxfId="55" priority="55">
      <formula>IF(CertVal_IsBlnkRow*CertVal_IsBlnkRowNext=1,TRUE,FALSE)</formula>
    </cfRule>
  </conditionalFormatting>
  <conditionalFormatting sqref="B102">
    <cfRule type="expression" dxfId="54" priority="53">
      <formula>IF(CertVal_IsBlnkRow*CertVal_IsBlnkRowNext=1,TRUE,FALSE)</formula>
    </cfRule>
  </conditionalFormatting>
  <conditionalFormatting sqref="B103">
    <cfRule type="expression" dxfId="53" priority="51">
      <formula>IF(CertVal_IsBlnkRow*CertVal_IsBlnkRowNext=1,TRUE,FALSE)</formula>
    </cfRule>
  </conditionalFormatting>
  <conditionalFormatting sqref="B104">
    <cfRule type="expression" dxfId="52" priority="49">
      <formula>IF(CertVal_IsBlnkRow*CertVal_IsBlnkRowNext=1,TRUE,FALSE)</formula>
    </cfRule>
  </conditionalFormatting>
  <conditionalFormatting sqref="B105">
    <cfRule type="expression" dxfId="51" priority="47">
      <formula>IF(CertVal_IsBlnkRow*CertVal_IsBlnkRowNext=1,TRUE,FALSE)</formula>
    </cfRule>
  </conditionalFormatting>
  <conditionalFormatting sqref="B106">
    <cfRule type="expression" dxfId="50" priority="45">
      <formula>IF(CertVal_IsBlnkRow*CertVal_IsBlnkRowNext=1,TRUE,FALSE)</formula>
    </cfRule>
  </conditionalFormatting>
  <conditionalFormatting sqref="B107">
    <cfRule type="expression" dxfId="49" priority="43">
      <formula>IF(CertVal_IsBlnkRow*CertVal_IsBlnkRowNext=1,TRUE,FALSE)</formula>
    </cfRule>
  </conditionalFormatting>
  <conditionalFormatting sqref="B108">
    <cfRule type="expression" dxfId="48" priority="41">
      <formula>IF(CertVal_IsBlnkRow*CertVal_IsBlnkRowNext=1,TRUE,FALSE)</formula>
    </cfRule>
  </conditionalFormatting>
  <conditionalFormatting sqref="B109">
    <cfRule type="expression" dxfId="47" priority="39">
      <formula>IF(CertVal_IsBlnkRow*CertVal_IsBlnkRowNext=1,TRUE,FALSE)</formula>
    </cfRule>
  </conditionalFormatting>
  <conditionalFormatting sqref="B110">
    <cfRule type="expression" dxfId="46" priority="37">
      <formula>IF(CertVal_IsBlnkRow*CertVal_IsBlnkRowNext=1,TRUE,FALSE)</formula>
    </cfRule>
  </conditionalFormatting>
  <conditionalFormatting sqref="B111">
    <cfRule type="expression" dxfId="45" priority="35">
      <formula>IF(CertVal_IsBlnkRow*CertVal_IsBlnkRowNext=1,TRUE,FALSE)</formula>
    </cfRule>
  </conditionalFormatting>
  <conditionalFormatting sqref="B112">
    <cfRule type="expression" dxfId="44" priority="33">
      <formula>IF(CertVal_IsBlnkRow*CertVal_IsBlnkRowNext=1,TRUE,FALSE)</formula>
    </cfRule>
  </conditionalFormatting>
  <conditionalFormatting sqref="B113">
    <cfRule type="expression" dxfId="43" priority="31">
      <formula>IF(CertVal_IsBlnkRow*CertVal_IsBlnkRowNext=1,TRUE,FALSE)</formula>
    </cfRule>
  </conditionalFormatting>
  <conditionalFormatting sqref="B114">
    <cfRule type="expression" dxfId="42" priority="29">
      <formula>IF(CertVal_IsBlnkRow*CertVal_IsBlnkRowNext=1,TRUE,FALSE)</formula>
    </cfRule>
  </conditionalFormatting>
  <conditionalFormatting sqref="B115">
    <cfRule type="expression" dxfId="41" priority="27">
      <formula>IF(CertVal_IsBlnkRow*CertVal_IsBlnkRowNext=1,TRUE,FALSE)</formula>
    </cfRule>
  </conditionalFormatting>
  <conditionalFormatting sqref="B116">
    <cfRule type="expression" dxfId="40" priority="25">
      <formula>IF(CertVal_IsBlnkRow*CertVal_IsBlnkRowNext=1,TRUE,FALSE)</formula>
    </cfRule>
  </conditionalFormatting>
  <conditionalFormatting sqref="B117">
    <cfRule type="expression" dxfId="39" priority="23">
      <formula>IF(CertVal_IsBlnkRow*CertVal_IsBlnkRowNext=1,TRUE,FALSE)</formula>
    </cfRule>
  </conditionalFormatting>
  <conditionalFormatting sqref="B118">
    <cfRule type="expression" dxfId="38" priority="21">
      <formula>IF(CertVal_IsBlnkRow*CertVal_IsBlnkRowNext=1,TRUE,FALSE)</formula>
    </cfRule>
  </conditionalFormatting>
  <conditionalFormatting sqref="B119">
    <cfRule type="expression" dxfId="37" priority="19">
      <formula>IF(CertVal_IsBlnkRow*CertVal_IsBlnkRowNext=1,TRUE,FALSE)</formula>
    </cfRule>
  </conditionalFormatting>
  <conditionalFormatting sqref="B120">
    <cfRule type="expression" dxfId="36" priority="17">
      <formula>IF(CertVal_IsBlnkRow*CertVal_IsBlnkRowNext=1,TRUE,FALSE)</formula>
    </cfRule>
  </conditionalFormatting>
  <conditionalFormatting sqref="B121">
    <cfRule type="expression" dxfId="35" priority="15">
      <formula>IF(CertVal_IsBlnkRow*CertVal_IsBlnkRowNext=1,TRUE,FALSE)</formula>
    </cfRule>
  </conditionalFormatting>
  <conditionalFormatting sqref="B122">
    <cfRule type="expression" dxfId="34" priority="13">
      <formula>IF(CertVal_IsBlnkRow*CertVal_IsBlnkRowNext=1,TRUE,FALSE)</formula>
    </cfRule>
  </conditionalFormatting>
  <conditionalFormatting sqref="B123">
    <cfRule type="expression" dxfId="33" priority="11">
      <formula>IF(CertVal_IsBlnkRow*CertVal_IsBlnkRowNext=1,TRUE,FALSE)</formula>
    </cfRule>
  </conditionalFormatting>
  <conditionalFormatting sqref="B124">
    <cfRule type="expression" dxfId="32" priority="9">
      <formula>IF(CertVal_IsBlnkRow*CertVal_IsBlnkRowNext=1,TRUE,FALSE)</formula>
    </cfRule>
  </conditionalFormatting>
  <conditionalFormatting sqref="B125">
    <cfRule type="expression" dxfId="31" priority="7">
      <formula>IF(CertVal_IsBlnkRow*CertVal_IsBlnkRowNext=1,TRUE,FALSE)</formula>
    </cfRule>
  </conditionalFormatting>
  <conditionalFormatting sqref="B126">
    <cfRule type="expression" dxfId="30" priority="5">
      <formula>IF(CertVal_IsBlnkRow*CertVal_IsBlnkRowNext=1,TRUE,FALSE)</formula>
    </cfRule>
  </conditionalFormatting>
  <conditionalFormatting sqref="B127">
    <cfRule type="expression" dxfId="29" priority="3">
      <formula>IF(CertVal_IsBlnkRow*CertVal_IsBlnkRowNext=1,TRUE,FALSE)</formula>
    </cfRule>
  </conditionalFormatting>
  <conditionalFormatting sqref="B128">
    <cfRule type="expression" dxfId="28" priority="1">
      <formula>IF(CertVal_IsBlnkRow*CertVal_IsBlnkRowNext=1,TRUE,FALSE)</formula>
    </cfRule>
  </conditionalFormatting>
  <hyperlinks>
    <hyperlink ref="B5" location="'Fire Assay'!$A$1" display="'Fire Assay'!$A$1" xr:uid="{DF19B558-2208-44E8-9EDF-77AC33162F4A}"/>
    <hyperlink ref="B7" location="'AR Digest 10-50g'!$A$1" display="'AR Digest 10-50g'!$A$1" xr:uid="{20EE4F0E-0293-4917-A68B-A57ED21FC52C}"/>
    <hyperlink ref="B9" location="'4-Acid'!$A$1" display="'4-Acid'!$A$1" xr:uid="{481FAE49-645D-4029-B249-5314E7302514}"/>
    <hyperlink ref="B10" location="'4-Acid'!$A$18" display="'4-Acid'!$A$18" xr:uid="{14E76EA3-56AC-428E-A982-E5E628186D4B}"/>
    <hyperlink ref="B11" location="'4-Acid'!$A$58" display="'4-Acid'!$A$58" xr:uid="{B0046E11-D0D4-4B23-9275-6FDA00A5CC18}"/>
    <hyperlink ref="B12" location="'4-Acid'!$A$95" display="'4-Acid'!$A$95" xr:uid="{3EF4597E-B3D6-4DFA-AB40-CF71A45E67E9}"/>
    <hyperlink ref="B13" location="'4-Acid'!$A$113" display="'4-Acid'!$A$113" xr:uid="{DB4E7A1E-404C-41B0-BF2A-567671A21511}"/>
    <hyperlink ref="B14" location="'4-Acid'!$A$132" display="'4-Acid'!$A$132" xr:uid="{19029D9D-FF1E-4B2A-B2A9-FF3F3979ED7E}"/>
    <hyperlink ref="B15" location="'4-Acid'!$A$151" display="'4-Acid'!$A$151" xr:uid="{1F39163F-721D-4574-B5D0-EEF17C00E233}"/>
    <hyperlink ref="B16" location="'4-Acid'!$A$169" display="'4-Acid'!$A$169" xr:uid="{70A6C19A-523A-4698-BEBD-6253ABC27B5F}"/>
    <hyperlink ref="B17" location="'4-Acid'!$A$188" display="'4-Acid'!$A$188" xr:uid="{FDC32F8A-D48B-4307-A313-D80C5DFD1D57}"/>
    <hyperlink ref="B18" location="'4-Acid'!$A$206" display="'4-Acid'!$A$206" xr:uid="{3A48C495-C2F5-4F1F-9C9F-3DF4A40C5AAD}"/>
    <hyperlink ref="B19" location="'4-Acid'!$A$225" display="'4-Acid'!$A$225" xr:uid="{2BB108DF-EFBF-4942-B17F-B25BD921A3D0}"/>
    <hyperlink ref="B20" location="'4-Acid'!$A$243" display="'4-Acid'!$A$243" xr:uid="{E8A58FBE-BDF4-4C67-B931-855353DAB83C}"/>
    <hyperlink ref="B21" location="'4-Acid'!$A$262" display="'4-Acid'!$A$262" xr:uid="{59D035BA-6731-463E-B108-851786730687}"/>
    <hyperlink ref="B22" location="'4-Acid'!$A$280" display="'4-Acid'!$A$280" xr:uid="{2112AFFF-6441-4B88-831F-9B760F84D653}"/>
    <hyperlink ref="B23" location="'4-Acid'!$A$298" display="'4-Acid'!$A$298" xr:uid="{8C4A15D5-519D-44B6-986B-A2CE43AD3335}"/>
    <hyperlink ref="B24" location="'4-Acid'!$A$316" display="'4-Acid'!$A$316" xr:uid="{75108626-A560-4549-B903-3BC59AAA63B9}"/>
    <hyperlink ref="B25" location="'4-Acid'!$A$335" display="'4-Acid'!$A$335" xr:uid="{CCAB022A-79BE-4E22-8CFB-DD0B9269B4F1}"/>
    <hyperlink ref="B26" location="'4-Acid'!$A$353" display="'4-Acid'!$A$353" xr:uid="{6651709D-943C-4A99-AEBA-F0F98B5D1C8C}"/>
    <hyperlink ref="B27" location="'4-Acid'!$A$372" display="'4-Acid'!$A$372" xr:uid="{0E9E0B91-6042-4DD9-86EC-DBAD99C610BF}"/>
    <hyperlink ref="B28" location="'4-Acid'!$A$408" display="'4-Acid'!$A$408" xr:uid="{70F3761B-D302-48F7-B0EA-50073D47DBD8}"/>
    <hyperlink ref="B29" location="'4-Acid'!$A$444" display="'4-Acid'!$A$444" xr:uid="{9019AE6D-5BE2-4881-AF14-096E232EABB2}"/>
    <hyperlink ref="B30" location="'4-Acid'!$A$462" display="'4-Acid'!$A$462" xr:uid="{3DE57729-A2F3-4A0C-9DB0-002C8A3507F9}"/>
    <hyperlink ref="B31" location="'4-Acid'!$A$480" display="'4-Acid'!$A$480" xr:uid="{1EEFE963-A3F7-4FE0-92AC-AB566E5B5C0E}"/>
    <hyperlink ref="B32" location="'4-Acid'!$A$498" display="'4-Acid'!$A$498" xr:uid="{9DC164AB-4078-4F8D-BEDC-44B5A456A297}"/>
    <hyperlink ref="B33" location="'4-Acid'!$A$516" display="'4-Acid'!$A$516" xr:uid="{AC1D8217-313C-44A2-A69B-CD28CA05E2CC}"/>
    <hyperlink ref="B34" location="'4-Acid'!$A$535" display="'4-Acid'!$A$535" xr:uid="{A56AA6DC-3A21-4461-B4DD-3892824C4B39}"/>
    <hyperlink ref="B35" location="'4-Acid'!$A$554" display="'4-Acid'!$A$554" xr:uid="{3E58AEF9-F233-4745-875F-00644A002AC2}"/>
    <hyperlink ref="B36" location="'4-Acid'!$A$572" display="'4-Acid'!$A$572" xr:uid="{89B03B5F-5582-4B60-B4C0-BB2EB27101FC}"/>
    <hyperlink ref="B37" location="'4-Acid'!$A$590" display="'4-Acid'!$A$590" xr:uid="{72B75C52-3546-4531-ABD4-6877F7B78FF9}"/>
    <hyperlink ref="B38" location="'4-Acid'!$A$609" display="'4-Acid'!$A$609" xr:uid="{805B77F4-878F-4EA1-AF23-E43C53CE24A7}"/>
    <hyperlink ref="B39" location="'4-Acid'!$A$627" display="'4-Acid'!$A$627" xr:uid="{597B824E-DD7F-4FE7-922C-D6448D2AF559}"/>
    <hyperlink ref="B40" location="'4-Acid'!$A$645" display="'4-Acid'!$A$645" xr:uid="{4DA5332E-032B-48E5-96A2-25A9CCE4529A}"/>
    <hyperlink ref="B41" location="'4-Acid'!$A$663" display="'4-Acid'!$A$663" xr:uid="{49EE230B-ABAF-4CCC-ACCE-8C50D3D1BB01}"/>
    <hyperlink ref="B42" location="'4-Acid'!$A$682" display="'4-Acid'!$A$682" xr:uid="{43983727-415C-44D0-86A5-C53343DB4257}"/>
    <hyperlink ref="B43" location="'4-Acid'!$A$700" display="'4-Acid'!$A$700" xr:uid="{6741EDC3-C43A-4295-8162-51D9264A7447}"/>
    <hyperlink ref="B44" location="'4-Acid'!$A$718" display="'4-Acid'!$A$718" xr:uid="{42619322-A378-4DB3-9C45-39B450BCDAA2}"/>
    <hyperlink ref="B45" location="'4-Acid'!$A$736" display="'4-Acid'!$A$736" xr:uid="{D9B12251-662A-40D3-9914-D67E93C0E588}"/>
    <hyperlink ref="B46" location="'4-Acid'!$A$754" display="'4-Acid'!$A$754" xr:uid="{13F29908-29C3-4C41-B808-D979AF04CCA4}"/>
    <hyperlink ref="B47" location="'4-Acid'!$A$772" display="'4-Acid'!$A$772" xr:uid="{E7C04001-D8C4-4765-B837-8F1D42D409EF}"/>
    <hyperlink ref="B48" location="'4-Acid'!$A$790" display="'4-Acid'!$A$790" xr:uid="{40C9DE92-1308-485A-AD7E-91F05A1725EF}"/>
    <hyperlink ref="B49" location="'4-Acid'!$A$809" display="'4-Acid'!$A$809" xr:uid="{BF6EAF5A-5697-47C3-B8A6-56A6A6AC302D}"/>
    <hyperlink ref="B50" location="'4-Acid'!$A$846" display="'4-Acid'!$A$846" xr:uid="{07B894FF-57DF-4335-94A1-F99A5FE11E93}"/>
    <hyperlink ref="B51" location="'4-Acid'!$A$864" display="'4-Acid'!$A$864" xr:uid="{414E5CC6-9E7C-4657-9ED5-BF506C100FB6}"/>
    <hyperlink ref="B52" location="'4-Acid'!$A$882" display="'4-Acid'!$A$882" xr:uid="{DE2D87A2-0593-4A66-BCEA-12A3874599CC}"/>
    <hyperlink ref="B53" location="'4-Acid'!$A$900" display="'4-Acid'!$A$900" xr:uid="{053CC456-7394-4161-9034-3E49D5D476AF}"/>
    <hyperlink ref="B54" location="'4-Acid'!$A$919" display="'4-Acid'!$A$919" xr:uid="{063C171E-94B2-4094-BC44-481810EBE7CE}"/>
    <hyperlink ref="B55" location="'4-Acid'!$A$938" display="'4-Acid'!$A$938" xr:uid="{CBD0592C-9CA2-479B-B411-0B0B2846C33E}"/>
    <hyperlink ref="B56" location="'4-Acid'!$A$957" display="'4-Acid'!$A$957" xr:uid="{133DBC40-49E3-4E3E-9E50-7B8AF37F3C7F}"/>
    <hyperlink ref="B57" location="'4-Acid'!$A$975" display="'4-Acid'!$A$975" xr:uid="{5F96987E-BABD-430C-9C5E-C9F7E935E28B}"/>
    <hyperlink ref="B58" location="'4-Acid'!$A$993" display="'4-Acid'!$A$993" xr:uid="{4FAA4A3A-E4F3-44C2-854E-3EF6FA48867F}"/>
    <hyperlink ref="B59" location="'4-Acid'!$A$1012" display="'4-Acid'!$A$1012" xr:uid="{1F9FCDD1-84C6-4ED4-B446-881607981DB9}"/>
    <hyperlink ref="B60" location="'4-Acid'!$A$1030" display="'4-Acid'!$A$1030" xr:uid="{F1398D12-AFAD-488E-BF70-329EDFDC5145}"/>
    <hyperlink ref="B61" location="'4-Acid'!$A$1049" display="'4-Acid'!$A$1049" xr:uid="{F5987DA3-B146-41BF-A464-F91C5624FE8C}"/>
    <hyperlink ref="B62" location="'4-Acid'!$A$1067" display="'4-Acid'!$A$1067" xr:uid="{AB1BEA4C-241F-46D1-991F-5136C52C877A}"/>
    <hyperlink ref="B63" location="'4-Acid'!$A$1086" display="'4-Acid'!$A$1086" xr:uid="{E533B092-5CCA-44E7-8128-B876242273AC}"/>
    <hyperlink ref="B64" location="'4-Acid'!$A$1105" display="'4-Acid'!$A$1105" xr:uid="{E4792CED-FB3E-4026-A2FA-2551B299A6B1}"/>
    <hyperlink ref="B65" location="'4-Acid'!$A$1123" display="'4-Acid'!$A$1123" xr:uid="{B60B8D19-4818-4899-B696-A28AE54F1511}"/>
    <hyperlink ref="B66" location="'4-Acid'!$A$1141" display="'4-Acid'!$A$1141" xr:uid="{F89E09E1-E244-407F-A33E-E31104BD5FE5}"/>
    <hyperlink ref="B68" location="'Aqua Regia'!$A$1" display="'Aqua Regia'!$A$1" xr:uid="{D75A7A28-2E41-494A-884C-16DCB4A950EB}"/>
    <hyperlink ref="B69" location="'Aqua Regia'!$A$18" display="'Aqua Regia'!$A$18" xr:uid="{A6A9EFA4-783D-49CB-ACAE-69E51862786F}"/>
    <hyperlink ref="B70" location="'Aqua Regia'!$A$58" display="'Aqua Regia'!$A$58" xr:uid="{17E96CC4-8C11-40E4-9010-90638D6AD5DE}"/>
    <hyperlink ref="B71" location="'Aqua Regia'!$A$77" display="'Aqua Regia'!$A$77" xr:uid="{7F4A6F16-9BFF-4D8E-8588-1CD5E6B64F9F}"/>
    <hyperlink ref="B72" location="'Aqua Regia'!$A$96" display="'Aqua Regia'!$A$96" xr:uid="{11ADA1FD-1517-4B79-BCC5-F2D6B529F46A}"/>
    <hyperlink ref="B73" location="'Aqua Regia'!$A$115" display="'Aqua Regia'!$A$115" xr:uid="{6C3012C1-F7F3-4EF3-8BA0-8D89F56CAE0C}"/>
    <hyperlink ref="B74" location="'Aqua Regia'!$A$134" display="'Aqua Regia'!$A$134" xr:uid="{E8792AAB-5111-4F89-A2CC-5E372821531E}"/>
    <hyperlink ref="B75" location="'Aqua Regia'!$A$152" display="'Aqua Regia'!$A$152" xr:uid="{76D5384D-8ECE-424A-A1BC-99AA6D5E4808}"/>
    <hyperlink ref="B76" location="'Aqua Regia'!$A$170" display="'Aqua Regia'!$A$170" xr:uid="{84A7E319-F058-47E1-8AD1-4114B25FEF70}"/>
    <hyperlink ref="B77" location="'Aqua Regia'!$A$189" display="'Aqua Regia'!$A$189" xr:uid="{28473D21-09C1-4A49-AE60-AA99BE106B40}"/>
    <hyperlink ref="B78" location="'Aqua Regia'!$A$207" display="'Aqua Regia'!$A$207" xr:uid="{C8CFFDCA-670D-488F-8820-3D940BFAE68F}"/>
    <hyperlink ref="B79" location="'Aqua Regia'!$A$226" display="'Aqua Regia'!$A$226" xr:uid="{D2D03FAF-7E28-4763-9C4C-E54C21ABF91B}"/>
    <hyperlink ref="B80" location="'Aqua Regia'!$A$245" display="'Aqua Regia'!$A$245" xr:uid="{F6924433-8386-4437-9F4D-C607C56D923C}"/>
    <hyperlink ref="B81" location="'Aqua Regia'!$A$263" display="'Aqua Regia'!$A$263" xr:uid="{6C179E68-E0D1-43F5-86DB-16AAB0290A70}"/>
    <hyperlink ref="B82" location="'Aqua Regia'!$A$281" display="'Aqua Regia'!$A$281" xr:uid="{BF74C679-2181-4C8E-984D-A06F325F35DA}"/>
    <hyperlink ref="B83" location="'Aqua Regia'!$A$299" display="'Aqua Regia'!$A$299" xr:uid="{D87374DE-9D27-4199-9A6C-0604B3C980BF}"/>
    <hyperlink ref="B84" location="'Aqua Regia'!$A$317" display="'Aqua Regia'!$A$317" xr:uid="{3605A40D-342E-4ACC-AF9D-F941268D1913}"/>
    <hyperlink ref="B85" location="'Aqua Regia'!$A$336" display="'Aqua Regia'!$A$336" xr:uid="{5C21742B-1EF4-4106-963E-30773E63950C}"/>
    <hyperlink ref="B86" location="'Aqua Regia'!$A$354" display="'Aqua Regia'!$A$354" xr:uid="{4231116B-A61A-485E-85CB-B3E584DF24C4}"/>
    <hyperlink ref="B87" location="'Aqua Regia'!$A$373" display="'Aqua Regia'!$A$373" xr:uid="{8657EA1D-52B7-4B89-8280-DB52F38D8CEE}"/>
    <hyperlink ref="B88" location="'Aqua Regia'!$A$391" display="'Aqua Regia'!$A$391" xr:uid="{FC85A222-1200-4549-AD33-E203E342B97C}"/>
    <hyperlink ref="B89" location="'Aqua Regia'!$A$410" display="'Aqua Regia'!$A$410" xr:uid="{9E5FE51C-53B0-412C-833A-D98E4B594F34}"/>
    <hyperlink ref="B90" location="'Aqua Regia'!$A$428" display="'Aqua Regia'!$A$428" xr:uid="{37D929D1-9640-4FE5-94D9-08F364A9FD3F}"/>
    <hyperlink ref="B91" location="'Aqua Regia'!$A$446" display="'Aqua Regia'!$A$446" xr:uid="{079A3FC5-97A6-4468-BF87-AAA72D4A19AE}"/>
    <hyperlink ref="B92" location="'Aqua Regia'!$A$464" display="'Aqua Regia'!$A$464" xr:uid="{84F9F415-4E13-4650-9785-7056DC3F61D8}"/>
    <hyperlink ref="B93" location="'Aqua Regia'!$A$482" display="'Aqua Regia'!$A$482" xr:uid="{B236824D-BA1A-4E17-9820-5A06F870B8C0}"/>
    <hyperlink ref="B94" location="'Aqua Regia'!$A$500" display="'Aqua Regia'!$A$500" xr:uid="{B7A01C50-1D01-461E-BCC9-C9705BF0978F}"/>
    <hyperlink ref="B95" location="'Aqua Regia'!$A$519" display="'Aqua Regia'!$A$519" xr:uid="{86E0DE80-51B6-429D-858F-63BC11DC6775}"/>
    <hyperlink ref="B96" location="'Aqua Regia'!$A$538" display="'Aqua Regia'!$A$538" xr:uid="{E0B09F29-712B-41F4-882C-162134E2F302}"/>
    <hyperlink ref="B97" location="'Aqua Regia'!$A$557" display="'Aqua Regia'!$A$557" xr:uid="{120253BF-5C96-486B-AABC-262632C6E655}"/>
    <hyperlink ref="B98" location="'Aqua Regia'!$A$575" display="'Aqua Regia'!$A$575" xr:uid="{D8B28262-1683-4CF2-8F5C-D249CDE657C0}"/>
    <hyperlink ref="B99" location="'Aqua Regia'!$A$593" display="'Aqua Regia'!$A$593" xr:uid="{2B8051BB-A14A-4C6B-97A1-5BE44ACF44F3}"/>
    <hyperlink ref="B100" location="'Aqua Regia'!$A$612" display="'Aqua Regia'!$A$612" xr:uid="{0FC7B3C6-6CCF-4366-9EF9-91BE23854D58}"/>
    <hyperlink ref="B101" location="'Aqua Regia'!$A$630" display="'Aqua Regia'!$A$630" xr:uid="{4DF04EBF-D915-48FF-8E38-82DED963134D}"/>
    <hyperlink ref="B102" location="'Aqua Regia'!$A$648" display="'Aqua Regia'!$A$648" xr:uid="{33572779-AF5F-4471-8BD7-E4DC82CB8200}"/>
    <hyperlink ref="B103" location="'Aqua Regia'!$A$666" display="'Aqua Regia'!$A$666" xr:uid="{67B12EE5-2F11-4158-844B-D04DA1381A46}"/>
    <hyperlink ref="B104" location="'Aqua Regia'!$A$685" display="'Aqua Regia'!$A$685" xr:uid="{9208B708-CDAB-4E42-B551-B9796A3250B6}"/>
    <hyperlink ref="B105" location="'Aqua Regia'!$A$703" display="'Aqua Regia'!$A$703" xr:uid="{9DA0EDCA-C883-4AC9-889A-ADC08300CA71}"/>
    <hyperlink ref="B106" location="'Aqua Regia'!$A$739" display="'Aqua Regia'!$A$739" xr:uid="{C148DCAB-4640-4659-83F5-5FCC48FE024E}"/>
    <hyperlink ref="B107" location="'Aqua Regia'!$A$775" display="'Aqua Regia'!$A$775" xr:uid="{42363B6D-47AE-40CE-AEA3-5579100BF556}"/>
    <hyperlink ref="B108" location="'Aqua Regia'!$A$793" display="'Aqua Regia'!$A$793" xr:uid="{D3C1B3CA-C16E-404A-A68E-4416897F04F8}"/>
    <hyperlink ref="B109" location="'Aqua Regia'!$A$811" display="'Aqua Regia'!$A$811" xr:uid="{56B62CC3-5C64-4440-9FC4-DED9FBA7AED0}"/>
    <hyperlink ref="B110" location="'Aqua Regia'!$A$829" display="'Aqua Regia'!$A$829" xr:uid="{24DEDEDD-40E3-49CB-AEBD-8413B844C40C}"/>
    <hyperlink ref="B111" location="'Aqua Regia'!$A$848" display="'Aqua Regia'!$A$848" xr:uid="{238E0E74-2DF0-423F-B672-7426B65C4E88}"/>
    <hyperlink ref="B112" location="'Aqua Regia'!$A$867" display="'Aqua Regia'!$A$867" xr:uid="{FCBD95A5-BB53-4BAF-B47F-0495FF92A1EF}"/>
    <hyperlink ref="B113" location="'Aqua Regia'!$A$886" display="'Aqua Regia'!$A$886" xr:uid="{0066F9AC-3B75-4925-B5F9-E2933E1F988D}"/>
    <hyperlink ref="B114" location="'Aqua Regia'!$A$904" display="'Aqua Regia'!$A$904" xr:uid="{46EB08E8-A3A5-4D33-B7B7-63FDA589D627}"/>
    <hyperlink ref="B115" location="'Aqua Regia'!$A$922" display="'Aqua Regia'!$A$922" xr:uid="{5D99F0BE-6658-4E55-8FFA-5CA2F1C9B368}"/>
    <hyperlink ref="B116" location="'Aqua Regia'!$A$940" display="'Aqua Regia'!$A$940" xr:uid="{BA4BCD70-FC74-4004-A596-34C7B9871E55}"/>
    <hyperlink ref="B117" location="'Aqua Regia'!$A$958" display="'Aqua Regia'!$A$958" xr:uid="{9CED8365-EFB6-448F-B824-602908490248}"/>
    <hyperlink ref="B118" location="'Aqua Regia'!$A$977" display="'Aqua Regia'!$A$977" xr:uid="{3CE67307-DA12-482A-A997-3A13C5500CD5}"/>
    <hyperlink ref="B119" location="'Aqua Regia'!$A$996" display="'Aqua Regia'!$A$996" xr:uid="{BFE91847-462A-43D9-8C98-D304F5744D5D}"/>
    <hyperlink ref="B120" location="'Aqua Regia'!$A$1014" display="'Aqua Regia'!$A$1014" xr:uid="{EDF9BA6A-B88E-41F5-A1A5-362CF6DB26DA}"/>
    <hyperlink ref="B121" location="'Aqua Regia'!$A$1032" display="'Aqua Regia'!$A$1032" xr:uid="{A741E5D8-7120-42A0-962D-3CC44B0667F7}"/>
    <hyperlink ref="B122" location="'Aqua Regia'!$A$1068" display="'Aqua Regia'!$A$1068" xr:uid="{70CB77FE-5A3A-4D85-A7E2-C6688F89B5F1}"/>
    <hyperlink ref="B123" location="'Aqua Regia'!$A$1087" display="'Aqua Regia'!$A$1087" xr:uid="{A93E7BA5-9DBF-470A-AE90-FA285652BB01}"/>
    <hyperlink ref="B124" location="'Aqua Regia'!$A$1105" display="'Aqua Regia'!$A$1105" xr:uid="{D77FA549-37C1-4F2A-8838-8358CC84172A}"/>
    <hyperlink ref="B125" location="'Aqua Regia'!$A$1124" display="'Aqua Regia'!$A$1124" xr:uid="{9375AFBB-251B-4033-BDC5-65B663912A0F}"/>
    <hyperlink ref="B126" location="'Aqua Regia'!$A$1143" display="'Aqua Regia'!$A$1143" xr:uid="{83281634-441E-42DC-B39C-A7FE060A6C5C}"/>
    <hyperlink ref="B127" location="'Aqua Regia'!$A$1161" display="'Aqua Regia'!$A$1161" xr:uid="{E9341B11-3420-4393-86EC-C755DCB45574}"/>
    <hyperlink ref="B128" location="'Aqua Regia'!$A$1179" display="'Aqua Regia'!$A$1179" xr:uid="{3D3B719B-79BF-4668-BF11-A9B2BFEA0810}"/>
  </hyperlink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8"/>
  <dimension ref="A1:K35"/>
  <sheetViews>
    <sheetView zoomScaleNormal="100" workbookViewId="0">
      <pane ySplit="2" topLeftCell="A3" activePane="bottomLeft" state="frozen"/>
      <selection pane="bottomLeft"/>
    </sheetView>
  </sheetViews>
  <sheetFormatPr defaultRowHeight="15.75" customHeight="1"/>
  <cols>
    <col min="1" max="1" width="7" style="74" customWidth="1" collapsed="1"/>
    <col min="2" max="2" width="10.85546875" style="74" customWidth="1"/>
    <col min="3" max="3" width="7.42578125" style="74" customWidth="1"/>
    <col min="4" max="5" width="10.85546875" style="74" customWidth="1"/>
    <col min="6" max="6" width="7.42578125" style="74" customWidth="1"/>
    <col min="7" max="8" width="10.85546875" style="74" customWidth="1"/>
    <col min="9" max="9" width="7.42578125" style="74" customWidth="1"/>
    <col min="10" max="11" width="10.85546875" style="74" customWidth="1"/>
    <col min="12" max="16384" width="9.140625" style="74"/>
  </cols>
  <sheetData>
    <row r="1" spans="1:11" s="8" customFormat="1" ht="23.25" customHeight="1">
      <c r="A1" s="74"/>
      <c r="B1" s="34" t="s">
        <v>644</v>
      </c>
      <c r="C1" s="6"/>
      <c r="D1" s="6"/>
      <c r="E1" s="6"/>
      <c r="F1" s="6"/>
      <c r="G1" s="6"/>
      <c r="H1" s="6"/>
      <c r="I1" s="6"/>
      <c r="J1" s="6"/>
      <c r="K1" s="76"/>
    </row>
    <row r="2" spans="1:11" s="8" customFormat="1" ht="24.75" customHeight="1">
      <c r="A2" s="74"/>
      <c r="B2" s="77" t="s">
        <v>2</v>
      </c>
      <c r="C2" s="157" t="s">
        <v>46</v>
      </c>
      <c r="D2" s="158" t="s">
        <v>47</v>
      </c>
      <c r="E2" s="77" t="s">
        <v>2</v>
      </c>
      <c r="F2" s="159" t="s">
        <v>46</v>
      </c>
      <c r="G2" s="78" t="s">
        <v>47</v>
      </c>
      <c r="H2" s="79" t="s">
        <v>2</v>
      </c>
      <c r="I2" s="159" t="s">
        <v>46</v>
      </c>
      <c r="J2" s="78" t="s">
        <v>47</v>
      </c>
      <c r="K2" s="74"/>
    </row>
    <row r="3" spans="1:11" ht="15.75" customHeight="1">
      <c r="A3" s="75"/>
      <c r="B3" s="161" t="s">
        <v>183</v>
      </c>
      <c r="C3" s="160"/>
      <c r="D3" s="162"/>
      <c r="E3" s="160"/>
      <c r="F3" s="160"/>
      <c r="G3" s="163"/>
      <c r="H3" s="160"/>
      <c r="I3" s="160"/>
      <c r="J3" s="164"/>
    </row>
    <row r="4" spans="1:11" ht="15.75" customHeight="1">
      <c r="A4" s="75"/>
      <c r="B4" s="166" t="s">
        <v>49</v>
      </c>
      <c r="C4" s="156" t="s">
        <v>3</v>
      </c>
      <c r="D4" s="165">
        <v>19.6666666666667</v>
      </c>
      <c r="E4" s="166" t="s">
        <v>53</v>
      </c>
      <c r="F4" s="156" t="s">
        <v>3</v>
      </c>
      <c r="G4" s="38" t="s">
        <v>101</v>
      </c>
      <c r="H4" s="7" t="s">
        <v>641</v>
      </c>
      <c r="I4" s="156" t="s">
        <v>641</v>
      </c>
      <c r="J4" s="37" t="s">
        <v>641</v>
      </c>
    </row>
    <row r="5" spans="1:11" ht="15.75" customHeight="1">
      <c r="A5" s="75"/>
      <c r="B5" s="166" t="s">
        <v>81</v>
      </c>
      <c r="C5" s="156" t="s">
        <v>3</v>
      </c>
      <c r="D5" s="36">
        <v>0.132833333333333</v>
      </c>
      <c r="E5" s="166" t="s">
        <v>61</v>
      </c>
      <c r="F5" s="156" t="s">
        <v>3</v>
      </c>
      <c r="G5" s="167">
        <v>1.2638888888888899</v>
      </c>
      <c r="H5" s="7" t="s">
        <v>641</v>
      </c>
      <c r="I5" s="156" t="s">
        <v>641</v>
      </c>
      <c r="J5" s="37" t="s">
        <v>641</v>
      </c>
    </row>
    <row r="6" spans="1:11" ht="15.75" customHeight="1">
      <c r="A6" s="75"/>
      <c r="B6" s="161" t="s">
        <v>205</v>
      </c>
      <c r="C6" s="160"/>
      <c r="D6" s="162"/>
      <c r="E6" s="160"/>
      <c r="F6" s="160"/>
      <c r="G6" s="163"/>
      <c r="H6" s="160"/>
      <c r="I6" s="160"/>
      <c r="J6" s="164"/>
    </row>
    <row r="7" spans="1:11" ht="15.75" customHeight="1">
      <c r="A7" s="75"/>
      <c r="B7" s="166" t="s">
        <v>122</v>
      </c>
      <c r="C7" s="156" t="s">
        <v>82</v>
      </c>
      <c r="D7" s="36" t="s">
        <v>95</v>
      </c>
      <c r="E7" s="166" t="s">
        <v>123</v>
      </c>
      <c r="F7" s="156" t="s">
        <v>82</v>
      </c>
      <c r="G7" s="38" t="s">
        <v>103</v>
      </c>
      <c r="H7" s="168" t="s">
        <v>64</v>
      </c>
      <c r="I7" s="156" t="s">
        <v>3</v>
      </c>
      <c r="J7" s="167">
        <v>0.127427621057112</v>
      </c>
    </row>
    <row r="8" spans="1:11" ht="15.75" customHeight="1">
      <c r="A8" s="75"/>
      <c r="B8" s="161" t="s">
        <v>134</v>
      </c>
      <c r="C8" s="160"/>
      <c r="D8" s="162"/>
      <c r="E8" s="160"/>
      <c r="F8" s="160"/>
      <c r="G8" s="163"/>
      <c r="H8" s="160"/>
      <c r="I8" s="160"/>
      <c r="J8" s="164"/>
    </row>
    <row r="9" spans="1:11" ht="15.75" customHeight="1">
      <c r="A9" s="75"/>
      <c r="B9" s="166" t="s">
        <v>376</v>
      </c>
      <c r="C9" s="156" t="s">
        <v>1</v>
      </c>
      <c r="D9" s="36">
        <v>13.99</v>
      </c>
      <c r="E9" s="166" t="s">
        <v>106</v>
      </c>
      <c r="F9" s="156" t="s">
        <v>1</v>
      </c>
      <c r="G9" s="167">
        <v>2.5649999999999999</v>
      </c>
      <c r="H9" s="168" t="s">
        <v>377</v>
      </c>
      <c r="I9" s="156" t="s">
        <v>1</v>
      </c>
      <c r="J9" s="167">
        <v>61.755000000000003</v>
      </c>
    </row>
    <row r="10" spans="1:11" ht="15.75" customHeight="1">
      <c r="A10" s="75"/>
      <c r="B10" s="166" t="s">
        <v>100</v>
      </c>
      <c r="C10" s="156" t="s">
        <v>1</v>
      </c>
      <c r="D10" s="36">
        <v>5.35</v>
      </c>
      <c r="E10" s="166" t="s">
        <v>107</v>
      </c>
      <c r="F10" s="156" t="s">
        <v>1</v>
      </c>
      <c r="G10" s="169">
        <v>0.11</v>
      </c>
      <c r="H10" s="168" t="s">
        <v>378</v>
      </c>
      <c r="I10" s="156" t="s">
        <v>1</v>
      </c>
      <c r="J10" s="167">
        <v>1.2</v>
      </c>
    </row>
    <row r="11" spans="1:11" ht="15.75" customHeight="1">
      <c r="A11" s="75"/>
      <c r="B11" s="166" t="s">
        <v>379</v>
      </c>
      <c r="C11" s="156" t="s">
        <v>1</v>
      </c>
      <c r="D11" s="36">
        <v>5.59</v>
      </c>
      <c r="E11" s="166" t="s">
        <v>380</v>
      </c>
      <c r="F11" s="156" t="s">
        <v>1</v>
      </c>
      <c r="G11" s="167">
        <v>2.6949999999999998</v>
      </c>
      <c r="H11" s="168" t="s">
        <v>381</v>
      </c>
      <c r="I11" s="156" t="s">
        <v>1</v>
      </c>
      <c r="J11" s="169">
        <v>0.64</v>
      </c>
    </row>
    <row r="12" spans="1:11" ht="15.75" customHeight="1">
      <c r="A12" s="75"/>
      <c r="B12" s="166" t="s">
        <v>382</v>
      </c>
      <c r="C12" s="156" t="s">
        <v>1</v>
      </c>
      <c r="D12" s="36">
        <v>2.1549999999999998</v>
      </c>
      <c r="E12" s="166" t="s">
        <v>383</v>
      </c>
      <c r="F12" s="156" t="s">
        <v>1</v>
      </c>
      <c r="G12" s="169">
        <v>0.20250000000000001</v>
      </c>
      <c r="H12" s="7" t="s">
        <v>641</v>
      </c>
      <c r="I12" s="156" t="s">
        <v>641</v>
      </c>
      <c r="J12" s="37" t="s">
        <v>641</v>
      </c>
    </row>
    <row r="13" spans="1:11" ht="15.75" customHeight="1">
      <c r="A13" s="75"/>
      <c r="B13" s="161" t="s">
        <v>182</v>
      </c>
      <c r="C13" s="160"/>
      <c r="D13" s="162"/>
      <c r="E13" s="160"/>
      <c r="F13" s="160"/>
      <c r="G13" s="163"/>
      <c r="H13" s="160"/>
      <c r="I13" s="160"/>
      <c r="J13" s="164"/>
    </row>
    <row r="14" spans="1:11" ht="15.75" customHeight="1">
      <c r="A14" s="75"/>
      <c r="B14" s="166" t="s">
        <v>384</v>
      </c>
      <c r="C14" s="156" t="s">
        <v>1</v>
      </c>
      <c r="D14" s="36">
        <v>4.6449999999999996</v>
      </c>
      <c r="E14" s="35" t="s">
        <v>641</v>
      </c>
      <c r="F14" s="156" t="s">
        <v>641</v>
      </c>
      <c r="G14" s="38" t="s">
        <v>641</v>
      </c>
      <c r="H14" s="7" t="s">
        <v>641</v>
      </c>
      <c r="I14" s="156" t="s">
        <v>641</v>
      </c>
      <c r="J14" s="37" t="s">
        <v>641</v>
      </c>
    </row>
    <row r="15" spans="1:11" ht="15.75" customHeight="1">
      <c r="A15" s="75"/>
      <c r="B15" s="161" t="s">
        <v>206</v>
      </c>
      <c r="C15" s="160"/>
      <c r="D15" s="162"/>
      <c r="E15" s="160"/>
      <c r="F15" s="160"/>
      <c r="G15" s="163"/>
      <c r="H15" s="160"/>
      <c r="I15" s="160"/>
      <c r="J15" s="164"/>
    </row>
    <row r="16" spans="1:11" ht="15.75" customHeight="1">
      <c r="A16" s="75"/>
      <c r="B16" s="166" t="s">
        <v>4</v>
      </c>
      <c r="C16" s="156" t="s">
        <v>3</v>
      </c>
      <c r="D16" s="36">
        <v>5.3</v>
      </c>
      <c r="E16" s="166" t="s">
        <v>8</v>
      </c>
      <c r="F16" s="156" t="s">
        <v>3</v>
      </c>
      <c r="G16" s="167">
        <v>2.82</v>
      </c>
      <c r="H16" s="168" t="s">
        <v>12</v>
      </c>
      <c r="I16" s="156" t="s">
        <v>3</v>
      </c>
      <c r="J16" s="167">
        <v>3.72</v>
      </c>
    </row>
    <row r="17" spans="1:10" ht="15.75" customHeight="1">
      <c r="A17" s="75"/>
      <c r="B17" s="166" t="s">
        <v>7</v>
      </c>
      <c r="C17" s="156" t="s">
        <v>3</v>
      </c>
      <c r="D17" s="165">
        <v>13</v>
      </c>
      <c r="E17" s="166" t="s">
        <v>11</v>
      </c>
      <c r="F17" s="156" t="s">
        <v>3</v>
      </c>
      <c r="G17" s="167">
        <v>0.55500000000000005</v>
      </c>
      <c r="H17" s="168" t="s">
        <v>15</v>
      </c>
      <c r="I17" s="156" t="s">
        <v>3</v>
      </c>
      <c r="J17" s="167">
        <v>1.4</v>
      </c>
    </row>
    <row r="18" spans="1:10" ht="15.75" customHeight="1">
      <c r="A18" s="75"/>
      <c r="B18" s="166" t="s">
        <v>10</v>
      </c>
      <c r="C18" s="156" t="s">
        <v>3</v>
      </c>
      <c r="D18" s="170">
        <v>394</v>
      </c>
      <c r="E18" s="166" t="s">
        <v>14</v>
      </c>
      <c r="F18" s="156" t="s">
        <v>3</v>
      </c>
      <c r="G18" s="169">
        <v>3.7499999999999999E-2</v>
      </c>
      <c r="H18" s="168" t="s">
        <v>18</v>
      </c>
      <c r="I18" s="156" t="s">
        <v>3</v>
      </c>
      <c r="J18" s="37">
        <v>433.5</v>
      </c>
    </row>
    <row r="19" spans="1:10" ht="15.75" customHeight="1">
      <c r="A19" s="75"/>
      <c r="B19" s="166" t="s">
        <v>13</v>
      </c>
      <c r="C19" s="156" t="s">
        <v>3</v>
      </c>
      <c r="D19" s="36">
        <v>1.2</v>
      </c>
      <c r="E19" s="166" t="s">
        <v>17</v>
      </c>
      <c r="F19" s="156" t="s">
        <v>3</v>
      </c>
      <c r="G19" s="38">
        <v>15.25</v>
      </c>
      <c r="H19" s="168" t="s">
        <v>21</v>
      </c>
      <c r="I19" s="156" t="s">
        <v>3</v>
      </c>
      <c r="J19" s="167">
        <v>0.19500000000000001</v>
      </c>
    </row>
    <row r="20" spans="1:10" ht="15.75" customHeight="1">
      <c r="A20" s="75"/>
      <c r="B20" s="166" t="s">
        <v>16</v>
      </c>
      <c r="C20" s="156" t="s">
        <v>3</v>
      </c>
      <c r="D20" s="36">
        <v>0.12</v>
      </c>
      <c r="E20" s="166" t="s">
        <v>23</v>
      </c>
      <c r="F20" s="156" t="s">
        <v>3</v>
      </c>
      <c r="G20" s="167">
        <v>0.22</v>
      </c>
      <c r="H20" s="168" t="s">
        <v>24</v>
      </c>
      <c r="I20" s="156" t="s">
        <v>3</v>
      </c>
      <c r="J20" s="167">
        <v>0.51</v>
      </c>
    </row>
    <row r="21" spans="1:10" ht="15.75" customHeight="1">
      <c r="A21" s="75"/>
      <c r="B21" s="166" t="s">
        <v>19</v>
      </c>
      <c r="C21" s="156" t="s">
        <v>3</v>
      </c>
      <c r="D21" s="36">
        <v>0.5</v>
      </c>
      <c r="E21" s="166" t="s">
        <v>56</v>
      </c>
      <c r="F21" s="156" t="s">
        <v>1</v>
      </c>
      <c r="G21" s="169">
        <v>8.5300000000000001E-2</v>
      </c>
      <c r="H21" s="168" t="s">
        <v>27</v>
      </c>
      <c r="I21" s="156" t="s">
        <v>3</v>
      </c>
      <c r="J21" s="167">
        <v>1.4</v>
      </c>
    </row>
    <row r="22" spans="1:10" ht="15.75" customHeight="1">
      <c r="A22" s="75"/>
      <c r="B22" s="166" t="s">
        <v>22</v>
      </c>
      <c r="C22" s="156" t="s">
        <v>3</v>
      </c>
      <c r="D22" s="165">
        <v>31.8</v>
      </c>
      <c r="E22" s="166" t="s">
        <v>26</v>
      </c>
      <c r="F22" s="156" t="s">
        <v>3</v>
      </c>
      <c r="G22" s="167">
        <v>3</v>
      </c>
      <c r="H22" s="168" t="s">
        <v>30</v>
      </c>
      <c r="I22" s="156" t="s">
        <v>3</v>
      </c>
      <c r="J22" s="167">
        <v>3.0150000000000001</v>
      </c>
    </row>
    <row r="23" spans="1:10" ht="15.75" customHeight="1">
      <c r="A23" s="75"/>
      <c r="B23" s="166" t="s">
        <v>25</v>
      </c>
      <c r="C23" s="156" t="s">
        <v>3</v>
      </c>
      <c r="D23" s="165">
        <v>15.15</v>
      </c>
      <c r="E23" s="166" t="s">
        <v>29</v>
      </c>
      <c r="F23" s="156" t="s">
        <v>3</v>
      </c>
      <c r="G23" s="167">
        <v>3.2749999999999999</v>
      </c>
      <c r="H23" s="168" t="s">
        <v>62</v>
      </c>
      <c r="I23" s="156" t="s">
        <v>1</v>
      </c>
      <c r="J23" s="169">
        <v>0.3795</v>
      </c>
    </row>
    <row r="24" spans="1:10" ht="15.75" customHeight="1">
      <c r="A24" s="75"/>
      <c r="B24" s="166" t="s">
        <v>51</v>
      </c>
      <c r="C24" s="156" t="s">
        <v>3</v>
      </c>
      <c r="D24" s="165">
        <v>29.5</v>
      </c>
      <c r="E24" s="166" t="s">
        <v>31</v>
      </c>
      <c r="F24" s="156" t="s">
        <v>3</v>
      </c>
      <c r="G24" s="38">
        <v>16.850000000000001</v>
      </c>
      <c r="H24" s="168" t="s">
        <v>63</v>
      </c>
      <c r="I24" s="156" t="s">
        <v>3</v>
      </c>
      <c r="J24" s="167">
        <v>0.4</v>
      </c>
    </row>
    <row r="25" spans="1:10" ht="15.75" customHeight="1">
      <c r="A25" s="75"/>
      <c r="B25" s="166" t="s">
        <v>28</v>
      </c>
      <c r="C25" s="156" t="s">
        <v>3</v>
      </c>
      <c r="D25" s="36">
        <v>4.0149999999999997</v>
      </c>
      <c r="E25" s="166" t="s">
        <v>34</v>
      </c>
      <c r="F25" s="156" t="s">
        <v>3</v>
      </c>
      <c r="G25" s="38">
        <v>21</v>
      </c>
      <c r="H25" s="168" t="s">
        <v>64</v>
      </c>
      <c r="I25" s="156" t="s">
        <v>3</v>
      </c>
      <c r="J25" s="167">
        <v>0.25</v>
      </c>
    </row>
    <row r="26" spans="1:10" ht="15.75" customHeight="1">
      <c r="A26" s="75"/>
      <c r="B26" s="166" t="s">
        <v>0</v>
      </c>
      <c r="C26" s="156" t="s">
        <v>3</v>
      </c>
      <c r="D26" s="170">
        <v>117</v>
      </c>
      <c r="E26" s="166" t="s">
        <v>37</v>
      </c>
      <c r="F26" s="156" t="s">
        <v>3</v>
      </c>
      <c r="G26" s="38">
        <v>43</v>
      </c>
      <c r="H26" s="168" t="s">
        <v>32</v>
      </c>
      <c r="I26" s="156" t="s">
        <v>3</v>
      </c>
      <c r="J26" s="167">
        <v>0.79500000000000004</v>
      </c>
    </row>
    <row r="27" spans="1:10" ht="15.75" customHeight="1">
      <c r="A27" s="75"/>
      <c r="B27" s="166" t="s">
        <v>33</v>
      </c>
      <c r="C27" s="156" t="s">
        <v>3</v>
      </c>
      <c r="D27" s="36">
        <v>2.7450000000000001</v>
      </c>
      <c r="E27" s="166" t="s">
        <v>40</v>
      </c>
      <c r="F27" s="156" t="s">
        <v>3</v>
      </c>
      <c r="G27" s="167">
        <v>4.165</v>
      </c>
      <c r="H27" s="168" t="s">
        <v>65</v>
      </c>
      <c r="I27" s="156" t="s">
        <v>3</v>
      </c>
      <c r="J27" s="37">
        <v>133</v>
      </c>
    </row>
    <row r="28" spans="1:10" ht="15.75" customHeight="1">
      <c r="A28" s="75"/>
      <c r="B28" s="166" t="s">
        <v>36</v>
      </c>
      <c r="C28" s="156" t="s">
        <v>3</v>
      </c>
      <c r="D28" s="36">
        <v>1.595</v>
      </c>
      <c r="E28" s="166" t="s">
        <v>43</v>
      </c>
      <c r="F28" s="156" t="s">
        <v>3</v>
      </c>
      <c r="G28" s="37">
        <v>63.9</v>
      </c>
      <c r="H28" s="168" t="s">
        <v>35</v>
      </c>
      <c r="I28" s="156" t="s">
        <v>3</v>
      </c>
      <c r="J28" s="167">
        <v>2</v>
      </c>
    </row>
    <row r="29" spans="1:10" ht="15.75" customHeight="1">
      <c r="A29" s="75"/>
      <c r="B29" s="166" t="s">
        <v>39</v>
      </c>
      <c r="C29" s="156" t="s">
        <v>3</v>
      </c>
      <c r="D29" s="36">
        <v>0.90500000000000003</v>
      </c>
      <c r="E29" s="166" t="s">
        <v>59</v>
      </c>
      <c r="F29" s="156" t="s">
        <v>3</v>
      </c>
      <c r="G29" s="169">
        <v>1.2500000000000001E-2</v>
      </c>
      <c r="H29" s="168" t="s">
        <v>38</v>
      </c>
      <c r="I29" s="156" t="s">
        <v>3</v>
      </c>
      <c r="J29" s="38">
        <v>15.25</v>
      </c>
    </row>
    <row r="30" spans="1:10" ht="15.75" customHeight="1">
      <c r="A30" s="75"/>
      <c r="B30" s="166" t="s">
        <v>42</v>
      </c>
      <c r="C30" s="156" t="s">
        <v>3</v>
      </c>
      <c r="D30" s="165">
        <v>15</v>
      </c>
      <c r="E30" s="166" t="s">
        <v>6</v>
      </c>
      <c r="F30" s="156" t="s">
        <v>3</v>
      </c>
      <c r="G30" s="167">
        <v>8.1</v>
      </c>
      <c r="H30" s="168" t="s">
        <v>41</v>
      </c>
      <c r="I30" s="156" t="s">
        <v>3</v>
      </c>
      <c r="J30" s="167">
        <v>1.595</v>
      </c>
    </row>
    <row r="31" spans="1:10" ht="15.75" customHeight="1">
      <c r="A31" s="75"/>
      <c r="B31" s="166" t="s">
        <v>5</v>
      </c>
      <c r="C31" s="156" t="s">
        <v>3</v>
      </c>
      <c r="D31" s="36">
        <v>3.02</v>
      </c>
      <c r="E31" s="166" t="s">
        <v>9</v>
      </c>
      <c r="F31" s="156" t="s">
        <v>3</v>
      </c>
      <c r="G31" s="38">
        <v>15.45</v>
      </c>
      <c r="H31" s="168" t="s">
        <v>44</v>
      </c>
      <c r="I31" s="156" t="s">
        <v>3</v>
      </c>
      <c r="J31" s="37">
        <v>140</v>
      </c>
    </row>
    <row r="32" spans="1:10" ht="15.75" customHeight="1">
      <c r="A32" s="75"/>
      <c r="B32" s="166" t="s">
        <v>81</v>
      </c>
      <c r="C32" s="156" t="s">
        <v>3</v>
      </c>
      <c r="D32" s="36">
        <v>1.075</v>
      </c>
      <c r="E32" s="166" t="s">
        <v>61</v>
      </c>
      <c r="F32" s="156" t="s">
        <v>3</v>
      </c>
      <c r="G32" s="38" t="s">
        <v>103</v>
      </c>
      <c r="H32" s="168" t="s">
        <v>45</v>
      </c>
      <c r="I32" s="156" t="s">
        <v>3</v>
      </c>
      <c r="J32" s="37">
        <v>101</v>
      </c>
    </row>
    <row r="33" spans="1:10" ht="15.75" customHeight="1">
      <c r="A33" s="75"/>
      <c r="B33" s="195" t="s">
        <v>181</v>
      </c>
      <c r="C33" s="188"/>
      <c r="D33" s="196"/>
      <c r="E33" s="188"/>
      <c r="F33" s="188"/>
      <c r="G33" s="197"/>
      <c r="H33" s="188"/>
      <c r="I33" s="188"/>
      <c r="J33" s="198"/>
    </row>
    <row r="34" spans="1:10" ht="15.75" customHeight="1">
      <c r="A34" s="75"/>
      <c r="B34" s="189" t="s">
        <v>108</v>
      </c>
      <c r="C34" s="190" t="s">
        <v>1</v>
      </c>
      <c r="D34" s="191">
        <v>0.63500000000000001</v>
      </c>
      <c r="E34" s="189" t="s">
        <v>60</v>
      </c>
      <c r="F34" s="190" t="s">
        <v>1</v>
      </c>
      <c r="G34" s="192">
        <v>0.435</v>
      </c>
      <c r="H34" s="193" t="s">
        <v>641</v>
      </c>
      <c r="I34" s="190" t="s">
        <v>641</v>
      </c>
      <c r="J34" s="194" t="s">
        <v>641</v>
      </c>
    </row>
    <row r="35" spans="1:10" ht="15.75" customHeight="1">
      <c r="B35" s="32" t="s">
        <v>648</v>
      </c>
    </row>
  </sheetData>
  <conditionalFormatting sqref="C3:C34 F3:F34 I3:I34">
    <cfRule type="expression" dxfId="27" priority="2">
      <formula>IndVal_LimitValDiffUOM</formula>
    </cfRule>
  </conditionalFormatting>
  <conditionalFormatting sqref="B3:J34">
    <cfRule type="expression" dxfId="26" priority="1">
      <formula>IF(IndVal_IsBlnkRow*IndVal_IsBlnkRowNext=1,TRUE,FALSE)</formula>
    </cfRule>
  </conditionalFormatting>
  <hyperlinks>
    <hyperlink ref="B4" location="'4-Acid'!$A$79" display="'4-Acid'!$A$79" xr:uid="{5EF4DA3C-D002-401B-918A-7BB6DA009FB7}"/>
    <hyperlink ref="E4" location="'4-Acid'!$A$428" display="'4-Acid'!$A$428" xr:uid="{A7E50B2F-57A9-4F23-BE4F-DF90C6DA5B0A}"/>
    <hyperlink ref="B5" location="'4-Acid'!$A$392" display="'4-Acid'!$A$392" xr:uid="{93D3EEBA-3348-4323-96E0-88A5A079F831}"/>
    <hyperlink ref="E5" location="'4-Acid'!$A$830" display="'4-Acid'!$A$830" xr:uid="{647A1609-323D-4F8F-BD71-A6A3A3EAD914}"/>
    <hyperlink ref="B7" location="'Aqua Regia'!$A$723" display="'Aqua Regia'!$A$723" xr:uid="{553329A4-902C-443E-8184-107689F9FC7B}"/>
    <hyperlink ref="E7" location="'Aqua Regia'!$A$759" display="'Aqua Regia'!$A$759" xr:uid="{79567713-8AD4-4179-9AB7-FE97BEA52021}"/>
    <hyperlink ref="H7" location="'Aqua Regia'!$A$1052" display="'Aqua Regia'!$A$1052" xr:uid="{B6949890-F74B-4649-9558-CAEA851B4C0E}"/>
    <hyperlink ref="B9" location="'Fusion XRF'!$A$1" display="'Fusion XRF'!$A$1" xr:uid="{32170B03-DAA8-48D8-AA38-91C1BDFDC98E}"/>
    <hyperlink ref="E9" location="'Fusion XRF'!$A$80" display="'Fusion XRF'!$A$80" xr:uid="{D5C6CE37-C9FA-470D-A556-B01C11CF3962}"/>
    <hyperlink ref="H9" location="'Fusion XRF'!$A$136" display="'Fusion XRF'!$A$136" xr:uid="{03D7FB95-52F1-484B-8277-706CAC4CCFF6}"/>
    <hyperlink ref="B10" location="'Fusion XRF'!$A$15" display="'Fusion XRF'!$A$15" xr:uid="{D667405F-1531-4E3F-B87D-183ED92D4E6B}"/>
    <hyperlink ref="E10" location="'Fusion XRF'!$A$94" display="'Fusion XRF'!$A$94" xr:uid="{BE4F13F5-5BDA-4F58-B692-F0984D04493C}"/>
    <hyperlink ref="H10" location="'Fusion XRF'!$A$150" display="'Fusion XRF'!$A$150" xr:uid="{EDDBB9EE-9793-45CD-8267-E31A9259EFBF}"/>
    <hyperlink ref="B11" location="'Fusion XRF'!$A$52" display="'Fusion XRF'!$A$52" xr:uid="{FC6835D5-BECC-4FCD-94D1-06A38C39D89C}"/>
    <hyperlink ref="E11" location="'Fusion XRF'!$A$108" display="'Fusion XRF'!$A$108" xr:uid="{75719D68-1C07-4E50-9648-41223B90C72B}"/>
    <hyperlink ref="H11" location="'Fusion XRF'!$A$164" display="'Fusion XRF'!$A$164" xr:uid="{6B9BF337-B92D-4444-8FF4-D764DB658119}"/>
    <hyperlink ref="B12" location="'Fusion XRF'!$A$66" display="'Fusion XRF'!$A$66" xr:uid="{62B10EA6-1363-45AA-8C42-257B520D578B}"/>
    <hyperlink ref="E12" location="'Fusion XRF'!$A$122" display="'Fusion XRF'!$A$122" xr:uid="{D7D5DE01-5F57-4493-A4A2-7D9C53258235}"/>
    <hyperlink ref="B14" location="'Thermograv'!$A$1" display="'Thermograv'!$A$1" xr:uid="{1556280A-D308-4276-9577-43D7349368F0}"/>
    <hyperlink ref="B16" location="'Laser Ablation'!$A$1" display="'Laser Ablation'!$A$1" xr:uid="{C844DEBF-31B8-4CEC-A4DD-42C69FBA9749}"/>
    <hyperlink ref="E16" location="'Laser Ablation'!$A$262" display="'Laser Ablation'!$A$262" xr:uid="{C3B96C73-6E69-4249-8F3E-BB6837D2E247}"/>
    <hyperlink ref="H16" location="'Laser Ablation'!$A$500" display="'Laser Ablation'!$A$500" xr:uid="{4B315753-A56E-40B4-A76F-82D32F7E9AC1}"/>
    <hyperlink ref="B17" location="'Laser Ablation'!$A$15" display="'Laser Ablation'!$A$15" xr:uid="{4DC3D22B-D8DC-4B30-8F42-7690885E151A}"/>
    <hyperlink ref="E17" location="'Laser Ablation'!$A$276" display="'Laser Ablation'!$A$276" xr:uid="{7621BC14-DA8B-48C8-A6F5-C57A6B7CEF56}"/>
    <hyperlink ref="H17" location="'Laser Ablation'!$A$514" display="'Laser Ablation'!$A$514" xr:uid="{72B2404B-EA53-4AEA-8122-16C5CCAA2D0E}"/>
    <hyperlink ref="B18" location="'Laser Ablation'!$A$52" display="'Laser Ablation'!$A$52" xr:uid="{D96957A0-8C19-4AA9-A079-9F9DDFF73B8F}"/>
    <hyperlink ref="E18" location="'Laser Ablation'!$A$290" display="'Laser Ablation'!$A$290" xr:uid="{D1822637-2AD3-4FBF-A54F-BCDFD8061CBD}"/>
    <hyperlink ref="H18" location="'Laser Ablation'!$A$528" display="'Laser Ablation'!$A$528" xr:uid="{047E9280-DD0A-4B03-89B1-787C2B45CAB2}"/>
    <hyperlink ref="B19" location="'Laser Ablation'!$A$66" display="'Laser Ablation'!$A$66" xr:uid="{B0C9CD5C-FE70-4196-A2F3-1C75943A1726}"/>
    <hyperlink ref="E19" location="'Laser Ablation'!$A$304" display="'Laser Ablation'!$A$304" xr:uid="{D3295872-8C1B-425F-9F1D-6491BD31783D}"/>
    <hyperlink ref="H19" location="'Laser Ablation'!$A$542" display="'Laser Ablation'!$A$542" xr:uid="{28E62967-83BA-4EDF-B771-5EAF8445B811}"/>
    <hyperlink ref="B20" location="'Laser Ablation'!$A$80" display="'Laser Ablation'!$A$80" xr:uid="{D906B910-73E7-428C-ABA7-5A50CA732D9A}"/>
    <hyperlink ref="E20" location="'Laser Ablation'!$A$318" display="'Laser Ablation'!$A$318" xr:uid="{1B3E3DEE-40ED-40EF-B9BD-106729AC2818}"/>
    <hyperlink ref="H20" location="'Laser Ablation'!$A$556" display="'Laser Ablation'!$A$556" xr:uid="{CFD42736-FBBD-44C7-B37F-9D59CDDE5C54}"/>
    <hyperlink ref="B21" location="'Laser Ablation'!$A$94" display="'Laser Ablation'!$A$94" xr:uid="{A1828C8C-D8D5-4E11-AEDF-14CA59E50561}"/>
    <hyperlink ref="E21" location="'Laser Ablation'!$A$332" display="'Laser Ablation'!$A$332" xr:uid="{720E1DC4-CC06-4936-92F3-75762F1BFFAE}"/>
    <hyperlink ref="H21" location="'Laser Ablation'!$A$570" display="'Laser Ablation'!$A$570" xr:uid="{6A2B41A9-2EE7-41B9-9C39-8C1AF768EEA6}"/>
    <hyperlink ref="B22" location="'Laser Ablation'!$A$108" display="'Laser Ablation'!$A$108" xr:uid="{586B6DC4-C7B8-4F4E-B3AA-7A2F0946E7F5}"/>
    <hyperlink ref="E22" location="'Laser Ablation'!$A$346" display="'Laser Ablation'!$A$346" xr:uid="{1FA0EDF3-01C2-4ECF-A126-53C69EB32BAF}"/>
    <hyperlink ref="H22" location="'Laser Ablation'!$A$584" display="'Laser Ablation'!$A$584" xr:uid="{D404CB1D-01BC-418B-818A-F9559F14C1F1}"/>
    <hyperlink ref="B23" location="'Laser Ablation'!$A$122" display="'Laser Ablation'!$A$122" xr:uid="{E5E4E644-2419-435F-939F-15975E4086BC}"/>
    <hyperlink ref="E23" location="'Laser Ablation'!$A$360" display="'Laser Ablation'!$A$360" xr:uid="{529ED083-D6D7-4411-A545-4ED85F502099}"/>
    <hyperlink ref="H23" location="'Laser Ablation'!$A$598" display="'Laser Ablation'!$A$598" xr:uid="{8BA710DA-05B5-40C4-94E7-96DB04A124C7}"/>
    <hyperlink ref="B24" location="'Laser Ablation'!$A$136" display="'Laser Ablation'!$A$136" xr:uid="{6191B454-2B95-4BF0-B54F-EC228AA40F82}"/>
    <hyperlink ref="E24" location="'Laser Ablation'!$A$374" display="'Laser Ablation'!$A$374" xr:uid="{9BDED7B1-27D5-430D-835C-9AD0A5AEECA6}"/>
    <hyperlink ref="H24" location="'Laser Ablation'!$A$612" display="'Laser Ablation'!$A$612" xr:uid="{3CC441A5-742D-4993-A4E0-27661EBAF3F6}"/>
    <hyperlink ref="B25" location="'Laser Ablation'!$A$150" display="'Laser Ablation'!$A$150" xr:uid="{D80F2195-050A-4E3F-9529-F8E4B2CB6591}"/>
    <hyperlink ref="E25" location="'Laser Ablation'!$A$388" display="'Laser Ablation'!$A$388" xr:uid="{FEC07379-D29F-433B-9C9D-D67F7BD1FDDA}"/>
    <hyperlink ref="H25" location="'Laser Ablation'!$A$626" display="'Laser Ablation'!$A$626" xr:uid="{E7393C61-1356-4A07-8E85-3B92426758DC}"/>
    <hyperlink ref="B26" location="'Laser Ablation'!$A$164" display="'Laser Ablation'!$A$164" xr:uid="{4DDB80EE-F09D-4253-9E4B-473A37EE58FF}"/>
    <hyperlink ref="E26" location="'Laser Ablation'!$A$402" display="'Laser Ablation'!$A$402" xr:uid="{BA96B11B-603C-4193-BBA2-8433AC006C05}"/>
    <hyperlink ref="H26" location="'Laser Ablation'!$A$640" display="'Laser Ablation'!$A$640" xr:uid="{853019C4-4A11-41C0-A55A-3315ED3E5CC9}"/>
    <hyperlink ref="B27" location="'Laser Ablation'!$A$178" display="'Laser Ablation'!$A$178" xr:uid="{41D87FC0-0738-48AD-B3BD-AF38DAA5F6D7}"/>
    <hyperlink ref="E27" location="'Laser Ablation'!$A$416" display="'Laser Ablation'!$A$416" xr:uid="{CCF7FE5E-D1CA-4333-975C-AC9931C82D27}"/>
    <hyperlink ref="H27" location="'Laser Ablation'!$A$654" display="'Laser Ablation'!$A$654" xr:uid="{835941DA-18EC-4DDE-B565-C2AAF18E1CF8}"/>
    <hyperlink ref="B28" location="'Laser Ablation'!$A$192" display="'Laser Ablation'!$A$192" xr:uid="{ACEA9128-2538-486E-8D14-E927138C134B}"/>
    <hyperlink ref="E28" location="'Laser Ablation'!$A$430" display="'Laser Ablation'!$A$430" xr:uid="{26304C40-337B-4471-9DE5-55E9FCC3444D}"/>
    <hyperlink ref="H28" location="'Laser Ablation'!$A$668" display="'Laser Ablation'!$A$668" xr:uid="{E099A0CD-9655-492B-90A0-2C55AA90A400}"/>
    <hyperlink ref="B29" location="'Laser Ablation'!$A$206" display="'Laser Ablation'!$A$206" xr:uid="{5EDC3C5C-9C72-4596-AD2F-15AF98DD455C}"/>
    <hyperlink ref="E29" location="'Laser Ablation'!$A$444" display="'Laser Ablation'!$A$444" xr:uid="{BB0FF0AD-4CAA-44FC-8FCD-14325AA28304}"/>
    <hyperlink ref="H29" location="'Laser Ablation'!$A$682" display="'Laser Ablation'!$A$682" xr:uid="{7568D133-9822-48C7-83FC-48F614C32EC9}"/>
    <hyperlink ref="B30" location="'Laser Ablation'!$A$220" display="'Laser Ablation'!$A$220" xr:uid="{1FC6D04F-BF10-4BCB-9626-EAAD1E111D1E}"/>
    <hyperlink ref="E30" location="'Laser Ablation'!$A$458" display="'Laser Ablation'!$A$458" xr:uid="{84B78694-C5B6-4A01-ADEE-903672833159}"/>
    <hyperlink ref="H30" location="'Laser Ablation'!$A$696" display="'Laser Ablation'!$A$696" xr:uid="{C08AE5B3-7779-4FB0-A057-4E3DFC5A8708}"/>
    <hyperlink ref="B31" location="'Laser Ablation'!$A$234" display="'Laser Ablation'!$A$234" xr:uid="{5C8AFEFF-E242-42C6-9F2B-B26A2CD79374}"/>
    <hyperlink ref="E31" location="'Laser Ablation'!$A$472" display="'Laser Ablation'!$A$472" xr:uid="{5B327A8D-614A-423B-9148-12DFD1CEE6DA}"/>
    <hyperlink ref="H31" location="'Laser Ablation'!$A$710" display="'Laser Ablation'!$A$710" xr:uid="{351570D4-1493-4C3C-8AF2-E47BC950EBF8}"/>
    <hyperlink ref="B32" location="'Laser Ablation'!$A$248" display="'Laser Ablation'!$A$248" xr:uid="{52997B04-43B3-4586-A45E-B18E12E6909F}"/>
    <hyperlink ref="E32" location="'Laser Ablation'!$A$486" display="'Laser Ablation'!$A$486" xr:uid="{DFA9E805-5202-4D20-AE1A-49F2069E20F0}"/>
    <hyperlink ref="H32" location="'Laser Ablation'!$A$724" display="'Laser Ablation'!$A$724" xr:uid="{64C9B85C-DB7C-4AE9-BC6F-4394946554FC}"/>
    <hyperlink ref="B34" location="'IRC'!$A$1" display="'IRC'!$A$1" xr:uid="{391FED1C-7D7B-479C-A268-6BB7C0B1DCD9}"/>
    <hyperlink ref="E34" location="'IRC'!$A$15" display="'IRC'!$A$15" xr:uid="{1754FC0B-6EF7-433D-B2B9-4A13F401C6C0}"/>
  </hyperlink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7"/>
  <dimension ref="B1:J32"/>
  <sheetViews>
    <sheetView workbookViewId="0">
      <pane ySplit="2" topLeftCell="A3" activePane="bottomLeft" state="frozen"/>
      <selection pane="bottomLeft"/>
    </sheetView>
  </sheetViews>
  <sheetFormatPr defaultRowHeight="12.75"/>
  <cols>
    <col min="1" max="1" width="9.140625" style="4"/>
    <col min="2" max="2" width="16.7109375" style="4" customWidth="1"/>
    <col min="3" max="3" width="87.42578125" style="4" customWidth="1"/>
    <col min="4" max="16384" width="9.140625" style="4"/>
  </cols>
  <sheetData>
    <row r="1" spans="2:10" ht="23.25" customHeight="1">
      <c r="B1" s="34" t="s">
        <v>643</v>
      </c>
      <c r="C1" s="34"/>
    </row>
    <row r="2" spans="2:10" ht="27.95" customHeight="1">
      <c r="B2" s="41" t="s">
        <v>83</v>
      </c>
      <c r="C2" s="41" t="s">
        <v>84</v>
      </c>
    </row>
    <row r="3" spans="2:10" ht="15" customHeight="1">
      <c r="B3" s="42" t="s">
        <v>90</v>
      </c>
      <c r="C3" s="42" t="s">
        <v>91</v>
      </c>
    </row>
    <row r="4" spans="2:10" ht="15" customHeight="1">
      <c r="B4" s="43" t="s">
        <v>94</v>
      </c>
      <c r="C4" s="43" t="s">
        <v>131</v>
      </c>
    </row>
    <row r="5" spans="2:10" ht="15" customHeight="1">
      <c r="B5" s="43" t="s">
        <v>88</v>
      </c>
      <c r="C5" s="43" t="s">
        <v>89</v>
      </c>
    </row>
    <row r="6" spans="2:10" ht="15" customHeight="1">
      <c r="B6" s="43" t="s">
        <v>92</v>
      </c>
      <c r="C6" s="43" t="s">
        <v>87</v>
      </c>
    </row>
    <row r="7" spans="2:10" ht="15" customHeight="1">
      <c r="B7" s="43" t="s">
        <v>86</v>
      </c>
      <c r="C7" s="85" t="s">
        <v>132</v>
      </c>
    </row>
    <row r="8" spans="2:10" ht="15" customHeight="1" thickBot="1">
      <c r="B8" s="43" t="s">
        <v>85</v>
      </c>
      <c r="C8" s="85" t="s">
        <v>133</v>
      </c>
    </row>
    <row r="9" spans="2:10" ht="15" customHeight="1">
      <c r="B9" s="70" t="s">
        <v>130</v>
      </c>
      <c r="C9" s="155"/>
    </row>
    <row r="10" spans="2:10" ht="15" customHeight="1">
      <c r="B10" s="43" t="s">
        <v>278</v>
      </c>
      <c r="C10" s="43" t="s">
        <v>334</v>
      </c>
    </row>
    <row r="11" spans="2:10" ht="15" customHeight="1">
      <c r="B11" s="43" t="s">
        <v>113</v>
      </c>
      <c r="C11" s="43" t="s">
        <v>335</v>
      </c>
      <c r="D11" s="5"/>
      <c r="E11" s="5"/>
      <c r="F11" s="5"/>
      <c r="G11" s="5"/>
      <c r="H11" s="5"/>
      <c r="I11" s="5"/>
      <c r="J11" s="5"/>
    </row>
    <row r="12" spans="2:10" ht="15" customHeight="1">
      <c r="B12" s="43" t="s">
        <v>277</v>
      </c>
      <c r="C12" s="43" t="s">
        <v>336</v>
      </c>
      <c r="D12" s="5"/>
      <c r="E12" s="5"/>
      <c r="F12" s="5"/>
      <c r="G12" s="5"/>
      <c r="H12" s="5"/>
      <c r="I12" s="5"/>
      <c r="J12" s="5"/>
    </row>
    <row r="13" spans="2:10" ht="15" customHeight="1">
      <c r="B13" s="43" t="s">
        <v>333</v>
      </c>
      <c r="C13" s="43" t="s">
        <v>337</v>
      </c>
    </row>
    <row r="14" spans="2:10" ht="15" customHeight="1">
      <c r="B14" s="43" t="s">
        <v>272</v>
      </c>
      <c r="C14" s="43" t="s">
        <v>338</v>
      </c>
    </row>
    <row r="15" spans="2:10" ht="15" customHeight="1">
      <c r="B15" s="43" t="s">
        <v>271</v>
      </c>
      <c r="C15" s="43" t="s">
        <v>339</v>
      </c>
    </row>
    <row r="16" spans="2:10" ht="15" customHeight="1">
      <c r="B16" s="43" t="s">
        <v>304</v>
      </c>
      <c r="C16" s="43" t="s">
        <v>340</v>
      </c>
    </row>
    <row r="17" spans="2:3" ht="15" customHeight="1">
      <c r="B17" s="43" t="s">
        <v>273</v>
      </c>
      <c r="C17" s="43" t="s">
        <v>341</v>
      </c>
    </row>
    <row r="18" spans="2:3" ht="15" customHeight="1">
      <c r="B18" s="43" t="s">
        <v>98</v>
      </c>
      <c r="C18" s="43" t="s">
        <v>342</v>
      </c>
    </row>
    <row r="19" spans="2:3" ht="15" customHeight="1">
      <c r="B19" s="43" t="s">
        <v>258</v>
      </c>
      <c r="C19" s="43" t="s">
        <v>343</v>
      </c>
    </row>
    <row r="20" spans="2:3" ht="15" customHeight="1">
      <c r="B20" s="43" t="s">
        <v>259</v>
      </c>
      <c r="C20" s="43" t="s">
        <v>344</v>
      </c>
    </row>
    <row r="21" spans="2:3" ht="15" customHeight="1">
      <c r="B21" s="43" t="s">
        <v>112</v>
      </c>
      <c r="C21" s="43" t="s">
        <v>345</v>
      </c>
    </row>
    <row r="22" spans="2:3" ht="15" customHeight="1">
      <c r="B22" s="43" t="s">
        <v>99</v>
      </c>
      <c r="C22" s="43" t="s">
        <v>346</v>
      </c>
    </row>
    <row r="23" spans="2:3" ht="15" customHeight="1">
      <c r="B23" s="44" t="s">
        <v>332</v>
      </c>
      <c r="C23" s="44" t="s">
        <v>347</v>
      </c>
    </row>
    <row r="24" spans="2:3" ht="15" customHeight="1">
      <c r="B24" s="58"/>
      <c r="C24" s="59"/>
    </row>
    <row r="25" spans="2:3" ht="15">
      <c r="B25" s="60" t="s">
        <v>124</v>
      </c>
      <c r="C25" s="61" t="s">
        <v>117</v>
      </c>
    </row>
    <row r="26" spans="2:3">
      <c r="B26" s="62"/>
      <c r="C26" s="61"/>
    </row>
    <row r="27" spans="2:3">
      <c r="B27" s="63" t="s">
        <v>121</v>
      </c>
      <c r="C27" s="64" t="s">
        <v>120</v>
      </c>
    </row>
    <row r="28" spans="2:3">
      <c r="B28" s="62"/>
      <c r="C28" s="61"/>
    </row>
    <row r="29" spans="2:3">
      <c r="B29" s="65" t="s">
        <v>118</v>
      </c>
      <c r="C29" s="64" t="s">
        <v>119</v>
      </c>
    </row>
    <row r="30" spans="2:3">
      <c r="B30" s="66"/>
      <c r="C30" s="67"/>
    </row>
    <row r="31" spans="2:3">
      <c r="B31"/>
      <c r="C31"/>
    </row>
    <row r="32" spans="2:3">
      <c r="B32"/>
      <c r="C32"/>
    </row>
  </sheetData>
  <sortState xmlns:xlrd2="http://schemas.microsoft.com/office/spreadsheetml/2017/richdata2" ref="B3:C7">
    <sortCondition ref="B3:B7"/>
  </sortState>
  <conditionalFormatting sqref="B3:C24">
    <cfRule type="expression" dxfId="25" priority="4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1"/>
  <dimension ref="B1:I33"/>
  <sheetViews>
    <sheetView workbookViewId="0">
      <pane ySplit="2" topLeftCell="A3" activePane="bottomLeft" state="frozen"/>
      <selection pane="bottomLeft"/>
    </sheetView>
  </sheetViews>
  <sheetFormatPr defaultRowHeight="12.75"/>
  <cols>
    <col min="1" max="1" width="9.140625" style="4"/>
    <col min="2" max="2" width="16.7109375" style="87" customWidth="1"/>
    <col min="3" max="3" width="88.7109375" style="4" customWidth="1"/>
    <col min="4" max="16384" width="9.140625" style="4"/>
  </cols>
  <sheetData>
    <row r="1" spans="2:9" ht="23.25" customHeight="1">
      <c r="B1" s="68" t="s">
        <v>642</v>
      </c>
      <c r="C1" s="34"/>
    </row>
    <row r="2" spans="2:9" ht="27.95" customHeight="1">
      <c r="B2" s="69" t="s">
        <v>125</v>
      </c>
      <c r="C2" s="41" t="s">
        <v>126</v>
      </c>
    </row>
    <row r="3" spans="2:9" ht="15" customHeight="1">
      <c r="B3" s="152"/>
      <c r="C3" s="42" t="s">
        <v>127</v>
      </c>
    </row>
    <row r="4" spans="2:9" ht="15" customHeight="1">
      <c r="B4" s="153"/>
      <c r="C4" s="43" t="s">
        <v>348</v>
      </c>
    </row>
    <row r="5" spans="2:9" ht="15" customHeight="1">
      <c r="B5" s="153"/>
      <c r="C5" s="43" t="s">
        <v>349</v>
      </c>
    </row>
    <row r="6" spans="2:9" ht="15" customHeight="1">
      <c r="B6" s="153"/>
      <c r="C6" s="43" t="s">
        <v>350</v>
      </c>
    </row>
    <row r="7" spans="2:9" ht="15" customHeight="1">
      <c r="B7" s="153"/>
      <c r="C7" s="43" t="s">
        <v>351</v>
      </c>
    </row>
    <row r="8" spans="2:9" ht="15" customHeight="1">
      <c r="B8" s="153"/>
      <c r="C8" s="43" t="s">
        <v>352</v>
      </c>
    </row>
    <row r="9" spans="2:9" ht="15" customHeight="1">
      <c r="B9" s="153"/>
      <c r="C9" s="43" t="s">
        <v>353</v>
      </c>
      <c r="D9" s="5"/>
      <c r="E9" s="5"/>
      <c r="G9" s="5"/>
      <c r="H9" s="5"/>
      <c r="I9" s="5"/>
    </row>
    <row r="10" spans="2:9" ht="15" customHeight="1">
      <c r="B10" s="153"/>
      <c r="C10" s="43" t="s">
        <v>354</v>
      </c>
      <c r="D10" s="5"/>
      <c r="E10" s="5"/>
      <c r="G10" s="5"/>
      <c r="H10" s="5"/>
      <c r="I10" s="5"/>
    </row>
    <row r="11" spans="2:9" ht="15" customHeight="1">
      <c r="B11" s="153"/>
      <c r="C11" s="43" t="s">
        <v>128</v>
      </c>
    </row>
    <row r="12" spans="2:9" ht="15" customHeight="1">
      <c r="B12" s="153"/>
      <c r="C12" s="43" t="s">
        <v>355</v>
      </c>
    </row>
    <row r="13" spans="2:9" ht="15" customHeight="1">
      <c r="B13" s="153"/>
      <c r="C13" s="43" t="s">
        <v>356</v>
      </c>
    </row>
    <row r="14" spans="2:9" ht="15" customHeight="1">
      <c r="B14" s="153"/>
      <c r="C14" s="43" t="s">
        <v>357</v>
      </c>
    </row>
    <row r="15" spans="2:9" ht="15" customHeight="1">
      <c r="B15" s="153"/>
      <c r="C15" s="43" t="s">
        <v>358</v>
      </c>
    </row>
    <row r="16" spans="2:9" ht="15" customHeight="1">
      <c r="B16" s="153"/>
      <c r="C16" s="43" t="s">
        <v>359</v>
      </c>
    </row>
    <row r="17" spans="2:3" ht="15" customHeight="1">
      <c r="B17" s="153"/>
      <c r="C17" s="43" t="s">
        <v>360</v>
      </c>
    </row>
    <row r="18" spans="2:3" ht="15" customHeight="1">
      <c r="B18" s="153"/>
      <c r="C18" s="43" t="s">
        <v>361</v>
      </c>
    </row>
    <row r="19" spans="2:3" ht="15" customHeight="1">
      <c r="B19" s="153"/>
      <c r="C19" s="43" t="s">
        <v>362</v>
      </c>
    </row>
    <row r="20" spans="2:3" ht="15" customHeight="1">
      <c r="B20" s="153"/>
      <c r="C20" s="43" t="s">
        <v>129</v>
      </c>
    </row>
    <row r="21" spans="2:3" ht="15" customHeight="1">
      <c r="B21" s="153"/>
      <c r="C21" s="43" t="s">
        <v>363</v>
      </c>
    </row>
    <row r="22" spans="2:3" ht="15" customHeight="1">
      <c r="B22" s="153"/>
      <c r="C22" s="43" t="s">
        <v>364</v>
      </c>
    </row>
    <row r="23" spans="2:3" ht="15" customHeight="1">
      <c r="B23" s="153"/>
      <c r="C23" s="43" t="s">
        <v>365</v>
      </c>
    </row>
    <row r="24" spans="2:3" ht="15" customHeight="1">
      <c r="B24" s="153"/>
      <c r="C24" s="43" t="s">
        <v>366</v>
      </c>
    </row>
    <row r="25" spans="2:3" ht="15" customHeight="1">
      <c r="B25" s="153"/>
      <c r="C25" s="43" t="s">
        <v>367</v>
      </c>
    </row>
    <row r="26" spans="2:3" ht="15" customHeight="1">
      <c r="B26" s="153"/>
      <c r="C26" s="43" t="s">
        <v>368</v>
      </c>
    </row>
    <row r="27" spans="2:3" ht="15" customHeight="1">
      <c r="B27" s="153"/>
      <c r="C27" s="43" t="s">
        <v>369</v>
      </c>
    </row>
    <row r="28" spans="2:3" ht="15" customHeight="1">
      <c r="B28" s="153"/>
      <c r="C28" s="43" t="s">
        <v>370</v>
      </c>
    </row>
    <row r="29" spans="2:3" ht="15" customHeight="1">
      <c r="B29" s="153"/>
      <c r="C29" s="43" t="s">
        <v>371</v>
      </c>
    </row>
    <row r="30" spans="2:3" ht="15" customHeight="1">
      <c r="B30" s="153"/>
      <c r="C30" s="43" t="s">
        <v>372</v>
      </c>
    </row>
    <row r="31" spans="2:3" ht="15" customHeight="1">
      <c r="B31" s="153"/>
      <c r="C31" s="43" t="s">
        <v>373</v>
      </c>
    </row>
    <row r="32" spans="2:3" ht="15" customHeight="1">
      <c r="B32" s="153"/>
      <c r="C32" s="43" t="s">
        <v>374</v>
      </c>
    </row>
    <row r="33" spans="2:3" ht="15" customHeight="1">
      <c r="B33" s="154"/>
      <c r="C33" s="44" t="s">
        <v>375</v>
      </c>
    </row>
  </sheetData>
  <conditionalFormatting sqref="B3:C33">
    <cfRule type="expression" dxfId="24" priority="3">
      <formula>IF(Labs_IsBlnkRow*Labs_IsBlnkRowNext=1,TRUE,FALSE)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9E46C-3A39-4027-AB80-258E1A822E96}">
  <sheetPr codeName="Sheet5">
    <pageSetUpPr fitToPage="1"/>
  </sheetPr>
  <dimension ref="A1:N32"/>
  <sheetViews>
    <sheetView zoomScale="85" zoomScaleNormal="85" workbookViewId="0"/>
  </sheetViews>
  <sheetFormatPr defaultColWidth="10.28515625" defaultRowHeight="18" customHeight="1"/>
  <cols>
    <col min="1" max="1" width="13.85546875" style="91" customWidth="1"/>
    <col min="2" max="3" width="13.28515625" style="91" customWidth="1"/>
    <col min="4" max="6" width="10.28515625" style="91" customWidth="1"/>
    <col min="7" max="14" width="13.28515625" style="91" customWidth="1"/>
    <col min="15" max="16384" width="10.28515625" style="91"/>
  </cols>
  <sheetData>
    <row r="1" spans="1:14" ht="45" customHeight="1" thickBot="1">
      <c r="A1" s="135"/>
      <c r="B1" s="138" t="s">
        <v>649</v>
      </c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7"/>
    </row>
    <row r="2" spans="1:14" ht="36.75" customHeight="1" thickBot="1">
      <c r="A2" s="130" t="s">
        <v>201</v>
      </c>
      <c r="B2" s="131" t="s">
        <v>200</v>
      </c>
      <c r="C2" s="132" t="s">
        <v>199</v>
      </c>
      <c r="D2" s="131" t="s">
        <v>109</v>
      </c>
      <c r="E2" s="131" t="s">
        <v>202</v>
      </c>
      <c r="F2" s="133" t="s">
        <v>198</v>
      </c>
      <c r="G2" s="131" t="s">
        <v>197</v>
      </c>
      <c r="H2" s="134" t="s">
        <v>196</v>
      </c>
      <c r="I2" s="92" t="s">
        <v>195</v>
      </c>
      <c r="J2" s="93" t="s">
        <v>194</v>
      </c>
      <c r="K2" s="94"/>
      <c r="L2" s="94"/>
      <c r="M2" s="94"/>
      <c r="N2" s="95"/>
    </row>
    <row r="3" spans="1:14" ht="18" customHeight="1">
      <c r="A3" s="96">
        <v>1</v>
      </c>
      <c r="B3" s="97">
        <v>1</v>
      </c>
      <c r="C3" s="98" t="s">
        <v>204</v>
      </c>
      <c r="D3" s="97">
        <v>1</v>
      </c>
      <c r="E3" s="97">
        <v>17</v>
      </c>
      <c r="F3" s="97">
        <v>17</v>
      </c>
      <c r="G3" s="97">
        <v>232352</v>
      </c>
      <c r="H3" s="99">
        <v>8.6017999999999997E-2</v>
      </c>
      <c r="I3" s="280">
        <v>2.4151057707067887</v>
      </c>
      <c r="J3" s="100">
        <f>IF(ISNUMBER($I3),(($I3-$I$23)*$I$27)+$I$23,"-     ")</f>
        <v>2.431198684022311</v>
      </c>
      <c r="K3" s="101"/>
      <c r="L3" s="101"/>
      <c r="M3" s="98"/>
      <c r="N3" s="102"/>
    </row>
    <row r="4" spans="1:14" ht="18" customHeight="1">
      <c r="A4" s="103">
        <v>1</v>
      </c>
      <c r="B4" s="104">
        <v>1</v>
      </c>
      <c r="C4" s="91" t="s">
        <v>204</v>
      </c>
      <c r="D4" s="104">
        <v>1</v>
      </c>
      <c r="E4" s="104">
        <v>8</v>
      </c>
      <c r="F4" s="104">
        <v>8</v>
      </c>
      <c r="G4" s="104">
        <v>232353</v>
      </c>
      <c r="H4" s="105">
        <v>8.7898000000000004E-2</v>
      </c>
      <c r="I4" s="281">
        <v>2.4852896255179817</v>
      </c>
      <c r="J4" s="106">
        <f t="shared" ref="J4:J21" si="0">IF(ISNUMBER($I4),(($I4-$I$23)*$I$27)+$I$23,"-     ")</f>
        <v>2.4349356178630419</v>
      </c>
      <c r="K4" s="107"/>
      <c r="L4" s="107"/>
      <c r="M4" s="107"/>
      <c r="N4" s="108"/>
    </row>
    <row r="5" spans="1:14" ht="18" customHeight="1">
      <c r="A5" s="103">
        <v>1</v>
      </c>
      <c r="B5" s="104">
        <v>1</v>
      </c>
      <c r="C5" s="91" t="s">
        <v>204</v>
      </c>
      <c r="D5" s="104">
        <v>1</v>
      </c>
      <c r="E5" s="104">
        <v>11</v>
      </c>
      <c r="F5" s="104">
        <v>11</v>
      </c>
      <c r="G5" s="104">
        <v>232354</v>
      </c>
      <c r="H5" s="105">
        <v>8.2373000000000002E-2</v>
      </c>
      <c r="I5" s="281">
        <v>2.4703221407925682</v>
      </c>
      <c r="J5" s="106">
        <f t="shared" si="0"/>
        <v>2.4341386753136267</v>
      </c>
      <c r="K5" s="107"/>
      <c r="L5" s="107"/>
      <c r="M5" s="107"/>
      <c r="N5" s="108"/>
    </row>
    <row r="6" spans="1:14" ht="18" customHeight="1">
      <c r="A6" s="103">
        <v>1</v>
      </c>
      <c r="B6" s="104">
        <v>1</v>
      </c>
      <c r="C6" s="91" t="s">
        <v>204</v>
      </c>
      <c r="D6" s="104">
        <v>1</v>
      </c>
      <c r="E6" s="104">
        <v>3</v>
      </c>
      <c r="F6" s="104">
        <v>3</v>
      </c>
      <c r="G6" s="104">
        <v>232355</v>
      </c>
      <c r="H6" s="105">
        <v>8.6430000000000007E-2</v>
      </c>
      <c r="I6" s="281">
        <v>2.3856590630890775</v>
      </c>
      <c r="J6" s="106">
        <f t="shared" si="0"/>
        <v>2.4296307963864612</v>
      </c>
      <c r="K6" s="107"/>
      <c r="L6" s="107"/>
      <c r="M6" s="107"/>
      <c r="N6" s="108"/>
    </row>
    <row r="7" spans="1:14" ht="18" customHeight="1">
      <c r="A7" s="103">
        <v>1</v>
      </c>
      <c r="B7" s="104">
        <v>1</v>
      </c>
      <c r="C7" s="91" t="s">
        <v>204</v>
      </c>
      <c r="D7" s="104">
        <v>1</v>
      </c>
      <c r="E7" s="104">
        <v>18</v>
      </c>
      <c r="F7" s="104">
        <v>18</v>
      </c>
      <c r="G7" s="104">
        <v>232356</v>
      </c>
      <c r="H7" s="105">
        <v>8.2116999999999996E-2</v>
      </c>
      <c r="I7" s="281">
        <v>2.3162431801779992</v>
      </c>
      <c r="J7" s="106">
        <f t="shared" si="0"/>
        <v>2.4259347531492739</v>
      </c>
      <c r="K7" s="107"/>
      <c r="L7" s="107"/>
      <c r="M7" s="107"/>
      <c r="N7" s="108"/>
    </row>
    <row r="8" spans="1:14" ht="18" customHeight="1">
      <c r="A8" s="103">
        <v>1</v>
      </c>
      <c r="B8" s="104">
        <v>1</v>
      </c>
      <c r="C8" s="91" t="s">
        <v>204</v>
      </c>
      <c r="D8" s="104">
        <v>1</v>
      </c>
      <c r="E8" s="104">
        <v>13</v>
      </c>
      <c r="F8" s="104">
        <v>13</v>
      </c>
      <c r="G8" s="104">
        <v>232357</v>
      </c>
      <c r="H8" s="105">
        <v>8.5816000000000003E-2</v>
      </c>
      <c r="I8" s="281">
        <v>2.3044558236772152</v>
      </c>
      <c r="J8" s="106">
        <f t="shared" si="0"/>
        <v>2.4253071362775729</v>
      </c>
      <c r="K8" s="107"/>
      <c r="L8" s="107"/>
      <c r="M8" s="107"/>
      <c r="N8" s="108"/>
    </row>
    <row r="9" spans="1:14" ht="18" customHeight="1">
      <c r="A9" s="103">
        <v>1</v>
      </c>
      <c r="B9" s="104">
        <v>1</v>
      </c>
      <c r="C9" s="91" t="s">
        <v>204</v>
      </c>
      <c r="D9" s="104">
        <v>1</v>
      </c>
      <c r="E9" s="104">
        <v>12</v>
      </c>
      <c r="F9" s="104">
        <v>12</v>
      </c>
      <c r="G9" s="104">
        <v>232358</v>
      </c>
      <c r="H9" s="105">
        <v>8.5039000000000003E-2</v>
      </c>
      <c r="I9" s="281">
        <v>2.5323653974720468</v>
      </c>
      <c r="J9" s="106">
        <f t="shared" si="0"/>
        <v>2.4374421636457857</v>
      </c>
      <c r="K9" s="107"/>
      <c r="L9" s="107"/>
      <c r="M9" s="107"/>
      <c r="N9" s="108"/>
    </row>
    <row r="10" spans="1:14" ht="18" customHeight="1">
      <c r="A10" s="103">
        <v>1</v>
      </c>
      <c r="B10" s="104">
        <v>1</v>
      </c>
      <c r="C10" s="91" t="s">
        <v>204</v>
      </c>
      <c r="D10" s="104">
        <v>1</v>
      </c>
      <c r="E10" s="104">
        <v>9</v>
      </c>
      <c r="F10" s="104">
        <v>9</v>
      </c>
      <c r="G10" s="104">
        <v>232359</v>
      </c>
      <c r="H10" s="105">
        <v>8.7522000000000003E-2</v>
      </c>
      <c r="I10" s="281">
        <v>2.4377511511354544</v>
      </c>
      <c r="J10" s="106">
        <f t="shared" si="0"/>
        <v>2.4324044355258123</v>
      </c>
      <c r="K10" s="107"/>
      <c r="L10" s="107"/>
      <c r="M10" s="107"/>
      <c r="N10" s="108"/>
    </row>
    <row r="11" spans="1:14" ht="18" customHeight="1">
      <c r="A11" s="103">
        <v>1</v>
      </c>
      <c r="B11" s="104">
        <v>1</v>
      </c>
      <c r="C11" s="91" t="s">
        <v>204</v>
      </c>
      <c r="D11" s="104">
        <v>1</v>
      </c>
      <c r="E11" s="104">
        <v>7</v>
      </c>
      <c r="F11" s="104">
        <v>7</v>
      </c>
      <c r="G11" s="104">
        <v>232360</v>
      </c>
      <c r="H11" s="105">
        <v>8.8051000000000004E-2</v>
      </c>
      <c r="I11" s="281">
        <v>2.4485314534984157</v>
      </c>
      <c r="J11" s="106">
        <f t="shared" si="0"/>
        <v>2.4329784318789884</v>
      </c>
      <c r="K11" s="107"/>
      <c r="L11" s="107"/>
      <c r="M11" s="107"/>
      <c r="N11" s="108"/>
    </row>
    <row r="12" spans="1:14" ht="18" customHeight="1">
      <c r="A12" s="103">
        <v>1</v>
      </c>
      <c r="B12" s="104">
        <v>1</v>
      </c>
      <c r="C12" s="91" t="s">
        <v>204</v>
      </c>
      <c r="D12" s="104">
        <v>1</v>
      </c>
      <c r="E12" s="104">
        <v>20</v>
      </c>
      <c r="F12" s="104">
        <v>20</v>
      </c>
      <c r="G12" s="104">
        <v>232361</v>
      </c>
      <c r="H12" s="105">
        <v>8.7194999999999995E-2</v>
      </c>
      <c r="I12" s="281">
        <v>2.4813448744973758</v>
      </c>
      <c r="J12" s="106">
        <f t="shared" si="0"/>
        <v>2.4347255799045713</v>
      </c>
      <c r="K12" s="107"/>
      <c r="L12" s="107"/>
      <c r="M12" s="107"/>
      <c r="N12" s="108"/>
    </row>
    <row r="13" spans="1:14" ht="18" customHeight="1">
      <c r="A13" s="103">
        <v>1</v>
      </c>
      <c r="B13" s="104">
        <v>1</v>
      </c>
      <c r="C13" s="91" t="s">
        <v>204</v>
      </c>
      <c r="D13" s="104">
        <v>1</v>
      </c>
      <c r="E13" s="104">
        <v>2</v>
      </c>
      <c r="F13" s="104">
        <v>2</v>
      </c>
      <c r="G13" s="104">
        <v>232362</v>
      </c>
      <c r="H13" s="105">
        <v>8.7194999999999995E-2</v>
      </c>
      <c r="I13" s="281">
        <v>2.3849397556168053</v>
      </c>
      <c r="J13" s="106">
        <f t="shared" si="0"/>
        <v>2.4295924969165581</v>
      </c>
      <c r="K13" s="107"/>
      <c r="L13" s="107"/>
      <c r="M13" s="107"/>
      <c r="N13" s="108"/>
    </row>
    <row r="14" spans="1:14" ht="18" customHeight="1">
      <c r="A14" s="103">
        <v>1</v>
      </c>
      <c r="B14" s="104">
        <v>1</v>
      </c>
      <c r="C14" s="91" t="s">
        <v>204</v>
      </c>
      <c r="D14" s="104">
        <v>1</v>
      </c>
      <c r="E14" s="104">
        <v>1</v>
      </c>
      <c r="F14" s="104">
        <v>1</v>
      </c>
      <c r="G14" s="104">
        <v>232363</v>
      </c>
      <c r="H14" s="105">
        <v>8.2405999999999993E-2</v>
      </c>
      <c r="I14" s="281">
        <v>2.4709858783488978</v>
      </c>
      <c r="J14" s="106">
        <f t="shared" si="0"/>
        <v>2.434174015967717</v>
      </c>
      <c r="K14" s="107"/>
      <c r="L14" s="107"/>
      <c r="M14" s="107"/>
      <c r="N14" s="108"/>
    </row>
    <row r="15" spans="1:14" ht="18" customHeight="1">
      <c r="A15" s="103">
        <v>1</v>
      </c>
      <c r="B15" s="104">
        <v>1</v>
      </c>
      <c r="C15" s="91" t="s">
        <v>204</v>
      </c>
      <c r="D15" s="104">
        <v>1</v>
      </c>
      <c r="E15" s="104">
        <v>6</v>
      </c>
      <c r="F15" s="104">
        <v>6</v>
      </c>
      <c r="G15" s="104">
        <v>232364</v>
      </c>
      <c r="H15" s="105">
        <v>8.7736999999999996E-2</v>
      </c>
      <c r="I15" s="281">
        <v>2.4874004576295445</v>
      </c>
      <c r="J15" s="106">
        <f t="shared" si="0"/>
        <v>2.4350480089531441</v>
      </c>
      <c r="K15" s="107"/>
      <c r="L15" s="107"/>
      <c r="M15" s="107"/>
      <c r="N15" s="108"/>
    </row>
    <row r="16" spans="1:14" ht="18" customHeight="1">
      <c r="A16" s="103">
        <v>1</v>
      </c>
      <c r="B16" s="104">
        <v>1</v>
      </c>
      <c r="C16" s="91" t="s">
        <v>204</v>
      </c>
      <c r="D16" s="104">
        <v>1</v>
      </c>
      <c r="E16" s="104">
        <v>14</v>
      </c>
      <c r="F16" s="104">
        <v>14</v>
      </c>
      <c r="G16" s="104">
        <v>232365</v>
      </c>
      <c r="H16" s="105">
        <v>8.2993999999999998E-2</v>
      </c>
      <c r="I16" s="281">
        <v>2.4321466409674404</v>
      </c>
      <c r="J16" s="106">
        <f t="shared" si="0"/>
        <v>2.4321060238218113</v>
      </c>
      <c r="K16" s="107"/>
      <c r="L16" s="107"/>
      <c r="M16" s="107"/>
      <c r="N16" s="108"/>
    </row>
    <row r="17" spans="1:14" ht="18" customHeight="1">
      <c r="A17" s="103">
        <v>1</v>
      </c>
      <c r="B17" s="104">
        <v>1</v>
      </c>
      <c r="C17" s="91" t="s">
        <v>204</v>
      </c>
      <c r="D17" s="104">
        <v>1</v>
      </c>
      <c r="E17" s="104">
        <v>5</v>
      </c>
      <c r="F17" s="104">
        <v>5</v>
      </c>
      <c r="G17" s="104">
        <v>232366</v>
      </c>
      <c r="H17" s="105">
        <v>8.3920999999999996E-2</v>
      </c>
      <c r="I17" s="281">
        <v>2.4178264005468808</v>
      </c>
      <c r="J17" s="106">
        <f t="shared" si="0"/>
        <v>2.4313435437446058</v>
      </c>
      <c r="K17" s="107"/>
      <c r="L17" s="107"/>
      <c r="M17" s="107"/>
      <c r="N17" s="108"/>
    </row>
    <row r="18" spans="1:14" ht="18" customHeight="1">
      <c r="A18" s="103">
        <v>1</v>
      </c>
      <c r="B18" s="104">
        <v>1</v>
      </c>
      <c r="C18" s="91" t="s">
        <v>204</v>
      </c>
      <c r="D18" s="104">
        <v>1</v>
      </c>
      <c r="E18" s="104">
        <v>10</v>
      </c>
      <c r="F18" s="104">
        <v>10</v>
      </c>
      <c r="G18" s="104">
        <v>232367</v>
      </c>
      <c r="H18" s="105">
        <v>8.7345999999999993E-2</v>
      </c>
      <c r="I18" s="281">
        <v>2.3920405604970973</v>
      </c>
      <c r="J18" s="106">
        <f t="shared" si="0"/>
        <v>2.4299705787150709</v>
      </c>
      <c r="K18" s="107"/>
      <c r="L18" s="107"/>
      <c r="M18" s="107"/>
      <c r="N18" s="108"/>
    </row>
    <row r="19" spans="1:14" ht="18" customHeight="1">
      <c r="A19" s="103">
        <v>1</v>
      </c>
      <c r="B19" s="104">
        <v>1</v>
      </c>
      <c r="C19" s="91" t="s">
        <v>204</v>
      </c>
      <c r="D19" s="104">
        <v>1</v>
      </c>
      <c r="E19" s="104">
        <v>4</v>
      </c>
      <c r="F19" s="104">
        <v>4</v>
      </c>
      <c r="G19" s="104">
        <v>232368</v>
      </c>
      <c r="H19" s="105">
        <v>8.2319000000000003E-2</v>
      </c>
      <c r="I19" s="281">
        <v>2.379990275872943</v>
      </c>
      <c r="J19" s="106">
        <f t="shared" si="0"/>
        <v>2.4293289622560779</v>
      </c>
      <c r="K19" s="107"/>
      <c r="L19" s="107"/>
      <c r="M19" s="107"/>
      <c r="N19" s="108"/>
    </row>
    <row r="20" spans="1:14" ht="18" customHeight="1">
      <c r="A20" s="103">
        <v>1</v>
      </c>
      <c r="B20" s="104">
        <v>1</v>
      </c>
      <c r="C20" s="91" t="s">
        <v>204</v>
      </c>
      <c r="D20" s="104">
        <v>1</v>
      </c>
      <c r="E20" s="104">
        <v>19</v>
      </c>
      <c r="F20" s="104">
        <v>19</v>
      </c>
      <c r="G20" s="104">
        <v>232369</v>
      </c>
      <c r="H20" s="105">
        <v>8.2670999999999994E-2</v>
      </c>
      <c r="I20" s="281">
        <v>2.4763557605131359</v>
      </c>
      <c r="J20" s="106">
        <f t="shared" si="0"/>
        <v>2.434459934922073</v>
      </c>
      <c r="K20" s="107"/>
      <c r="L20" s="107"/>
      <c r="M20" s="107"/>
      <c r="N20" s="108"/>
    </row>
    <row r="21" spans="1:14" ht="18" customHeight="1">
      <c r="A21" s="103">
        <v>1</v>
      </c>
      <c r="B21" s="104">
        <v>1</v>
      </c>
      <c r="C21" s="91" t="s">
        <v>204</v>
      </c>
      <c r="D21" s="104">
        <v>1</v>
      </c>
      <c r="E21" s="104">
        <v>15</v>
      </c>
      <c r="F21" s="104">
        <v>15</v>
      </c>
      <c r="G21" s="104">
        <v>232370</v>
      </c>
      <c r="H21" s="105">
        <v>8.2019999999999996E-2</v>
      </c>
      <c r="I21" s="281">
        <v>2.4422669544366866</v>
      </c>
      <c r="J21" s="106">
        <f t="shared" si="0"/>
        <v>2.4326448791181434</v>
      </c>
      <c r="K21" s="107"/>
      <c r="L21" s="107"/>
      <c r="M21" s="107"/>
      <c r="N21" s="108"/>
    </row>
    <row r="22" spans="1:14" ht="18" customHeight="1" thickBot="1">
      <c r="A22" s="103">
        <v>1</v>
      </c>
      <c r="B22" s="104">
        <v>1</v>
      </c>
      <c r="C22" s="91" t="s">
        <v>204</v>
      </c>
      <c r="D22" s="104">
        <v>1</v>
      </c>
      <c r="E22" s="104">
        <v>16</v>
      </c>
      <c r="F22" s="104">
        <v>16</v>
      </c>
      <c r="G22" s="104">
        <v>232371</v>
      </c>
      <c r="H22" s="105">
        <v>8.3945000000000006E-2</v>
      </c>
      <c r="I22" s="281">
        <v>2.4810536257776326</v>
      </c>
      <c r="J22" s="106">
        <f>IF(ISNUMBER($I22),(($I22-$I$23)*$I$27)+$I$23,"-     ")</f>
        <v>2.4347100723893482</v>
      </c>
      <c r="K22" s="107"/>
      <c r="L22" s="107"/>
      <c r="M22" s="107"/>
      <c r="N22" s="108"/>
    </row>
    <row r="23" spans="1:14" ht="18" customHeight="1">
      <c r="A23" s="139" t="s">
        <v>193</v>
      </c>
      <c r="B23" s="123"/>
      <c r="C23" s="124"/>
      <c r="D23" s="123"/>
      <c r="E23" s="123"/>
      <c r="F23" s="125"/>
      <c r="G23" s="123"/>
      <c r="H23" s="126">
        <f>AVERAGE(H$3:H$22)</f>
        <v>8.5050649999999978E-2</v>
      </c>
      <c r="I23" s="109">
        <f>AVERAGE(I$3:I$22)</f>
        <v>2.4321037395385998</v>
      </c>
      <c r="J23" s="110">
        <f>AVERAGE(J$3:J$22)</f>
        <v>2.4321037395385998</v>
      </c>
      <c r="K23" s="124"/>
      <c r="L23" s="124"/>
      <c r="M23" s="124"/>
      <c r="N23" s="127"/>
    </row>
    <row r="24" spans="1:14" ht="18" customHeight="1">
      <c r="A24" s="140" t="s">
        <v>192</v>
      </c>
      <c r="B24" s="122"/>
      <c r="C24" s="121"/>
      <c r="D24" s="122"/>
      <c r="E24" s="122"/>
      <c r="F24" s="122"/>
      <c r="G24" s="122"/>
      <c r="H24" s="128"/>
      <c r="I24" s="111">
        <f>MEDIAN(I$3:I$22)</f>
        <v>2.4400090527860705</v>
      </c>
      <c r="J24" s="112">
        <f>MEDIAN(J$3:J$22)</f>
        <v>2.4325246573219781</v>
      </c>
      <c r="K24" s="121"/>
      <c r="L24" s="121"/>
      <c r="M24" s="121"/>
      <c r="N24" s="129"/>
    </row>
    <row r="25" spans="1:14" ht="18" customHeight="1">
      <c r="A25" s="140" t="s">
        <v>191</v>
      </c>
      <c r="B25" s="122"/>
      <c r="C25" s="121"/>
      <c r="D25" s="122"/>
      <c r="E25" s="122"/>
      <c r="F25" s="122"/>
      <c r="G25" s="122"/>
      <c r="H25" s="128"/>
      <c r="I25" s="111">
        <f>STDEV(I$3:I$22)</f>
        <v>5.8493483277224215E-2</v>
      </c>
      <c r="J25" s="112">
        <f>STDEV(J$3:J$22)</f>
        <v>3.1144809259755677E-3</v>
      </c>
      <c r="K25" s="121"/>
      <c r="L25" s="121"/>
      <c r="M25" s="121"/>
      <c r="N25" s="129"/>
    </row>
    <row r="26" spans="1:14" ht="18" customHeight="1" thickBot="1">
      <c r="A26" s="140" t="s">
        <v>190</v>
      </c>
      <c r="B26" s="122"/>
      <c r="C26" s="121"/>
      <c r="D26" s="122"/>
      <c r="E26" s="122"/>
      <c r="F26" s="122"/>
      <c r="G26" s="122"/>
      <c r="H26" s="128"/>
      <c r="I26" s="278">
        <f>I25/I23</f>
        <v>2.4050570839680201E-2</v>
      </c>
      <c r="J26" s="279">
        <f>J25/J23</f>
        <v>1.2805707566431452E-3</v>
      </c>
      <c r="K26" s="121"/>
      <c r="L26" s="121"/>
      <c r="M26" s="121"/>
      <c r="N26" s="129"/>
    </row>
    <row r="27" spans="1:14" ht="18" customHeight="1" thickBot="1">
      <c r="A27" s="141" t="s">
        <v>189</v>
      </c>
      <c r="B27" s="113"/>
      <c r="C27" s="114"/>
      <c r="D27" s="113"/>
      <c r="E27" s="113"/>
      <c r="F27" s="113"/>
      <c r="G27" s="113"/>
      <c r="H27" s="115"/>
      <c r="I27" s="142">
        <f>SQRT(I26*I26*H23/$C$31)/I26</f>
        <v>5.3244921510569122E-2</v>
      </c>
      <c r="J27" s="116"/>
      <c r="K27" s="116"/>
      <c r="L27" s="116"/>
      <c r="M27" s="116"/>
      <c r="N27" s="117"/>
    </row>
    <row r="28" spans="1:14" ht="18" customHeight="1">
      <c r="H28" s="118"/>
    </row>
    <row r="29" spans="1:14" ht="18" customHeight="1">
      <c r="H29" s="118"/>
    </row>
    <row r="30" spans="1:14" ht="18" customHeight="1">
      <c r="A30" s="119" t="s">
        <v>188</v>
      </c>
      <c r="B30" s="120" t="s">
        <v>203</v>
      </c>
      <c r="H30" s="118"/>
    </row>
    <row r="31" spans="1:14" ht="18" customHeight="1">
      <c r="A31" s="91" t="s">
        <v>187</v>
      </c>
      <c r="C31" s="122">
        <v>30</v>
      </c>
      <c r="D31" s="121" t="s">
        <v>186</v>
      </c>
      <c r="H31" s="118"/>
    </row>
    <row r="32" spans="1:14" ht="18" customHeight="1">
      <c r="H32" s="118"/>
    </row>
  </sheetData>
  <printOptions horizontalCentered="1"/>
  <pageMargins left="0.39370078740157483" right="0.39370078740157483" top="0.59055118110236227" bottom="0.47244094488188981" header="0.31496062992125984" footer="0.31496062992125984"/>
  <pageSetup paperSize="9" scale="54" orientation="portrait" r:id="rId1"/>
  <headerFooter>
    <oddHeader>&amp;L&amp;8File: &amp;F,
Sheet: &amp;A, Page: &amp;P of &amp;N.&amp;R&amp;8Prepared By: C.Savory,
Printed: &amp;D.</oddHeader>
    <oddFooter>&amp;R&amp;9Prepared By: Shah Bappi,
Printed: 2023-05-15 14:54.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7BE152-8F8A-4DDA-ABB0-B30B14B78C42}">
  <sheetPr codeName="Sheet6"/>
  <dimension ref="A1:BN101"/>
  <sheetViews>
    <sheetView zoomScale="70" zoomScaleNormal="70" workbookViewId="0"/>
  </sheetViews>
  <sheetFormatPr defaultRowHeight="12.75"/>
  <cols>
    <col min="1" max="1" width="11.140625" customWidth="1"/>
    <col min="2" max="2" width="11.14062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33" width="11.28515625" style="2" bestFit="1" customWidth="1"/>
    <col min="34" max="64" width="11.140625" style="2" bestFit="1" customWidth="1"/>
    <col min="65" max="65" width="9.28515625" style="54" bestFit="1" customWidth="1"/>
    <col min="66" max="16384" width="9.140625" style="2"/>
  </cols>
  <sheetData>
    <row r="1" spans="1:66" ht="15">
      <c r="B1" s="8" t="s">
        <v>449</v>
      </c>
      <c r="BM1" s="28" t="s">
        <v>66</v>
      </c>
    </row>
    <row r="2" spans="1:66" ht="15">
      <c r="A2" s="25" t="s">
        <v>97</v>
      </c>
      <c r="B2" s="18" t="s">
        <v>109</v>
      </c>
      <c r="C2" s="15" t="s">
        <v>110</v>
      </c>
      <c r="D2" s="14" t="s">
        <v>226</v>
      </c>
      <c r="E2" s="16" t="s">
        <v>226</v>
      </c>
      <c r="F2" s="17" t="s">
        <v>226</v>
      </c>
      <c r="G2" s="17" t="s">
        <v>226</v>
      </c>
      <c r="H2" s="17" t="s">
        <v>226</v>
      </c>
      <c r="I2" s="17" t="s">
        <v>226</v>
      </c>
      <c r="J2" s="17" t="s">
        <v>226</v>
      </c>
      <c r="K2" s="17" t="s">
        <v>226</v>
      </c>
      <c r="L2" s="17" t="s">
        <v>226</v>
      </c>
      <c r="M2" s="17" t="s">
        <v>226</v>
      </c>
      <c r="N2" s="17" t="s">
        <v>226</v>
      </c>
      <c r="O2" s="17" t="s">
        <v>226</v>
      </c>
      <c r="P2" s="17" t="s">
        <v>226</v>
      </c>
      <c r="Q2" s="17" t="s">
        <v>226</v>
      </c>
      <c r="R2" s="17" t="s">
        <v>226</v>
      </c>
      <c r="S2" s="17" t="s">
        <v>226</v>
      </c>
      <c r="T2" s="17" t="s">
        <v>226</v>
      </c>
      <c r="U2" s="17" t="s">
        <v>226</v>
      </c>
      <c r="V2" s="17" t="s">
        <v>226</v>
      </c>
      <c r="W2" s="17" t="s">
        <v>226</v>
      </c>
      <c r="X2" s="17" t="s">
        <v>226</v>
      </c>
      <c r="Y2" s="17" t="s">
        <v>226</v>
      </c>
      <c r="Z2" s="17" t="s">
        <v>226</v>
      </c>
      <c r="AA2" s="17" t="s">
        <v>226</v>
      </c>
      <c r="AB2" s="17" t="s">
        <v>226</v>
      </c>
      <c r="AC2" s="17" t="s">
        <v>226</v>
      </c>
      <c r="AD2" s="17" t="s">
        <v>226</v>
      </c>
      <c r="AE2" s="17" t="s">
        <v>226</v>
      </c>
      <c r="AF2" s="17" t="s">
        <v>226</v>
      </c>
      <c r="AG2" s="17" t="s">
        <v>226</v>
      </c>
      <c r="AH2" s="148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8">
        <v>1</v>
      </c>
    </row>
    <row r="3" spans="1:66">
      <c r="A3" s="30"/>
      <c r="B3" s="19" t="s">
        <v>227</v>
      </c>
      <c r="C3" s="9" t="s">
        <v>227</v>
      </c>
      <c r="D3" s="145" t="s">
        <v>228</v>
      </c>
      <c r="E3" s="146" t="s">
        <v>229</v>
      </c>
      <c r="F3" s="147" t="s">
        <v>230</v>
      </c>
      <c r="G3" s="147" t="s">
        <v>231</v>
      </c>
      <c r="H3" s="147" t="s">
        <v>232</v>
      </c>
      <c r="I3" s="147" t="s">
        <v>233</v>
      </c>
      <c r="J3" s="147" t="s">
        <v>234</v>
      </c>
      <c r="K3" s="147" t="s">
        <v>235</v>
      </c>
      <c r="L3" s="147" t="s">
        <v>236</v>
      </c>
      <c r="M3" s="147" t="s">
        <v>237</v>
      </c>
      <c r="N3" s="147" t="s">
        <v>238</v>
      </c>
      <c r="O3" s="147" t="s">
        <v>239</v>
      </c>
      <c r="P3" s="147" t="s">
        <v>240</v>
      </c>
      <c r="Q3" s="147" t="s">
        <v>241</v>
      </c>
      <c r="R3" s="147" t="s">
        <v>242</v>
      </c>
      <c r="S3" s="147" t="s">
        <v>243</v>
      </c>
      <c r="T3" s="147" t="s">
        <v>244</v>
      </c>
      <c r="U3" s="147" t="s">
        <v>245</v>
      </c>
      <c r="V3" s="147" t="s">
        <v>246</v>
      </c>
      <c r="W3" s="147" t="s">
        <v>247</v>
      </c>
      <c r="X3" s="147" t="s">
        <v>248</v>
      </c>
      <c r="Y3" s="147" t="s">
        <v>249</v>
      </c>
      <c r="Z3" s="147" t="s">
        <v>250</v>
      </c>
      <c r="AA3" s="147" t="s">
        <v>251</v>
      </c>
      <c r="AB3" s="147" t="s">
        <v>252</v>
      </c>
      <c r="AC3" s="147" t="s">
        <v>253</v>
      </c>
      <c r="AD3" s="147" t="s">
        <v>254</v>
      </c>
      <c r="AE3" s="147" t="s">
        <v>255</v>
      </c>
      <c r="AF3" s="147" t="s">
        <v>256</v>
      </c>
      <c r="AG3" s="147" t="s">
        <v>257</v>
      </c>
      <c r="AH3" s="148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8" t="s">
        <v>3</v>
      </c>
    </row>
    <row r="4" spans="1:66">
      <c r="A4" s="30"/>
      <c r="B4" s="19"/>
      <c r="C4" s="9"/>
      <c r="D4" s="9" t="s">
        <v>112</v>
      </c>
      <c r="E4" s="10" t="s">
        <v>258</v>
      </c>
      <c r="F4" s="11" t="s">
        <v>258</v>
      </c>
      <c r="G4" s="11" t="s">
        <v>259</v>
      </c>
      <c r="H4" s="11" t="s">
        <v>258</v>
      </c>
      <c r="I4" s="11" t="s">
        <v>259</v>
      </c>
      <c r="J4" s="11" t="s">
        <v>258</v>
      </c>
      <c r="K4" s="11" t="s">
        <v>258</v>
      </c>
      <c r="L4" s="11" t="s">
        <v>259</v>
      </c>
      <c r="M4" s="11" t="s">
        <v>258</v>
      </c>
      <c r="N4" s="11" t="s">
        <v>258</v>
      </c>
      <c r="O4" s="11" t="s">
        <v>258</v>
      </c>
      <c r="P4" s="11" t="s">
        <v>258</v>
      </c>
      <c r="Q4" s="11" t="s">
        <v>258</v>
      </c>
      <c r="R4" s="11" t="s">
        <v>258</v>
      </c>
      <c r="S4" s="11" t="s">
        <v>258</v>
      </c>
      <c r="T4" s="11" t="s">
        <v>258</v>
      </c>
      <c r="U4" s="11" t="s">
        <v>258</v>
      </c>
      <c r="V4" s="11" t="s">
        <v>258</v>
      </c>
      <c r="W4" s="11" t="s">
        <v>259</v>
      </c>
      <c r="X4" s="11" t="s">
        <v>258</v>
      </c>
      <c r="Y4" s="11" t="s">
        <v>258</v>
      </c>
      <c r="Z4" s="11" t="s">
        <v>258</v>
      </c>
      <c r="AA4" s="11" t="s">
        <v>258</v>
      </c>
      <c r="AB4" s="11" t="s">
        <v>258</v>
      </c>
      <c r="AC4" s="11" t="s">
        <v>258</v>
      </c>
      <c r="AD4" s="11" t="s">
        <v>259</v>
      </c>
      <c r="AE4" s="11" t="s">
        <v>258</v>
      </c>
      <c r="AF4" s="11" t="s">
        <v>258</v>
      </c>
      <c r="AG4" s="11" t="s">
        <v>259</v>
      </c>
      <c r="AH4" s="148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8">
        <v>2</v>
      </c>
    </row>
    <row r="5" spans="1:66">
      <c r="A5" s="30"/>
      <c r="B5" s="19"/>
      <c r="C5" s="9"/>
      <c r="D5" s="27" t="s">
        <v>260</v>
      </c>
      <c r="E5" s="26" t="s">
        <v>114</v>
      </c>
      <c r="F5" s="26" t="s">
        <v>115</v>
      </c>
      <c r="G5" s="26" t="s">
        <v>114</v>
      </c>
      <c r="H5" s="26" t="s">
        <v>114</v>
      </c>
      <c r="I5" s="26" t="s">
        <v>115</v>
      </c>
      <c r="J5" s="26" t="s">
        <v>114</v>
      </c>
      <c r="K5" s="26" t="s">
        <v>114</v>
      </c>
      <c r="L5" s="26" t="s">
        <v>261</v>
      </c>
      <c r="M5" s="26" t="s">
        <v>114</v>
      </c>
      <c r="N5" s="26" t="s">
        <v>114</v>
      </c>
      <c r="O5" s="26" t="s">
        <v>262</v>
      </c>
      <c r="P5" s="26" t="s">
        <v>114</v>
      </c>
      <c r="Q5" s="26" t="s">
        <v>262</v>
      </c>
      <c r="R5" s="26" t="s">
        <v>262</v>
      </c>
      <c r="S5" s="26" t="s">
        <v>114</v>
      </c>
      <c r="T5" s="26" t="s">
        <v>114</v>
      </c>
      <c r="U5" s="26" t="s">
        <v>114</v>
      </c>
      <c r="V5" s="26" t="s">
        <v>114</v>
      </c>
      <c r="W5" s="26" t="s">
        <v>115</v>
      </c>
      <c r="X5" s="26" t="s">
        <v>263</v>
      </c>
      <c r="Y5" s="26" t="s">
        <v>262</v>
      </c>
      <c r="Z5" s="26" t="s">
        <v>114</v>
      </c>
      <c r="AA5" s="26" t="s">
        <v>114</v>
      </c>
      <c r="AB5" s="26" t="s">
        <v>262</v>
      </c>
      <c r="AC5" s="26" t="s">
        <v>114</v>
      </c>
      <c r="AD5" s="26" t="s">
        <v>114</v>
      </c>
      <c r="AE5" s="26" t="s">
        <v>114</v>
      </c>
      <c r="AF5" s="26" t="s">
        <v>263</v>
      </c>
      <c r="AG5" s="26" t="s">
        <v>114</v>
      </c>
      <c r="AH5" s="148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8">
        <v>3</v>
      </c>
    </row>
    <row r="6" spans="1:66">
      <c r="A6" s="30"/>
      <c r="B6" s="18">
        <v>1</v>
      </c>
      <c r="C6" s="14">
        <v>1</v>
      </c>
      <c r="D6" s="21">
        <v>2.4709858783488978</v>
      </c>
      <c r="E6" s="22">
        <v>2.38</v>
      </c>
      <c r="F6" s="22">
        <v>2.39</v>
      </c>
      <c r="G6" s="22">
        <v>2.4500000000000002</v>
      </c>
      <c r="H6" s="22">
        <v>2.41</v>
      </c>
      <c r="I6" s="22">
        <v>2.3879999999999999</v>
      </c>
      <c r="J6" s="22">
        <v>2.4489999999999998</v>
      </c>
      <c r="K6" s="22">
        <v>2.3749677941833593</v>
      </c>
      <c r="L6" s="143">
        <v>2.34</v>
      </c>
      <c r="M6" s="22">
        <v>2.37</v>
      </c>
      <c r="N6" s="22">
        <v>2.42</v>
      </c>
      <c r="O6" s="22">
        <v>2.41</v>
      </c>
      <c r="P6" s="22">
        <v>2.2999999999999998</v>
      </c>
      <c r="Q6" s="22">
        <v>2.3730000000000002</v>
      </c>
      <c r="R6" s="143">
        <v>2.5299999999999998</v>
      </c>
      <c r="S6" s="22">
        <v>2.3539999999999996</v>
      </c>
      <c r="T6" s="22">
        <v>2.36</v>
      </c>
      <c r="U6" s="22">
        <v>2.3675000000000002</v>
      </c>
      <c r="V6" s="22">
        <v>2.3860000000000001</v>
      </c>
      <c r="W6" s="22">
        <v>2.427</v>
      </c>
      <c r="X6" s="22">
        <v>2.4500000000000002</v>
      </c>
      <c r="Y6" s="22">
        <v>2.4279523488000003</v>
      </c>
      <c r="Z6" s="22">
        <v>2.38</v>
      </c>
      <c r="AA6" s="22">
        <v>2.3969999999999998</v>
      </c>
      <c r="AB6" s="143">
        <v>2.2778062499999998</v>
      </c>
      <c r="AC6" s="22">
        <v>2.2400000000000002</v>
      </c>
      <c r="AD6" s="22">
        <v>2.3199999999999998</v>
      </c>
      <c r="AE6" s="22">
        <v>2.48</v>
      </c>
      <c r="AF6" s="22">
        <v>2.36</v>
      </c>
      <c r="AG6" s="143">
        <v>2.11</v>
      </c>
      <c r="AH6" s="148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8">
        <v>1</v>
      </c>
    </row>
    <row r="7" spans="1:66">
      <c r="A7" s="30"/>
      <c r="B7" s="19">
        <v>1</v>
      </c>
      <c r="C7" s="9">
        <v>2</v>
      </c>
      <c r="D7" s="10">
        <v>2.3849397556168053</v>
      </c>
      <c r="E7" s="11">
        <v>2.37</v>
      </c>
      <c r="F7" s="11">
        <v>2.37</v>
      </c>
      <c r="G7" s="11">
        <v>2.44</v>
      </c>
      <c r="H7" s="11">
        <v>2.39</v>
      </c>
      <c r="I7" s="11">
        <v>2.3660000000000001</v>
      </c>
      <c r="J7" s="11">
        <v>2.3929999999999998</v>
      </c>
      <c r="K7" s="11">
        <v>2.4921035879429412</v>
      </c>
      <c r="L7" s="144">
        <v>2.2599999999999998</v>
      </c>
      <c r="M7" s="11">
        <v>2.38</v>
      </c>
      <c r="N7" s="11">
        <v>2.42</v>
      </c>
      <c r="O7" s="11">
        <v>2.39</v>
      </c>
      <c r="P7" s="11">
        <v>2.36</v>
      </c>
      <c r="Q7" s="11">
        <v>2.374333333333333</v>
      </c>
      <c r="R7" s="144">
        <v>2.4900000000000002</v>
      </c>
      <c r="S7" s="11">
        <v>2.3410000000000002</v>
      </c>
      <c r="T7" s="11">
        <v>2.38</v>
      </c>
      <c r="U7" s="11">
        <v>2.3664999999999998</v>
      </c>
      <c r="V7" s="11">
        <v>2.411</v>
      </c>
      <c r="W7" s="11">
        <v>2.4359999999999999</v>
      </c>
      <c r="X7" s="11">
        <v>2.4700000000000002</v>
      </c>
      <c r="Y7" s="11">
        <v>2.3793240528000004</v>
      </c>
      <c r="Z7" s="11">
        <v>2.41</v>
      </c>
      <c r="AA7" s="11">
        <v>2.4279999999999999</v>
      </c>
      <c r="AB7" s="144">
        <v>2.1902187500000001</v>
      </c>
      <c r="AC7" s="11">
        <v>2.2599999999999998</v>
      </c>
      <c r="AD7" s="11">
        <v>2.35</v>
      </c>
      <c r="AE7" s="11">
        <v>2.5</v>
      </c>
      <c r="AF7" s="11">
        <v>2.38</v>
      </c>
      <c r="AG7" s="144">
        <v>2.25</v>
      </c>
      <c r="AH7" s="148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8" t="e">
        <v>#N/A</v>
      </c>
    </row>
    <row r="8" spans="1:66">
      <c r="A8" s="30"/>
      <c r="B8" s="19">
        <v>1</v>
      </c>
      <c r="C8" s="9">
        <v>3</v>
      </c>
      <c r="D8" s="10">
        <v>2.3856590630890775</v>
      </c>
      <c r="E8" s="11">
        <v>2.42</v>
      </c>
      <c r="F8" s="11">
        <v>2.35</v>
      </c>
      <c r="G8" s="11">
        <v>2.42</v>
      </c>
      <c r="H8" s="11">
        <v>2.4700000000000002</v>
      </c>
      <c r="I8" s="11">
        <v>2.2909999999999999</v>
      </c>
      <c r="J8" s="11">
        <v>2.347</v>
      </c>
      <c r="K8" s="11">
        <v>2.3697643921391958</v>
      </c>
      <c r="L8" s="144">
        <v>2.2400000000000002</v>
      </c>
      <c r="M8" s="11">
        <v>2.41</v>
      </c>
      <c r="N8" s="11">
        <v>2.48</v>
      </c>
      <c r="O8" s="11">
        <v>2.39</v>
      </c>
      <c r="P8" s="11">
        <v>2.35</v>
      </c>
      <c r="Q8" s="11">
        <v>2.3759999999999999</v>
      </c>
      <c r="R8" s="144">
        <v>2.61</v>
      </c>
      <c r="S8" s="11">
        <v>2.3250000000000002</v>
      </c>
      <c r="T8" s="11">
        <v>2.3199999999999998</v>
      </c>
      <c r="U8" s="11">
        <v>2.3134999999999999</v>
      </c>
      <c r="V8" s="11">
        <v>2.3959999999999999</v>
      </c>
      <c r="W8" s="11">
        <v>2.387</v>
      </c>
      <c r="X8" s="11">
        <v>2.46</v>
      </c>
      <c r="Y8" s="11">
        <v>2.3553032975999999</v>
      </c>
      <c r="Z8" s="11">
        <v>2.4</v>
      </c>
      <c r="AA8" s="11">
        <v>2.3450000000000002</v>
      </c>
      <c r="AB8" s="144">
        <v>2.2516687499999999</v>
      </c>
      <c r="AC8" s="11">
        <v>2.2999999999999998</v>
      </c>
      <c r="AD8" s="11">
        <v>2.33</v>
      </c>
      <c r="AE8" s="11">
        <v>2.5299999999999998</v>
      </c>
      <c r="AF8" s="11">
        <v>2.34</v>
      </c>
      <c r="AG8" s="144">
        <v>2.16</v>
      </c>
      <c r="AH8" s="148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8">
        <v>16</v>
      </c>
    </row>
    <row r="9" spans="1:66">
      <c r="A9" s="30"/>
      <c r="B9" s="19">
        <v>1</v>
      </c>
      <c r="C9" s="9">
        <v>4</v>
      </c>
      <c r="D9" s="10">
        <v>2.379990275872943</v>
      </c>
      <c r="E9" s="11">
        <v>2.37</v>
      </c>
      <c r="F9" s="11">
        <v>2.37</v>
      </c>
      <c r="G9" s="11">
        <v>2.36</v>
      </c>
      <c r="H9" s="11">
        <v>2.44</v>
      </c>
      <c r="I9" s="11">
        <v>2.3140000000000001</v>
      </c>
      <c r="J9" s="11">
        <v>2.355</v>
      </c>
      <c r="K9" s="11">
        <v>2.3903979424532271</v>
      </c>
      <c r="L9" s="144">
        <v>2.21</v>
      </c>
      <c r="M9" s="11">
        <v>2.35</v>
      </c>
      <c r="N9" s="11">
        <v>2.4300000000000002</v>
      </c>
      <c r="O9" s="11">
        <v>2.4</v>
      </c>
      <c r="P9" s="11">
        <v>2.38</v>
      </c>
      <c r="Q9" s="11">
        <v>2.3664999999999998</v>
      </c>
      <c r="R9" s="144">
        <v>2.5499999999999998</v>
      </c>
      <c r="S9" s="11">
        <v>2.35</v>
      </c>
      <c r="T9" s="11">
        <v>2.33</v>
      </c>
      <c r="U9" s="11">
        <v>2.3365</v>
      </c>
      <c r="V9" s="11">
        <v>2.3530000000000002</v>
      </c>
      <c r="W9" s="11">
        <v>2.419</v>
      </c>
      <c r="X9" s="11">
        <v>2.46</v>
      </c>
      <c r="Y9" s="11">
        <v>2.3305875552000002</v>
      </c>
      <c r="Z9" s="11">
        <v>2.34</v>
      </c>
      <c r="AA9" s="11">
        <v>2.3479999999999999</v>
      </c>
      <c r="AB9" s="144">
        <v>2.2775499999999997</v>
      </c>
      <c r="AC9" s="11">
        <v>2.29</v>
      </c>
      <c r="AD9" s="11">
        <v>2.36</v>
      </c>
      <c r="AE9" s="11">
        <v>2.48</v>
      </c>
      <c r="AF9" s="11">
        <v>2.38</v>
      </c>
      <c r="AG9" s="144">
        <v>2.14</v>
      </c>
      <c r="AH9" s="148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8">
        <v>2.3824398947552443</v>
      </c>
      <c r="BN9" s="28"/>
    </row>
    <row r="10" spans="1:66">
      <c r="A10" s="30"/>
      <c r="B10" s="19">
        <v>1</v>
      </c>
      <c r="C10" s="9">
        <v>5</v>
      </c>
      <c r="D10" s="10">
        <v>2.4178264005468808</v>
      </c>
      <c r="E10" s="11">
        <v>2.42</v>
      </c>
      <c r="F10" s="11">
        <v>2.39</v>
      </c>
      <c r="G10" s="11">
        <v>2.4500000000000002</v>
      </c>
      <c r="H10" s="11">
        <v>2.36</v>
      </c>
      <c r="I10" s="11">
        <v>2.3370000000000002</v>
      </c>
      <c r="J10" s="11">
        <v>2.4180000000000001</v>
      </c>
      <c r="K10" s="11">
        <v>2.4707450009820064</v>
      </c>
      <c r="L10" s="144">
        <v>2.12</v>
      </c>
      <c r="M10" s="11">
        <v>2.39</v>
      </c>
      <c r="N10" s="11">
        <v>2.44</v>
      </c>
      <c r="O10" s="11">
        <v>2.38</v>
      </c>
      <c r="P10" s="11">
        <v>2.29</v>
      </c>
      <c r="Q10" s="11">
        <v>2.3425000000000002</v>
      </c>
      <c r="R10" s="144">
        <v>2.5</v>
      </c>
      <c r="S10" s="11">
        <v>2.2999999999999998</v>
      </c>
      <c r="T10" s="11">
        <v>2.33</v>
      </c>
      <c r="U10" s="11">
        <v>2.3183333333333334</v>
      </c>
      <c r="V10" s="11">
        <v>2.427</v>
      </c>
      <c r="W10" s="11">
        <v>2.3969999999999998</v>
      </c>
      <c r="X10" s="11">
        <v>2.4500000000000002</v>
      </c>
      <c r="Y10" s="11">
        <v>2.3856413615999998</v>
      </c>
      <c r="Z10" s="11">
        <v>2.37</v>
      </c>
      <c r="AA10" s="11">
        <v>2.339</v>
      </c>
      <c r="AB10" s="144">
        <v>2.3410999999999995</v>
      </c>
      <c r="AC10" s="11">
        <v>2.33</v>
      </c>
      <c r="AD10" s="11">
        <v>2.2999999999999998</v>
      </c>
      <c r="AE10" s="11">
        <v>2.4700000000000002</v>
      </c>
      <c r="AF10" s="11">
        <v>2.35</v>
      </c>
      <c r="AG10" s="144">
        <v>2.11</v>
      </c>
      <c r="AH10" s="148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8">
        <v>7</v>
      </c>
    </row>
    <row r="11" spans="1:66">
      <c r="A11" s="30"/>
      <c r="B11" s="19">
        <v>1</v>
      </c>
      <c r="C11" s="9">
        <v>6</v>
      </c>
      <c r="D11" s="10">
        <v>2.4874004576295445</v>
      </c>
      <c r="E11" s="11">
        <v>2.4</v>
      </c>
      <c r="F11" s="11">
        <v>2.42</v>
      </c>
      <c r="G11" s="11">
        <v>2.4500000000000002</v>
      </c>
      <c r="H11" s="11">
        <v>2.41</v>
      </c>
      <c r="I11" s="11">
        <v>2.343</v>
      </c>
      <c r="J11" s="11">
        <v>2.4630000000000001</v>
      </c>
      <c r="K11" s="11">
        <v>2.40194654731931</v>
      </c>
      <c r="L11" s="144">
        <v>2.2000000000000002</v>
      </c>
      <c r="M11" s="11">
        <v>2.39</v>
      </c>
      <c r="N11" s="11">
        <v>2.41</v>
      </c>
      <c r="O11" s="11">
        <v>2.4</v>
      </c>
      <c r="P11" s="11">
        <v>2.3199999999999998</v>
      </c>
      <c r="Q11" s="11">
        <v>2.4700000000000002</v>
      </c>
      <c r="R11" s="144">
        <v>2.46</v>
      </c>
      <c r="S11" s="11">
        <v>2.3439999999999999</v>
      </c>
      <c r="T11" s="11">
        <v>2.33</v>
      </c>
      <c r="U11" s="11">
        <v>2.3359999999999999</v>
      </c>
      <c r="V11" s="11">
        <v>2.3719999999999999</v>
      </c>
      <c r="W11" s="11">
        <v>2.3919999999999999</v>
      </c>
      <c r="X11" s="11">
        <v>2.44</v>
      </c>
      <c r="Y11" s="11">
        <v>2.3645836656000001</v>
      </c>
      <c r="Z11" s="11">
        <v>2.41</v>
      </c>
      <c r="AA11" s="11">
        <v>2.3439999999999999</v>
      </c>
      <c r="AB11" s="144">
        <v>2.3001</v>
      </c>
      <c r="AC11" s="11">
        <v>2.29</v>
      </c>
      <c r="AD11" s="11">
        <v>2.3199999999999998</v>
      </c>
      <c r="AE11" s="11">
        <v>2.4300000000000002</v>
      </c>
      <c r="AF11" s="11">
        <v>2.36</v>
      </c>
      <c r="AG11" s="144">
        <v>1.95</v>
      </c>
      <c r="AH11" s="148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5"/>
    </row>
    <row r="12" spans="1:66">
      <c r="A12" s="30"/>
      <c r="B12" s="19"/>
      <c r="C12" s="9">
        <v>7</v>
      </c>
      <c r="D12" s="10">
        <v>2.4485314534984157</v>
      </c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48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5"/>
    </row>
    <row r="13" spans="1:66">
      <c r="A13" s="30"/>
      <c r="B13" s="19"/>
      <c r="C13" s="9">
        <v>8</v>
      </c>
      <c r="D13" s="10">
        <v>2.4852896255179817</v>
      </c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48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5"/>
    </row>
    <row r="14" spans="1:66">
      <c r="A14" s="30"/>
      <c r="B14" s="19"/>
      <c r="C14" s="9">
        <v>9</v>
      </c>
      <c r="D14" s="10">
        <v>2.4377511511354544</v>
      </c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48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55"/>
    </row>
    <row r="15" spans="1:66">
      <c r="A15" s="30"/>
      <c r="B15" s="19"/>
      <c r="C15" s="9">
        <v>10</v>
      </c>
      <c r="D15" s="10">
        <v>2.3920405604970973</v>
      </c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48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5"/>
    </row>
    <row r="16" spans="1:66">
      <c r="A16" s="30"/>
      <c r="B16" s="19"/>
      <c r="C16" s="9">
        <v>11</v>
      </c>
      <c r="D16" s="10">
        <v>2.4703221407925682</v>
      </c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48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5"/>
    </row>
    <row r="17" spans="1:65">
      <c r="A17" s="30"/>
      <c r="B17" s="19"/>
      <c r="C17" s="9">
        <v>12</v>
      </c>
      <c r="D17" s="10">
        <v>2.5323653974720468</v>
      </c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48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5"/>
    </row>
    <row r="18" spans="1:65">
      <c r="A18" s="30"/>
      <c r="B18" s="19"/>
      <c r="C18" s="9">
        <v>13</v>
      </c>
      <c r="D18" s="10">
        <v>2.3044558236772152</v>
      </c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48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55"/>
    </row>
    <row r="19" spans="1:65">
      <c r="A19" s="30"/>
      <c r="B19" s="19"/>
      <c r="C19" s="9">
        <v>14</v>
      </c>
      <c r="D19" s="10">
        <v>2.4321466409674404</v>
      </c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48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55"/>
    </row>
    <row r="20" spans="1:65">
      <c r="A20" s="30"/>
      <c r="B20" s="19"/>
      <c r="C20" s="9">
        <v>15</v>
      </c>
      <c r="D20" s="10">
        <v>2.4422669544366866</v>
      </c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48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55"/>
    </row>
    <row r="21" spans="1:65">
      <c r="A21" s="30"/>
      <c r="B21" s="19"/>
      <c r="C21" s="9">
        <v>16</v>
      </c>
      <c r="D21" s="10">
        <v>2.4810536257776326</v>
      </c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48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55"/>
    </row>
    <row r="22" spans="1:65">
      <c r="A22" s="30"/>
      <c r="B22" s="19"/>
      <c r="C22" s="9">
        <v>17</v>
      </c>
      <c r="D22" s="10">
        <v>2.4151057707067887</v>
      </c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48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55"/>
    </row>
    <row r="23" spans="1:65">
      <c r="A23" s="30"/>
      <c r="B23" s="19"/>
      <c r="C23" s="9">
        <v>18</v>
      </c>
      <c r="D23" s="10">
        <v>2.3162431801779992</v>
      </c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48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55"/>
    </row>
    <row r="24" spans="1:65">
      <c r="A24" s="30"/>
      <c r="B24" s="19"/>
      <c r="C24" s="9">
        <v>19</v>
      </c>
      <c r="D24" s="10">
        <v>2.4763557605131359</v>
      </c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48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55"/>
    </row>
    <row r="25" spans="1:65">
      <c r="A25" s="30"/>
      <c r="B25" s="19"/>
      <c r="C25" s="9">
        <v>20</v>
      </c>
      <c r="D25" s="10">
        <v>2.4813448744973758</v>
      </c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48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55"/>
    </row>
    <row r="26" spans="1:65">
      <c r="A26" s="30"/>
      <c r="B26" s="20" t="s">
        <v>264</v>
      </c>
      <c r="C26" s="12"/>
      <c r="D26" s="23">
        <v>2.4321037395385994</v>
      </c>
      <c r="E26" s="23">
        <v>2.3933333333333331</v>
      </c>
      <c r="F26" s="23">
        <v>2.3816666666666668</v>
      </c>
      <c r="G26" s="23">
        <v>2.4283333333333332</v>
      </c>
      <c r="H26" s="23">
        <v>2.4133333333333336</v>
      </c>
      <c r="I26" s="23">
        <v>2.3398333333333334</v>
      </c>
      <c r="J26" s="23">
        <v>2.4041666666666668</v>
      </c>
      <c r="K26" s="23">
        <v>2.4166542108366733</v>
      </c>
      <c r="L26" s="23">
        <v>2.2283333333333335</v>
      </c>
      <c r="M26" s="23">
        <v>2.3816666666666668</v>
      </c>
      <c r="N26" s="23">
        <v>2.4333333333333331</v>
      </c>
      <c r="O26" s="23">
        <v>2.3950000000000005</v>
      </c>
      <c r="P26" s="23">
        <v>2.3333333333333335</v>
      </c>
      <c r="Q26" s="23">
        <v>2.3837222222222225</v>
      </c>
      <c r="R26" s="23">
        <v>2.5233333333333334</v>
      </c>
      <c r="S26" s="23">
        <v>2.335666666666667</v>
      </c>
      <c r="T26" s="23">
        <v>2.3416666666666668</v>
      </c>
      <c r="U26" s="23">
        <v>2.3397222222222225</v>
      </c>
      <c r="V26" s="23">
        <v>2.3908333333333336</v>
      </c>
      <c r="W26" s="23">
        <v>2.4096666666666668</v>
      </c>
      <c r="X26" s="23">
        <v>2.4549999999999996</v>
      </c>
      <c r="Y26" s="23">
        <v>2.3738987136</v>
      </c>
      <c r="Z26" s="23">
        <v>2.3849999999999998</v>
      </c>
      <c r="AA26" s="23">
        <v>2.3668333333333336</v>
      </c>
      <c r="AB26" s="23">
        <v>2.2730739583333333</v>
      </c>
      <c r="AC26" s="23">
        <v>2.2850000000000001</v>
      </c>
      <c r="AD26" s="23">
        <v>2.33</v>
      </c>
      <c r="AE26" s="23">
        <v>2.4816666666666669</v>
      </c>
      <c r="AF26" s="23">
        <v>2.3616666666666668</v>
      </c>
      <c r="AG26" s="23">
        <v>2.1199999999999997</v>
      </c>
      <c r="AH26" s="148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55"/>
    </row>
    <row r="27" spans="1:65">
      <c r="A27" s="30"/>
      <c r="B27" s="3" t="s">
        <v>265</v>
      </c>
      <c r="C27" s="29"/>
      <c r="D27" s="11">
        <v>2.4400090527860705</v>
      </c>
      <c r="E27" s="11">
        <v>2.3899999999999997</v>
      </c>
      <c r="F27" s="11">
        <v>2.38</v>
      </c>
      <c r="G27" s="11">
        <v>2.4450000000000003</v>
      </c>
      <c r="H27" s="11">
        <v>2.41</v>
      </c>
      <c r="I27" s="11">
        <v>2.34</v>
      </c>
      <c r="J27" s="11">
        <v>2.4055</v>
      </c>
      <c r="K27" s="11">
        <v>2.3961722448862686</v>
      </c>
      <c r="L27" s="11">
        <v>2.2250000000000001</v>
      </c>
      <c r="M27" s="11">
        <v>2.3849999999999998</v>
      </c>
      <c r="N27" s="11">
        <v>2.4249999999999998</v>
      </c>
      <c r="O27" s="11">
        <v>2.395</v>
      </c>
      <c r="P27" s="11">
        <v>2.335</v>
      </c>
      <c r="Q27" s="11">
        <v>2.3736666666666668</v>
      </c>
      <c r="R27" s="11">
        <v>2.5149999999999997</v>
      </c>
      <c r="S27" s="11">
        <v>2.3425000000000002</v>
      </c>
      <c r="T27" s="11">
        <v>2.33</v>
      </c>
      <c r="U27" s="11">
        <v>2.3362499999999997</v>
      </c>
      <c r="V27" s="11">
        <v>2.391</v>
      </c>
      <c r="W27" s="11">
        <v>2.4079999999999999</v>
      </c>
      <c r="X27" s="11">
        <v>2.4550000000000001</v>
      </c>
      <c r="Y27" s="11">
        <v>2.3719538592000005</v>
      </c>
      <c r="Z27" s="11">
        <v>2.3899999999999997</v>
      </c>
      <c r="AA27" s="11">
        <v>2.3464999999999998</v>
      </c>
      <c r="AB27" s="11">
        <v>2.2776781249999996</v>
      </c>
      <c r="AC27" s="11">
        <v>2.29</v>
      </c>
      <c r="AD27" s="11">
        <v>2.3250000000000002</v>
      </c>
      <c r="AE27" s="11">
        <v>2.48</v>
      </c>
      <c r="AF27" s="11">
        <v>2.36</v>
      </c>
      <c r="AG27" s="11">
        <v>2.125</v>
      </c>
      <c r="AH27" s="148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55"/>
    </row>
    <row r="28" spans="1:65">
      <c r="A28" s="30"/>
      <c r="B28" s="3" t="s">
        <v>266</v>
      </c>
      <c r="C28" s="29"/>
      <c r="D28" s="24">
        <v>5.8493483277224215E-2</v>
      </c>
      <c r="E28" s="24">
        <v>2.3380903889000174E-2</v>
      </c>
      <c r="F28" s="24">
        <v>2.4013884872437118E-2</v>
      </c>
      <c r="G28" s="24">
        <v>3.5449494589721228E-2</v>
      </c>
      <c r="H28" s="24">
        <v>3.8297084310253589E-2</v>
      </c>
      <c r="I28" s="24">
        <v>3.485637196649511E-2</v>
      </c>
      <c r="J28" s="24">
        <v>4.7901635323511334E-2</v>
      </c>
      <c r="K28" s="24">
        <v>5.1885530758988725E-2</v>
      </c>
      <c r="L28" s="24">
        <v>7.2778201864752423E-2</v>
      </c>
      <c r="M28" s="24">
        <v>2.0412414523193173E-2</v>
      </c>
      <c r="N28" s="24">
        <v>2.5033311140691423E-2</v>
      </c>
      <c r="O28" s="24">
        <v>1.0488088481701546E-2</v>
      </c>
      <c r="P28" s="24">
        <v>3.5590260840104367E-2</v>
      </c>
      <c r="Q28" s="24">
        <v>4.4051064644300038E-2</v>
      </c>
      <c r="R28" s="24">
        <v>5.2788887719544333E-2</v>
      </c>
      <c r="S28" s="24">
        <v>2.0126268075991296E-2</v>
      </c>
      <c r="T28" s="24">
        <v>2.3166067138525356E-2</v>
      </c>
      <c r="U28" s="24">
        <v>2.3056372140826866E-2</v>
      </c>
      <c r="V28" s="24">
        <v>2.6648952449705502E-2</v>
      </c>
      <c r="W28" s="24">
        <v>2.0333879774078242E-2</v>
      </c>
      <c r="X28" s="24">
        <v>1.0488088481701546E-2</v>
      </c>
      <c r="Y28" s="24">
        <v>3.2855853734842788E-2</v>
      </c>
      <c r="Z28" s="24">
        <v>2.738612787525839E-2</v>
      </c>
      <c r="AA28" s="24">
        <v>3.6820736910967218E-2</v>
      </c>
      <c r="AB28" s="24">
        <v>5.0445113337521615E-2</v>
      </c>
      <c r="AC28" s="24">
        <v>3.1464265445104528E-2</v>
      </c>
      <c r="AD28" s="24">
        <v>2.1908902300206704E-2</v>
      </c>
      <c r="AE28" s="24">
        <v>3.3115957885385988E-2</v>
      </c>
      <c r="AF28" s="24">
        <v>1.6020819787597201E-2</v>
      </c>
      <c r="AG28" s="24">
        <v>9.797958971132717E-2</v>
      </c>
      <c r="AH28" s="204"/>
      <c r="AI28" s="205"/>
      <c r="AJ28" s="205"/>
      <c r="AK28" s="205"/>
      <c r="AL28" s="205"/>
      <c r="AM28" s="205"/>
      <c r="AN28" s="205"/>
      <c r="AO28" s="205"/>
      <c r="AP28" s="205"/>
      <c r="AQ28" s="205"/>
      <c r="AR28" s="205"/>
      <c r="AS28" s="205"/>
      <c r="AT28" s="205"/>
      <c r="AU28" s="205"/>
      <c r="AV28" s="205"/>
      <c r="AW28" s="205"/>
      <c r="AX28" s="205"/>
      <c r="AY28" s="205"/>
      <c r="AZ28" s="205"/>
      <c r="BA28" s="205"/>
      <c r="BB28" s="205"/>
      <c r="BC28" s="205"/>
      <c r="BD28" s="205"/>
      <c r="BE28" s="205"/>
      <c r="BF28" s="205"/>
      <c r="BG28" s="205"/>
      <c r="BH28" s="205"/>
      <c r="BI28" s="205"/>
      <c r="BJ28" s="205"/>
      <c r="BK28" s="205"/>
      <c r="BL28" s="205"/>
      <c r="BM28" s="56"/>
    </row>
    <row r="29" spans="1:65">
      <c r="A29" s="30"/>
      <c r="B29" s="3" t="s">
        <v>86</v>
      </c>
      <c r="C29" s="29"/>
      <c r="D29" s="13">
        <v>2.4050570839680204E-2</v>
      </c>
      <c r="E29" s="13">
        <v>9.7691798979109377E-3</v>
      </c>
      <c r="F29" s="13">
        <v>1.0082806804382274E-2</v>
      </c>
      <c r="G29" s="13">
        <v>1.4598281917524185E-2</v>
      </c>
      <c r="H29" s="13">
        <v>1.5868957587121653E-2</v>
      </c>
      <c r="I29" s="13">
        <v>1.4896946491842058E-2</v>
      </c>
      <c r="J29" s="13">
        <v>1.9924423704753412E-2</v>
      </c>
      <c r="K29" s="13">
        <v>2.1469985456059666E-2</v>
      </c>
      <c r="L29" s="13">
        <v>3.2660374808415445E-2</v>
      </c>
      <c r="M29" s="13">
        <v>8.570642906869071E-3</v>
      </c>
      <c r="N29" s="13">
        <v>1.0287662112612915E-2</v>
      </c>
      <c r="O29" s="13">
        <v>4.3791601176206866E-3</v>
      </c>
      <c r="P29" s="13">
        <v>1.5252968931473298E-2</v>
      </c>
      <c r="Q29" s="13">
        <v>1.8479948810156865E-2</v>
      </c>
      <c r="R29" s="13">
        <v>2.092029896415231E-2</v>
      </c>
      <c r="S29" s="13">
        <v>8.6169265346045208E-3</v>
      </c>
      <c r="T29" s="13">
        <v>9.8929824079111838E-3</v>
      </c>
      <c r="U29" s="13">
        <v>9.8543202786390491E-3</v>
      </c>
      <c r="V29" s="13">
        <v>1.1146302871957685E-2</v>
      </c>
      <c r="W29" s="13">
        <v>8.4384616575231327E-3</v>
      </c>
      <c r="X29" s="13">
        <v>4.2721338011004265E-3</v>
      </c>
      <c r="Y29" s="13">
        <v>1.3840461493412719E-2</v>
      </c>
      <c r="Z29" s="13">
        <v>1.148265319717333E-2</v>
      </c>
      <c r="AA29" s="13">
        <v>1.5556962288979881E-2</v>
      </c>
      <c r="AB29" s="13">
        <v>2.2192464592973058E-2</v>
      </c>
      <c r="AC29" s="13">
        <v>1.3769919231993229E-2</v>
      </c>
      <c r="AD29" s="13">
        <v>9.4029623606037352E-3</v>
      </c>
      <c r="AE29" s="13">
        <v>1.3344240920907717E-2</v>
      </c>
      <c r="AF29" s="13">
        <v>6.7836922177546364E-3</v>
      </c>
      <c r="AG29" s="13">
        <v>4.6216787599682632E-2</v>
      </c>
      <c r="AH29" s="148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55"/>
    </row>
    <row r="30" spans="1:65">
      <c r="A30" s="30"/>
      <c r="B30" s="3" t="s">
        <v>267</v>
      </c>
      <c r="C30" s="29"/>
      <c r="D30" s="13">
        <v>2.08457912800597E-2</v>
      </c>
      <c r="E30" s="13">
        <v>4.5723875771515043E-3</v>
      </c>
      <c r="F30" s="13">
        <v>-3.245530308150224E-4</v>
      </c>
      <c r="G30" s="13">
        <v>1.9263209401051418E-2</v>
      </c>
      <c r="H30" s="13">
        <v>1.2967142905094375E-2</v>
      </c>
      <c r="I30" s="13">
        <v>-1.7883582925095398E-2</v>
      </c>
      <c r="J30" s="13">
        <v>9.119546713120652E-3</v>
      </c>
      <c r="K30" s="13">
        <v>1.4361040610824771E-2</v>
      </c>
      <c r="L30" s="13">
        <v>-6.4684343878376294E-2</v>
      </c>
      <c r="M30" s="13">
        <v>-3.245530308150224E-4</v>
      </c>
      <c r="N30" s="13">
        <v>2.1361898233037024E-2</v>
      </c>
      <c r="O30" s="13">
        <v>5.2719505211469286E-3</v>
      </c>
      <c r="P30" s="13">
        <v>-2.0611878406676776E-2</v>
      </c>
      <c r="Q30" s="13">
        <v>5.3824126677914919E-4</v>
      </c>
      <c r="R30" s="13">
        <v>5.91382972087795E-2</v>
      </c>
      <c r="S30" s="13">
        <v>-1.9632490285083293E-2</v>
      </c>
      <c r="T30" s="13">
        <v>-1.7114063686700653E-2</v>
      </c>
      <c r="U30" s="13">
        <v>-1.7930220454694945E-2</v>
      </c>
      <c r="V30" s="13">
        <v>3.523043161158812E-3</v>
      </c>
      <c r="W30" s="13">
        <v>1.1428104428304886E-2</v>
      </c>
      <c r="X30" s="13">
        <v>3.0456216504974876E-2</v>
      </c>
      <c r="Y30" s="13">
        <v>-3.5850563004955482E-3</v>
      </c>
      <c r="Z30" s="13">
        <v>1.0745728571752711E-3</v>
      </c>
      <c r="AA30" s="13">
        <v>-6.5506632323725222E-3</v>
      </c>
      <c r="AB30" s="13">
        <v>-4.5905013873664413E-2</v>
      </c>
      <c r="AC30" s="13">
        <v>-4.0899203782538418E-2</v>
      </c>
      <c r="AD30" s="13">
        <v>-2.2011004294667291E-2</v>
      </c>
      <c r="AE30" s="13">
        <v>4.1649223608898778E-2</v>
      </c>
      <c r="AF30" s="13">
        <v>-8.7193083587577824E-3</v>
      </c>
      <c r="AG30" s="13">
        <v>-0.11015593523806655</v>
      </c>
      <c r="AH30" s="148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5"/>
    </row>
    <row r="31" spans="1:65">
      <c r="A31" s="30"/>
      <c r="B31" s="46" t="s">
        <v>268</v>
      </c>
      <c r="C31" s="47"/>
      <c r="D31" s="45" t="s">
        <v>269</v>
      </c>
      <c r="E31" s="45">
        <v>0.2</v>
      </c>
      <c r="F31" s="45">
        <v>0.04</v>
      </c>
      <c r="G31" s="45">
        <v>0.91</v>
      </c>
      <c r="H31" s="45">
        <v>0.61</v>
      </c>
      <c r="I31" s="45">
        <v>0.9</v>
      </c>
      <c r="J31" s="45">
        <v>0.42</v>
      </c>
      <c r="K31" s="45">
        <v>0.67</v>
      </c>
      <c r="L31" s="45" t="s">
        <v>269</v>
      </c>
      <c r="M31" s="45">
        <v>0.04</v>
      </c>
      <c r="N31" s="45">
        <v>1.02</v>
      </c>
      <c r="O31" s="45">
        <v>0.23</v>
      </c>
      <c r="P31" s="45">
        <v>1.03</v>
      </c>
      <c r="Q31" s="45">
        <v>0</v>
      </c>
      <c r="R31" s="45">
        <v>2.86</v>
      </c>
      <c r="S31" s="45">
        <v>0.98</v>
      </c>
      <c r="T31" s="45">
        <v>0.86</v>
      </c>
      <c r="U31" s="45">
        <v>0.9</v>
      </c>
      <c r="V31" s="45">
        <v>0.15</v>
      </c>
      <c r="W31" s="45">
        <v>0.53</v>
      </c>
      <c r="X31" s="45">
        <v>1.46</v>
      </c>
      <c r="Y31" s="45">
        <v>0.2</v>
      </c>
      <c r="Z31" s="45">
        <v>0.03</v>
      </c>
      <c r="AA31" s="45">
        <v>0.35</v>
      </c>
      <c r="AB31" s="45" t="s">
        <v>269</v>
      </c>
      <c r="AC31" s="45">
        <v>2.02</v>
      </c>
      <c r="AD31" s="45">
        <v>1.1000000000000001</v>
      </c>
      <c r="AE31" s="45">
        <v>2.0099999999999998</v>
      </c>
      <c r="AF31" s="45">
        <v>0.45</v>
      </c>
      <c r="AG31" s="45">
        <v>5.4</v>
      </c>
      <c r="AH31" s="148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5"/>
    </row>
    <row r="32" spans="1:65">
      <c r="B32" s="31" t="s">
        <v>270</v>
      </c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BM32" s="55"/>
    </row>
    <row r="33" spans="65:65">
      <c r="BM33" s="55"/>
    </row>
    <row r="34" spans="65:65">
      <c r="BM34" s="55"/>
    </row>
    <row r="35" spans="65:65">
      <c r="BM35" s="55"/>
    </row>
    <row r="36" spans="65:65">
      <c r="BM36" s="55"/>
    </row>
    <row r="37" spans="65:65">
      <c r="BM37" s="55"/>
    </row>
    <row r="38" spans="65:65">
      <c r="BM38" s="55"/>
    </row>
    <row r="39" spans="65:65">
      <c r="BM39" s="55"/>
    </row>
    <row r="40" spans="65:65">
      <c r="BM40" s="55"/>
    </row>
    <row r="41" spans="65:65">
      <c r="BM41" s="55"/>
    </row>
    <row r="42" spans="65:65">
      <c r="BM42" s="55"/>
    </row>
    <row r="43" spans="65:65">
      <c r="BM43" s="55"/>
    </row>
    <row r="44" spans="65:65">
      <c r="BM44" s="55"/>
    </row>
    <row r="45" spans="65:65">
      <c r="BM45" s="55"/>
    </row>
    <row r="46" spans="65:65">
      <c r="BM46" s="55"/>
    </row>
    <row r="47" spans="65:65">
      <c r="BM47" s="55"/>
    </row>
    <row r="48" spans="65:65">
      <c r="BM48" s="55"/>
    </row>
    <row r="49" spans="65:65">
      <c r="BM49" s="55"/>
    </row>
    <row r="50" spans="65:65">
      <c r="BM50" s="55"/>
    </row>
    <row r="51" spans="65:65">
      <c r="BM51" s="55"/>
    </row>
    <row r="52" spans="65:65">
      <c r="BM52" s="55"/>
    </row>
    <row r="53" spans="65:65">
      <c r="BM53" s="55"/>
    </row>
    <row r="54" spans="65:65">
      <c r="BM54" s="55"/>
    </row>
    <row r="55" spans="65:65">
      <c r="BM55" s="55"/>
    </row>
    <row r="56" spans="65:65">
      <c r="BM56" s="55"/>
    </row>
    <row r="57" spans="65:65">
      <c r="BM57" s="55"/>
    </row>
    <row r="58" spans="65:65">
      <c r="BM58" s="55"/>
    </row>
    <row r="59" spans="65:65">
      <c r="BM59" s="55"/>
    </row>
    <row r="60" spans="65:65">
      <c r="BM60" s="55"/>
    </row>
    <row r="61" spans="65:65">
      <c r="BM61" s="55"/>
    </row>
    <row r="62" spans="65:65">
      <c r="BM62" s="55"/>
    </row>
    <row r="63" spans="65:65">
      <c r="BM63" s="55"/>
    </row>
    <row r="64" spans="65:65">
      <c r="BM64" s="55"/>
    </row>
    <row r="65" spans="65:65">
      <c r="BM65" s="55"/>
    </row>
    <row r="66" spans="65:65">
      <c r="BM66" s="55"/>
    </row>
    <row r="67" spans="65:65">
      <c r="BM67" s="56"/>
    </row>
    <row r="68" spans="65:65">
      <c r="BM68" s="57"/>
    </row>
    <row r="69" spans="65:65">
      <c r="BM69" s="57"/>
    </row>
    <row r="70" spans="65:65">
      <c r="BM70" s="57"/>
    </row>
    <row r="71" spans="65:65">
      <c r="BM71" s="57"/>
    </row>
    <row r="72" spans="65:65">
      <c r="BM72" s="57"/>
    </row>
    <row r="73" spans="65:65">
      <c r="BM73" s="57"/>
    </row>
    <row r="74" spans="65:65">
      <c r="BM74" s="57"/>
    </row>
    <row r="75" spans="65:65">
      <c r="BM75" s="57"/>
    </row>
    <row r="76" spans="65:65">
      <c r="BM76" s="57"/>
    </row>
    <row r="77" spans="65:65">
      <c r="BM77" s="57"/>
    </row>
    <row r="78" spans="65:65">
      <c r="BM78" s="57"/>
    </row>
    <row r="79" spans="65:65">
      <c r="BM79" s="57"/>
    </row>
    <row r="80" spans="65:65">
      <c r="BM80" s="57"/>
    </row>
    <row r="81" spans="65:65">
      <c r="BM81" s="57"/>
    </row>
    <row r="82" spans="65:65">
      <c r="BM82" s="57"/>
    </row>
    <row r="83" spans="65:65">
      <c r="BM83" s="57"/>
    </row>
    <row r="84" spans="65:65">
      <c r="BM84" s="57"/>
    </row>
    <row r="85" spans="65:65">
      <c r="BM85" s="57"/>
    </row>
    <row r="86" spans="65:65">
      <c r="BM86" s="57"/>
    </row>
    <row r="87" spans="65:65">
      <c r="BM87" s="57"/>
    </row>
    <row r="88" spans="65:65">
      <c r="BM88" s="57"/>
    </row>
    <row r="89" spans="65:65">
      <c r="BM89" s="57"/>
    </row>
    <row r="90" spans="65:65">
      <c r="BM90" s="57"/>
    </row>
    <row r="91" spans="65:65">
      <c r="BM91" s="57"/>
    </row>
    <row r="92" spans="65:65">
      <c r="BM92" s="57"/>
    </row>
    <row r="93" spans="65:65">
      <c r="BM93" s="57"/>
    </row>
    <row r="94" spans="65:65">
      <c r="BM94" s="57"/>
    </row>
    <row r="95" spans="65:65">
      <c r="BM95" s="57"/>
    </row>
    <row r="96" spans="65:65">
      <c r="BM96" s="57"/>
    </row>
    <row r="97" spans="65:65">
      <c r="BM97" s="57"/>
    </row>
    <row r="98" spans="65:65">
      <c r="BM98" s="57"/>
    </row>
    <row r="99" spans="65:65">
      <c r="BM99" s="57"/>
    </row>
    <row r="100" spans="65:65">
      <c r="BM100" s="57"/>
    </row>
    <row r="101" spans="65:65">
      <c r="BM101" s="57"/>
    </row>
  </sheetData>
  <dataConsolidate/>
  <conditionalFormatting sqref="B6:C25 E6:AG25">
    <cfRule type="expression" dxfId="23" priority="3">
      <formula>AND($B6&lt;&gt;$B5,NOT(ISBLANK(INDIRECT(Anlyt_LabRefThisCol))))</formula>
    </cfRule>
  </conditionalFormatting>
  <conditionalFormatting sqref="C2:AG31">
    <cfRule type="expression" dxfId="22" priority="1" stopIfTrue="1">
      <formula>AND(ISBLANK(INDIRECT(Anlyt_LabRefLastCol)),ISBLANK(INDIRECT(Anlyt_LabRefThisCol)))</formula>
    </cfRule>
    <cfRule type="expression" dxfId="21" priority="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917770-8077-492D-8153-D7ACA4EF98FA}">
  <sheetPr codeName="Sheet12"/>
  <dimension ref="A1:BN101"/>
  <sheetViews>
    <sheetView zoomScaleNormal="100" workbookViewId="0"/>
  </sheetViews>
  <sheetFormatPr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6" width="11.28515625" style="2" bestFit="1" customWidth="1"/>
    <col min="7" max="7" width="11.140625" style="2" bestFit="1" customWidth="1"/>
    <col min="8" max="13" width="11.28515625" style="2" bestFit="1" customWidth="1"/>
    <col min="14" max="15" width="11" style="2" bestFit="1" customWidth="1"/>
    <col min="16" max="22" width="11.28515625" style="2" bestFit="1" customWidth="1"/>
    <col min="23" max="64" width="11.140625" style="2" bestFit="1" customWidth="1"/>
    <col min="65" max="65" width="9.28515625" style="54" bestFit="1" customWidth="1"/>
    <col min="66" max="16384" width="9.140625" style="2"/>
  </cols>
  <sheetData>
    <row r="1" spans="1:66" ht="15">
      <c r="B1" s="8" t="s">
        <v>450</v>
      </c>
      <c r="BM1" s="28" t="s">
        <v>66</v>
      </c>
    </row>
    <row r="2" spans="1:66" ht="15">
      <c r="A2" s="25" t="s">
        <v>97</v>
      </c>
      <c r="B2" s="18" t="s">
        <v>109</v>
      </c>
      <c r="C2" s="15" t="s">
        <v>110</v>
      </c>
      <c r="D2" s="14" t="s">
        <v>226</v>
      </c>
      <c r="E2" s="16" t="s">
        <v>226</v>
      </c>
      <c r="F2" s="17" t="s">
        <v>226</v>
      </c>
      <c r="G2" s="17" t="s">
        <v>226</v>
      </c>
      <c r="H2" s="17" t="s">
        <v>226</v>
      </c>
      <c r="I2" s="17" t="s">
        <v>226</v>
      </c>
      <c r="J2" s="17" t="s">
        <v>226</v>
      </c>
      <c r="K2" s="17" t="s">
        <v>226</v>
      </c>
      <c r="L2" s="17" t="s">
        <v>226</v>
      </c>
      <c r="M2" s="17" t="s">
        <v>226</v>
      </c>
      <c r="N2" s="17" t="s">
        <v>226</v>
      </c>
      <c r="O2" s="17" t="s">
        <v>226</v>
      </c>
      <c r="P2" s="17" t="s">
        <v>226</v>
      </c>
      <c r="Q2" s="17" t="s">
        <v>226</v>
      </c>
      <c r="R2" s="17" t="s">
        <v>226</v>
      </c>
      <c r="S2" s="17" t="s">
        <v>226</v>
      </c>
      <c r="T2" s="17" t="s">
        <v>226</v>
      </c>
      <c r="U2" s="17" t="s">
        <v>226</v>
      </c>
      <c r="V2" s="17" t="s">
        <v>226</v>
      </c>
      <c r="W2" s="148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8">
        <v>1</v>
      </c>
    </row>
    <row r="3" spans="1:66">
      <c r="A3" s="30"/>
      <c r="B3" s="19" t="s">
        <v>227</v>
      </c>
      <c r="C3" s="9" t="s">
        <v>227</v>
      </c>
      <c r="D3" s="145" t="s">
        <v>228</v>
      </c>
      <c r="E3" s="146" t="s">
        <v>229</v>
      </c>
      <c r="F3" s="147" t="s">
        <v>231</v>
      </c>
      <c r="G3" s="147" t="s">
        <v>233</v>
      </c>
      <c r="H3" s="147" t="s">
        <v>234</v>
      </c>
      <c r="I3" s="147" t="s">
        <v>239</v>
      </c>
      <c r="J3" s="147" t="s">
        <v>242</v>
      </c>
      <c r="K3" s="147" t="s">
        <v>244</v>
      </c>
      <c r="L3" s="147" t="s">
        <v>245</v>
      </c>
      <c r="M3" s="147" t="s">
        <v>246</v>
      </c>
      <c r="N3" s="147" t="s">
        <v>247</v>
      </c>
      <c r="O3" s="147" t="s">
        <v>248</v>
      </c>
      <c r="P3" s="147" t="s">
        <v>249</v>
      </c>
      <c r="Q3" s="147" t="s">
        <v>250</v>
      </c>
      <c r="R3" s="147" t="s">
        <v>251</v>
      </c>
      <c r="S3" s="147" t="s">
        <v>253</v>
      </c>
      <c r="T3" s="147" t="s">
        <v>254</v>
      </c>
      <c r="U3" s="147" t="s">
        <v>255</v>
      </c>
      <c r="V3" s="147" t="s">
        <v>256</v>
      </c>
      <c r="W3" s="148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8" t="s">
        <v>3</v>
      </c>
    </row>
    <row r="4" spans="1:66">
      <c r="A4" s="30"/>
      <c r="B4" s="19"/>
      <c r="C4" s="9"/>
      <c r="D4" s="9" t="s">
        <v>112</v>
      </c>
      <c r="E4" s="10" t="s">
        <v>271</v>
      </c>
      <c r="F4" s="11" t="s">
        <v>271</v>
      </c>
      <c r="G4" s="11" t="s">
        <v>271</v>
      </c>
      <c r="H4" s="11" t="s">
        <v>271</v>
      </c>
      <c r="I4" s="11" t="s">
        <v>272</v>
      </c>
      <c r="J4" s="11" t="s">
        <v>272</v>
      </c>
      <c r="K4" s="11" t="s">
        <v>271</v>
      </c>
      <c r="L4" s="11" t="s">
        <v>272</v>
      </c>
      <c r="M4" s="11" t="s">
        <v>271</v>
      </c>
      <c r="N4" s="11" t="s">
        <v>271</v>
      </c>
      <c r="O4" s="11" t="s">
        <v>272</v>
      </c>
      <c r="P4" s="11" t="s">
        <v>272</v>
      </c>
      <c r="Q4" s="11" t="s">
        <v>271</v>
      </c>
      <c r="R4" s="11" t="s">
        <v>273</v>
      </c>
      <c r="S4" s="11" t="s">
        <v>272</v>
      </c>
      <c r="T4" s="11" t="s">
        <v>271</v>
      </c>
      <c r="U4" s="11" t="s">
        <v>271</v>
      </c>
      <c r="V4" s="11" t="s">
        <v>271</v>
      </c>
      <c r="W4" s="148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8">
        <v>2</v>
      </c>
    </row>
    <row r="5" spans="1:66">
      <c r="A5" s="30"/>
      <c r="B5" s="19"/>
      <c r="C5" s="9"/>
      <c r="D5" s="27" t="s">
        <v>260</v>
      </c>
      <c r="E5" s="26" t="s">
        <v>115</v>
      </c>
      <c r="F5" s="26" t="s">
        <v>115</v>
      </c>
      <c r="G5" s="26" t="s">
        <v>115</v>
      </c>
      <c r="H5" s="26" t="s">
        <v>261</v>
      </c>
      <c r="I5" s="26" t="s">
        <v>114</v>
      </c>
      <c r="J5" s="26" t="s">
        <v>262</v>
      </c>
      <c r="K5" s="26" t="s">
        <v>115</v>
      </c>
      <c r="L5" s="26" t="s">
        <v>274</v>
      </c>
      <c r="M5" s="26" t="s">
        <v>261</v>
      </c>
      <c r="N5" s="26" t="s">
        <v>115</v>
      </c>
      <c r="O5" s="26" t="s">
        <v>114</v>
      </c>
      <c r="P5" s="26" t="s">
        <v>114</v>
      </c>
      <c r="Q5" s="26" t="s">
        <v>115</v>
      </c>
      <c r="R5" s="26" t="s">
        <v>275</v>
      </c>
      <c r="S5" s="26" t="s">
        <v>115</v>
      </c>
      <c r="T5" s="26" t="s">
        <v>114</v>
      </c>
      <c r="U5" s="26" t="s">
        <v>115</v>
      </c>
      <c r="V5" s="26" t="s">
        <v>263</v>
      </c>
      <c r="W5" s="148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8">
        <v>3</v>
      </c>
    </row>
    <row r="6" spans="1:66">
      <c r="A6" s="30"/>
      <c r="B6" s="18">
        <v>1</v>
      </c>
      <c r="C6" s="14">
        <v>1</v>
      </c>
      <c r="D6" s="21">
        <v>2.4709858783488978</v>
      </c>
      <c r="E6" s="22">
        <v>2.363</v>
      </c>
      <c r="F6" s="22">
        <v>2.31</v>
      </c>
      <c r="G6" s="22" t="s">
        <v>276</v>
      </c>
      <c r="H6" s="22">
        <v>2.1101999999999999</v>
      </c>
      <c r="I6" s="22">
        <v>2.2200000000000002</v>
      </c>
      <c r="J6" s="22">
        <v>2.19</v>
      </c>
      <c r="K6" s="22">
        <v>2.5299999999999998</v>
      </c>
      <c r="L6" s="22">
        <v>2.1739999999999999</v>
      </c>
      <c r="M6" s="22">
        <v>2.4668999999999999</v>
      </c>
      <c r="N6" s="22">
        <v>2.2799999999999998</v>
      </c>
      <c r="O6" s="22">
        <v>2.41</v>
      </c>
      <c r="P6" s="22">
        <v>2.3357999999999999</v>
      </c>
      <c r="Q6" s="22">
        <v>2.31</v>
      </c>
      <c r="R6" s="22">
        <v>2.4864999999999999</v>
      </c>
      <c r="S6" s="22">
        <v>2.4900000000000002</v>
      </c>
      <c r="T6" s="22">
        <v>2.42</v>
      </c>
      <c r="U6" s="22">
        <v>2.29</v>
      </c>
      <c r="V6" s="22">
        <v>2.3199999999999998</v>
      </c>
      <c r="W6" s="148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8">
        <v>1</v>
      </c>
    </row>
    <row r="7" spans="1:66">
      <c r="A7" s="30"/>
      <c r="B7" s="19">
        <v>1</v>
      </c>
      <c r="C7" s="9">
        <v>2</v>
      </c>
      <c r="D7" s="10">
        <v>2.3849397556168053</v>
      </c>
      <c r="E7" s="11">
        <v>2.3580000000000001</v>
      </c>
      <c r="F7" s="11">
        <v>2.33</v>
      </c>
      <c r="G7" s="11" t="s">
        <v>276</v>
      </c>
      <c r="H7" s="11">
        <v>2.1405000000000003</v>
      </c>
      <c r="I7" s="11">
        <v>2.1800000000000002</v>
      </c>
      <c r="J7" s="11">
        <v>2.2200000000000002</v>
      </c>
      <c r="K7" s="11">
        <v>2.4500000000000002</v>
      </c>
      <c r="L7" s="11">
        <v>2.2250000000000001</v>
      </c>
      <c r="M7" s="11">
        <v>2.4508000000000005</v>
      </c>
      <c r="N7" s="11">
        <v>2.25</v>
      </c>
      <c r="O7" s="11">
        <v>2.42</v>
      </c>
      <c r="P7" s="11">
        <v>2.2848000000000002</v>
      </c>
      <c r="Q7" s="11">
        <v>2.3199999999999998</v>
      </c>
      <c r="R7" s="11">
        <v>2.2928000000000002</v>
      </c>
      <c r="S7" s="11">
        <v>2.5499999999999998</v>
      </c>
      <c r="T7" s="11">
        <v>2.4</v>
      </c>
      <c r="U7" s="11">
        <v>2.25</v>
      </c>
      <c r="V7" s="11">
        <v>2.2999999999999998</v>
      </c>
      <c r="W7" s="148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8" t="e">
        <v>#N/A</v>
      </c>
    </row>
    <row r="8" spans="1:66">
      <c r="A8" s="30"/>
      <c r="B8" s="19">
        <v>1</v>
      </c>
      <c r="C8" s="9">
        <v>3</v>
      </c>
      <c r="D8" s="10">
        <v>2.3856590630890775</v>
      </c>
      <c r="E8" s="11">
        <v>2.375</v>
      </c>
      <c r="F8" s="11">
        <v>2.31</v>
      </c>
      <c r="G8" s="11" t="s">
        <v>276</v>
      </c>
      <c r="H8" s="11">
        <v>2.1303999999999998</v>
      </c>
      <c r="I8" s="11">
        <v>2.21</v>
      </c>
      <c r="J8" s="11">
        <v>2.41</v>
      </c>
      <c r="K8" s="11">
        <v>2.4300000000000002</v>
      </c>
      <c r="L8" s="11">
        <v>2.254</v>
      </c>
      <c r="M8" s="11">
        <v>2.3191999999999999</v>
      </c>
      <c r="N8" s="11">
        <v>2.2200000000000002</v>
      </c>
      <c r="O8" s="11">
        <v>2.4300000000000002</v>
      </c>
      <c r="P8" s="11">
        <v>2.3255999999999997</v>
      </c>
      <c r="Q8" s="11">
        <v>2.27</v>
      </c>
      <c r="R8" s="11">
        <v>2.4499</v>
      </c>
      <c r="S8" s="11">
        <v>2.54</v>
      </c>
      <c r="T8" s="11">
        <v>2.4</v>
      </c>
      <c r="U8" s="11">
        <v>2.27</v>
      </c>
      <c r="V8" s="11">
        <v>2.37</v>
      </c>
      <c r="W8" s="148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8">
        <v>16</v>
      </c>
    </row>
    <row r="9" spans="1:66">
      <c r="A9" s="30"/>
      <c r="B9" s="19">
        <v>1</v>
      </c>
      <c r="C9" s="9">
        <v>4</v>
      </c>
      <c r="D9" s="10">
        <v>2.379990275872943</v>
      </c>
      <c r="E9" s="11">
        <v>2.3939999999999997</v>
      </c>
      <c r="F9" s="11">
        <v>2.29</v>
      </c>
      <c r="G9" s="11" t="s">
        <v>276</v>
      </c>
      <c r="H9" s="11">
        <v>2.1540999999999997</v>
      </c>
      <c r="I9" s="11">
        <v>2.2000000000000002</v>
      </c>
      <c r="J9" s="11">
        <v>2.2799999999999998</v>
      </c>
      <c r="K9" s="11">
        <v>2.5499999999999998</v>
      </c>
      <c r="L9" s="11">
        <v>2.319</v>
      </c>
      <c r="M9" s="11">
        <v>2.3719999999999999</v>
      </c>
      <c r="N9" s="11">
        <v>2.2999999999999998</v>
      </c>
      <c r="O9" s="11">
        <v>2.4</v>
      </c>
      <c r="P9" s="11">
        <v>2.3664000000000001</v>
      </c>
      <c r="Q9" s="11">
        <v>2.31</v>
      </c>
      <c r="R9" s="11">
        <v>2.4472999999999998</v>
      </c>
      <c r="S9" s="11">
        <v>2.56</v>
      </c>
      <c r="T9" s="11">
        <v>2.37</v>
      </c>
      <c r="U9" s="11">
        <v>2.33</v>
      </c>
      <c r="V9" s="11">
        <v>2.34</v>
      </c>
      <c r="W9" s="148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8">
        <v>2.3348598039215691</v>
      </c>
      <c r="BN9" s="28"/>
    </row>
    <row r="10" spans="1:66">
      <c r="A10" s="30"/>
      <c r="B10" s="19">
        <v>1</v>
      </c>
      <c r="C10" s="9">
        <v>5</v>
      </c>
      <c r="D10" s="10">
        <v>2.4178264005468808</v>
      </c>
      <c r="E10" s="11">
        <v>2.4079999999999999</v>
      </c>
      <c r="F10" s="11">
        <v>2.3199999999999998</v>
      </c>
      <c r="G10" s="11" t="s">
        <v>276</v>
      </c>
      <c r="H10" s="11">
        <v>2.1604000000000001</v>
      </c>
      <c r="I10" s="11">
        <v>2.17</v>
      </c>
      <c r="J10" s="11">
        <v>2.17</v>
      </c>
      <c r="K10" s="11">
        <v>2.5</v>
      </c>
      <c r="L10" s="11">
        <v>2.3605</v>
      </c>
      <c r="M10" s="11">
        <v>2.5274999999999999</v>
      </c>
      <c r="N10" s="11">
        <v>2.25</v>
      </c>
      <c r="O10" s="11">
        <v>2.38</v>
      </c>
      <c r="P10" s="11">
        <v>2.3255999999999997</v>
      </c>
      <c r="Q10" s="11">
        <v>2.34</v>
      </c>
      <c r="R10" s="11">
        <v>2.4312999999999998</v>
      </c>
      <c r="S10" s="11">
        <v>2.57</v>
      </c>
      <c r="T10" s="11">
        <v>2.39</v>
      </c>
      <c r="U10" s="11">
        <v>2.21</v>
      </c>
      <c r="V10" s="11">
        <v>2.34</v>
      </c>
      <c r="W10" s="148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8">
        <v>9</v>
      </c>
    </row>
    <row r="11" spans="1:66">
      <c r="A11" s="30"/>
      <c r="B11" s="19">
        <v>1</v>
      </c>
      <c r="C11" s="9">
        <v>6</v>
      </c>
      <c r="D11" s="10">
        <v>2.4874004576295445</v>
      </c>
      <c r="E11" s="11">
        <v>2.4140000000000001</v>
      </c>
      <c r="F11" s="11">
        <v>2.29</v>
      </c>
      <c r="G11" s="11" t="s">
        <v>276</v>
      </c>
      <c r="H11" s="11">
        <v>2.2078000000000002</v>
      </c>
      <c r="I11" s="11">
        <v>2.2200000000000002</v>
      </c>
      <c r="J11" s="11">
        <v>2.09</v>
      </c>
      <c r="K11" s="11">
        <v>2.57</v>
      </c>
      <c r="L11" s="149">
        <v>2.6850000000000001</v>
      </c>
      <c r="M11" s="11">
        <v>2.3079000000000001</v>
      </c>
      <c r="N11" s="11">
        <v>2.33</v>
      </c>
      <c r="O11" s="11">
        <v>2.42</v>
      </c>
      <c r="P11" s="11">
        <v>2.3255999999999997</v>
      </c>
      <c r="Q11" s="11">
        <v>2.21</v>
      </c>
      <c r="R11" s="11">
        <v>2.4453999999999998</v>
      </c>
      <c r="S11" s="11">
        <v>2.4</v>
      </c>
      <c r="T11" s="11">
        <v>2.35</v>
      </c>
      <c r="U11" s="11">
        <v>2.27</v>
      </c>
      <c r="V11" s="11">
        <v>2.36</v>
      </c>
      <c r="W11" s="148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5"/>
    </row>
    <row r="12" spans="1:66">
      <c r="A12" s="30"/>
      <c r="B12" s="19"/>
      <c r="C12" s="9">
        <v>7</v>
      </c>
      <c r="D12" s="10">
        <v>2.4485314534984157</v>
      </c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48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5"/>
    </row>
    <row r="13" spans="1:66">
      <c r="A13" s="30"/>
      <c r="B13" s="19"/>
      <c r="C13" s="9">
        <v>8</v>
      </c>
      <c r="D13" s="10">
        <v>2.4852896255179817</v>
      </c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48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5"/>
    </row>
    <row r="14" spans="1:66">
      <c r="A14" s="30"/>
      <c r="B14" s="19"/>
      <c r="C14" s="9">
        <v>9</v>
      </c>
      <c r="D14" s="10">
        <v>2.4377511511354544</v>
      </c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48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55"/>
    </row>
    <row r="15" spans="1:66">
      <c r="A15" s="30"/>
      <c r="B15" s="19"/>
      <c r="C15" s="9">
        <v>10</v>
      </c>
      <c r="D15" s="10">
        <v>2.3920405604970973</v>
      </c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48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5"/>
    </row>
    <row r="16" spans="1:66">
      <c r="A16" s="30"/>
      <c r="B16" s="19"/>
      <c r="C16" s="9">
        <v>11</v>
      </c>
      <c r="D16" s="10">
        <v>2.4703221407925682</v>
      </c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48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5"/>
    </row>
    <row r="17" spans="1:65">
      <c r="A17" s="30"/>
      <c r="B17" s="19"/>
      <c r="C17" s="9">
        <v>12</v>
      </c>
      <c r="D17" s="10">
        <v>2.5323653974720468</v>
      </c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48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5"/>
    </row>
    <row r="18" spans="1:65">
      <c r="A18" s="30"/>
      <c r="B18" s="19"/>
      <c r="C18" s="9">
        <v>13</v>
      </c>
      <c r="D18" s="10">
        <v>2.3044558236772152</v>
      </c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48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55"/>
    </row>
    <row r="19" spans="1:65">
      <c r="A19" s="30"/>
      <c r="B19" s="19"/>
      <c r="C19" s="9">
        <v>14</v>
      </c>
      <c r="D19" s="10">
        <v>2.4321466409674404</v>
      </c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48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55"/>
    </row>
    <row r="20" spans="1:65">
      <c r="A20" s="30"/>
      <c r="B20" s="19"/>
      <c r="C20" s="9">
        <v>15</v>
      </c>
      <c r="D20" s="10">
        <v>2.4422669544366866</v>
      </c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48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55"/>
    </row>
    <row r="21" spans="1:65">
      <c r="A21" s="30"/>
      <c r="B21" s="19"/>
      <c r="C21" s="9">
        <v>16</v>
      </c>
      <c r="D21" s="10">
        <v>2.4810536257776326</v>
      </c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48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55"/>
    </row>
    <row r="22" spans="1:65">
      <c r="A22" s="30"/>
      <c r="B22" s="19"/>
      <c r="C22" s="9">
        <v>17</v>
      </c>
      <c r="D22" s="10">
        <v>2.4151057707067887</v>
      </c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48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55"/>
    </row>
    <row r="23" spans="1:65">
      <c r="A23" s="30"/>
      <c r="B23" s="19"/>
      <c r="C23" s="9">
        <v>18</v>
      </c>
      <c r="D23" s="10">
        <v>2.3162431801779992</v>
      </c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48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55"/>
    </row>
    <row r="24" spans="1:65">
      <c r="A24" s="30"/>
      <c r="B24" s="19"/>
      <c r="C24" s="9">
        <v>19</v>
      </c>
      <c r="D24" s="10">
        <v>2.4763557605131359</v>
      </c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48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55"/>
    </row>
    <row r="25" spans="1:65">
      <c r="A25" s="30"/>
      <c r="B25" s="19"/>
      <c r="C25" s="9">
        <v>20</v>
      </c>
      <c r="D25" s="10">
        <v>2.4813448744973758</v>
      </c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48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55"/>
    </row>
    <row r="26" spans="1:65">
      <c r="A26" s="30"/>
      <c r="B26" s="20" t="s">
        <v>264</v>
      </c>
      <c r="C26" s="12"/>
      <c r="D26" s="23">
        <v>2.4321037395385994</v>
      </c>
      <c r="E26" s="23">
        <v>2.3853333333333331</v>
      </c>
      <c r="F26" s="23">
        <v>2.3083333333333336</v>
      </c>
      <c r="G26" s="23" t="s">
        <v>641</v>
      </c>
      <c r="H26" s="23">
        <v>2.1505666666666667</v>
      </c>
      <c r="I26" s="23">
        <v>2.2000000000000002</v>
      </c>
      <c r="J26" s="23">
        <v>2.2266666666666666</v>
      </c>
      <c r="K26" s="23">
        <v>2.5050000000000003</v>
      </c>
      <c r="L26" s="23">
        <v>2.3362500000000002</v>
      </c>
      <c r="M26" s="23">
        <v>2.4073833333333332</v>
      </c>
      <c r="N26" s="23">
        <v>2.2716666666666669</v>
      </c>
      <c r="O26" s="23">
        <v>2.4099999999999997</v>
      </c>
      <c r="P26" s="23">
        <v>2.3272999999999997</v>
      </c>
      <c r="Q26" s="23">
        <v>2.2933333333333334</v>
      </c>
      <c r="R26" s="23">
        <v>2.4255333333333335</v>
      </c>
      <c r="S26" s="23">
        <v>2.5183333333333335</v>
      </c>
      <c r="T26" s="23">
        <v>2.3883333333333332</v>
      </c>
      <c r="U26" s="23">
        <v>2.27</v>
      </c>
      <c r="V26" s="23">
        <v>2.3383333333333329</v>
      </c>
      <c r="W26" s="148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55"/>
    </row>
    <row r="27" spans="1:65">
      <c r="A27" s="30"/>
      <c r="B27" s="3" t="s">
        <v>265</v>
      </c>
      <c r="C27" s="29"/>
      <c r="D27" s="11">
        <v>2.4400090527860705</v>
      </c>
      <c r="E27" s="11">
        <v>2.3845000000000001</v>
      </c>
      <c r="F27" s="11">
        <v>2.31</v>
      </c>
      <c r="G27" s="11" t="s">
        <v>641</v>
      </c>
      <c r="H27" s="11">
        <v>2.1473</v>
      </c>
      <c r="I27" s="11">
        <v>2.2050000000000001</v>
      </c>
      <c r="J27" s="11">
        <v>2.2050000000000001</v>
      </c>
      <c r="K27" s="11">
        <v>2.5149999999999997</v>
      </c>
      <c r="L27" s="11">
        <v>2.2865000000000002</v>
      </c>
      <c r="M27" s="11">
        <v>2.4114000000000004</v>
      </c>
      <c r="N27" s="11">
        <v>2.2649999999999997</v>
      </c>
      <c r="O27" s="11">
        <v>2.415</v>
      </c>
      <c r="P27" s="11">
        <v>2.3255999999999997</v>
      </c>
      <c r="Q27" s="11">
        <v>2.31</v>
      </c>
      <c r="R27" s="11">
        <v>2.4463499999999998</v>
      </c>
      <c r="S27" s="11">
        <v>2.5449999999999999</v>
      </c>
      <c r="T27" s="11">
        <v>2.395</v>
      </c>
      <c r="U27" s="11">
        <v>2.27</v>
      </c>
      <c r="V27" s="11">
        <v>2.34</v>
      </c>
      <c r="W27" s="148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55"/>
    </row>
    <row r="28" spans="1:65">
      <c r="A28" s="30"/>
      <c r="B28" s="3" t="s">
        <v>266</v>
      </c>
      <c r="C28" s="29"/>
      <c r="D28" s="24">
        <v>5.8493483277224215E-2</v>
      </c>
      <c r="E28" s="24">
        <v>2.3508863576673918E-2</v>
      </c>
      <c r="F28" s="24">
        <v>1.6020819787597201E-2</v>
      </c>
      <c r="G28" s="24" t="s">
        <v>641</v>
      </c>
      <c r="H28" s="24">
        <v>3.3233517217813008E-2</v>
      </c>
      <c r="I28" s="24">
        <v>2.0976176963403093E-2</v>
      </c>
      <c r="J28" s="24">
        <v>0.1093008081702358</v>
      </c>
      <c r="K28" s="24">
        <v>5.5767373974394581E-2</v>
      </c>
      <c r="L28" s="24">
        <v>0.18329150280359427</v>
      </c>
      <c r="M28" s="24">
        <v>8.8068687208716065E-2</v>
      </c>
      <c r="N28" s="24">
        <v>3.9707262140150905E-2</v>
      </c>
      <c r="O28" s="24">
        <v>1.7888543819998382E-2</v>
      </c>
      <c r="P28" s="24">
        <v>2.6138018287544265E-2</v>
      </c>
      <c r="Q28" s="24">
        <v>4.6761807778000458E-2</v>
      </c>
      <c r="R28" s="24">
        <v>6.7572972900906553E-2</v>
      </c>
      <c r="S28" s="24">
        <v>6.4316923641189988E-2</v>
      </c>
      <c r="T28" s="24">
        <v>2.4832774042918823E-2</v>
      </c>
      <c r="U28" s="24">
        <v>4.0000000000000036E-2</v>
      </c>
      <c r="V28" s="24">
        <v>2.5625508125043505E-2</v>
      </c>
      <c r="W28" s="204"/>
      <c r="X28" s="205"/>
      <c r="Y28" s="205"/>
      <c r="Z28" s="205"/>
      <c r="AA28" s="205"/>
      <c r="AB28" s="205"/>
      <c r="AC28" s="205"/>
      <c r="AD28" s="205"/>
      <c r="AE28" s="205"/>
      <c r="AF28" s="205"/>
      <c r="AG28" s="205"/>
      <c r="AH28" s="205"/>
      <c r="AI28" s="205"/>
      <c r="AJ28" s="205"/>
      <c r="AK28" s="205"/>
      <c r="AL28" s="205"/>
      <c r="AM28" s="205"/>
      <c r="AN28" s="205"/>
      <c r="AO28" s="205"/>
      <c r="AP28" s="205"/>
      <c r="AQ28" s="205"/>
      <c r="AR28" s="205"/>
      <c r="AS28" s="205"/>
      <c r="AT28" s="205"/>
      <c r="AU28" s="205"/>
      <c r="AV28" s="205"/>
      <c r="AW28" s="205"/>
      <c r="AX28" s="205"/>
      <c r="AY28" s="205"/>
      <c r="AZ28" s="205"/>
      <c r="BA28" s="205"/>
      <c r="BB28" s="205"/>
      <c r="BC28" s="205"/>
      <c r="BD28" s="205"/>
      <c r="BE28" s="205"/>
      <c r="BF28" s="205"/>
      <c r="BG28" s="205"/>
      <c r="BH28" s="205"/>
      <c r="BI28" s="205"/>
      <c r="BJ28" s="205"/>
      <c r="BK28" s="205"/>
      <c r="BL28" s="205"/>
      <c r="BM28" s="56"/>
    </row>
    <row r="29" spans="1:65">
      <c r="A29" s="30"/>
      <c r="B29" s="3" t="s">
        <v>86</v>
      </c>
      <c r="C29" s="29"/>
      <c r="D29" s="13">
        <v>2.4050570839680204E-2</v>
      </c>
      <c r="E29" s="13">
        <v>9.8555884195111465E-3</v>
      </c>
      <c r="F29" s="13">
        <v>6.9404273448074516E-3</v>
      </c>
      <c r="G29" s="13" t="s">
        <v>641</v>
      </c>
      <c r="H29" s="13">
        <v>1.5453376885695091E-2</v>
      </c>
      <c r="I29" s="13">
        <v>9.5346258924559509E-3</v>
      </c>
      <c r="J29" s="13">
        <v>4.9087189298010092E-2</v>
      </c>
      <c r="K29" s="13">
        <v>2.2262424740277276E-2</v>
      </c>
      <c r="L29" s="13">
        <v>7.845543191165083E-2</v>
      </c>
      <c r="M29" s="13">
        <v>3.6582743591056434E-2</v>
      </c>
      <c r="N29" s="13">
        <v>1.747935237277369E-2</v>
      </c>
      <c r="O29" s="13">
        <v>7.4226322904557612E-3</v>
      </c>
      <c r="P29" s="13">
        <v>1.1231048119084033E-2</v>
      </c>
      <c r="Q29" s="13">
        <v>2.0390323159011826E-2</v>
      </c>
      <c r="R29" s="13">
        <v>2.7859016395393402E-2</v>
      </c>
      <c r="S29" s="13">
        <v>2.5539479936938444E-2</v>
      </c>
      <c r="T29" s="13">
        <v>1.039753274651172E-2</v>
      </c>
      <c r="U29" s="13">
        <v>1.7621145374449355E-2</v>
      </c>
      <c r="V29" s="13">
        <v>1.0958877316483326E-2</v>
      </c>
      <c r="W29" s="148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55"/>
    </row>
    <row r="30" spans="1:65">
      <c r="A30" s="30"/>
      <c r="B30" s="3" t="s">
        <v>267</v>
      </c>
      <c r="C30" s="29"/>
      <c r="D30" s="13">
        <v>4.1648725740921044E-2</v>
      </c>
      <c r="E30" s="13">
        <v>2.1617370484938725E-2</v>
      </c>
      <c r="F30" s="13">
        <v>-1.1361054973700102E-2</v>
      </c>
      <c r="G30" s="13" t="s">
        <v>641</v>
      </c>
      <c r="H30" s="13">
        <v>-7.8931136227266663E-2</v>
      </c>
      <c r="I30" s="13">
        <v>-5.7759272610313439E-2</v>
      </c>
      <c r="J30" s="13">
        <v>-4.6338172884378026E-2</v>
      </c>
      <c r="K30" s="13">
        <v>7.2869555505074901E-2</v>
      </c>
      <c r="L30" s="13">
        <v>5.9540880188868606E-4</v>
      </c>
      <c r="M30" s="13">
        <v>3.1061192320821718E-2</v>
      </c>
      <c r="N30" s="13">
        <v>-2.7065067096861517E-2</v>
      </c>
      <c r="O30" s="13">
        <v>3.2181887731429049E-2</v>
      </c>
      <c r="P30" s="13">
        <v>-3.2377977936286495E-3</v>
      </c>
      <c r="Q30" s="13">
        <v>-1.7785423569538938E-2</v>
      </c>
      <c r="R30" s="13">
        <v>3.8834678321786775E-2</v>
      </c>
      <c r="S30" s="13">
        <v>7.8580105368042608E-2</v>
      </c>
      <c r="T30" s="13">
        <v>2.290224420410647E-2</v>
      </c>
      <c r="U30" s="13">
        <v>-2.7778885829732536E-2</v>
      </c>
      <c r="V30" s="13">
        <v>1.4876822179772375E-3</v>
      </c>
      <c r="W30" s="148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5"/>
    </row>
    <row r="31" spans="1:65">
      <c r="A31" s="30"/>
      <c r="B31" s="46" t="s">
        <v>268</v>
      </c>
      <c r="C31" s="47"/>
      <c r="D31" s="45" t="s">
        <v>269</v>
      </c>
      <c r="E31" s="45">
        <v>0.5</v>
      </c>
      <c r="F31" s="45">
        <v>0.28000000000000003</v>
      </c>
      <c r="G31" s="45" t="s">
        <v>269</v>
      </c>
      <c r="H31" s="45">
        <v>1.89</v>
      </c>
      <c r="I31" s="45">
        <v>1.39</v>
      </c>
      <c r="J31" s="45">
        <v>1.1200000000000001</v>
      </c>
      <c r="K31" s="45">
        <v>1.72</v>
      </c>
      <c r="L31" s="45">
        <v>0</v>
      </c>
      <c r="M31" s="45">
        <v>0.72</v>
      </c>
      <c r="N31" s="45">
        <v>0.66</v>
      </c>
      <c r="O31" s="45">
        <v>0.75</v>
      </c>
      <c r="P31" s="45">
        <v>0.09</v>
      </c>
      <c r="Q31" s="45">
        <v>0.44</v>
      </c>
      <c r="R31" s="45">
        <v>0.91</v>
      </c>
      <c r="S31" s="45">
        <v>1.85</v>
      </c>
      <c r="T31" s="45">
        <v>0.53</v>
      </c>
      <c r="U31" s="45">
        <v>0.67</v>
      </c>
      <c r="V31" s="45">
        <v>0.02</v>
      </c>
      <c r="W31" s="148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5"/>
    </row>
    <row r="32" spans="1:65">
      <c r="B32" s="31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BM32" s="55"/>
    </row>
    <row r="33" spans="65:65">
      <c r="BM33" s="55"/>
    </row>
    <row r="34" spans="65:65">
      <c r="BM34" s="55"/>
    </row>
    <row r="35" spans="65:65">
      <c r="BM35" s="55"/>
    </row>
    <row r="36" spans="65:65">
      <c r="BM36" s="55"/>
    </row>
    <row r="37" spans="65:65">
      <c r="BM37" s="55"/>
    </row>
    <row r="38" spans="65:65">
      <c r="BM38" s="55"/>
    </row>
    <row r="39" spans="65:65">
      <c r="BM39" s="55"/>
    </row>
    <row r="40" spans="65:65">
      <c r="BM40" s="55"/>
    </row>
    <row r="41" spans="65:65">
      <c r="BM41" s="55"/>
    </row>
    <row r="42" spans="65:65">
      <c r="BM42" s="55"/>
    </row>
    <row r="43" spans="65:65">
      <c r="BM43" s="55"/>
    </row>
    <row r="44" spans="65:65">
      <c r="BM44" s="55"/>
    </row>
    <row r="45" spans="65:65">
      <c r="BM45" s="55"/>
    </row>
    <row r="46" spans="65:65">
      <c r="BM46" s="55"/>
    </row>
    <row r="47" spans="65:65">
      <c r="BM47" s="55"/>
    </row>
    <row r="48" spans="65:65">
      <c r="BM48" s="55"/>
    </row>
    <row r="49" spans="65:65">
      <c r="BM49" s="55"/>
    </row>
    <row r="50" spans="65:65">
      <c r="BM50" s="55"/>
    </row>
    <row r="51" spans="65:65">
      <c r="BM51" s="55"/>
    </row>
    <row r="52" spans="65:65">
      <c r="BM52" s="55"/>
    </row>
    <row r="53" spans="65:65">
      <c r="BM53" s="55"/>
    </row>
    <row r="54" spans="65:65">
      <c r="BM54" s="55"/>
    </row>
    <row r="55" spans="65:65">
      <c r="BM55" s="55"/>
    </row>
    <row r="56" spans="65:65">
      <c r="BM56" s="55"/>
    </row>
    <row r="57" spans="65:65">
      <c r="BM57" s="55"/>
    </row>
    <row r="58" spans="65:65">
      <c r="BM58" s="55"/>
    </row>
    <row r="59" spans="65:65">
      <c r="BM59" s="55"/>
    </row>
    <row r="60" spans="65:65">
      <c r="BM60" s="55"/>
    </row>
    <row r="61" spans="65:65">
      <c r="BM61" s="55"/>
    </row>
    <row r="62" spans="65:65">
      <c r="BM62" s="55"/>
    </row>
    <row r="63" spans="65:65">
      <c r="BM63" s="55"/>
    </row>
    <row r="64" spans="65:65">
      <c r="BM64" s="55"/>
    </row>
    <row r="65" spans="65:65">
      <c r="BM65" s="55"/>
    </row>
    <row r="66" spans="65:65">
      <c r="BM66" s="55"/>
    </row>
    <row r="67" spans="65:65">
      <c r="BM67" s="56"/>
    </row>
    <row r="68" spans="65:65">
      <c r="BM68" s="57"/>
    </row>
    <row r="69" spans="65:65">
      <c r="BM69" s="57"/>
    </row>
    <row r="70" spans="65:65">
      <c r="BM70" s="57"/>
    </row>
    <row r="71" spans="65:65">
      <c r="BM71" s="57"/>
    </row>
    <row r="72" spans="65:65">
      <c r="BM72" s="57"/>
    </row>
    <row r="73" spans="65:65">
      <c r="BM73" s="57"/>
    </row>
    <row r="74" spans="65:65">
      <c r="BM74" s="57"/>
    </row>
    <row r="75" spans="65:65">
      <c r="BM75" s="57"/>
    </row>
    <row r="76" spans="65:65">
      <c r="BM76" s="57"/>
    </row>
    <row r="77" spans="65:65">
      <c r="BM77" s="57"/>
    </row>
    <row r="78" spans="65:65">
      <c r="BM78" s="57"/>
    </row>
    <row r="79" spans="65:65">
      <c r="BM79" s="57"/>
    </row>
    <row r="80" spans="65:65">
      <c r="BM80" s="57"/>
    </row>
    <row r="81" spans="65:65">
      <c r="BM81" s="57"/>
    </row>
    <row r="82" spans="65:65">
      <c r="BM82" s="57"/>
    </row>
    <row r="83" spans="65:65">
      <c r="BM83" s="57"/>
    </row>
    <row r="84" spans="65:65">
      <c r="BM84" s="57"/>
    </row>
    <row r="85" spans="65:65">
      <c r="BM85" s="57"/>
    </row>
    <row r="86" spans="65:65">
      <c r="BM86" s="57"/>
    </row>
    <row r="87" spans="65:65">
      <c r="BM87" s="57"/>
    </row>
    <row r="88" spans="65:65">
      <c r="BM88" s="57"/>
    </row>
    <row r="89" spans="65:65">
      <c r="BM89" s="57"/>
    </row>
    <row r="90" spans="65:65">
      <c r="BM90" s="57"/>
    </row>
    <row r="91" spans="65:65">
      <c r="BM91" s="57"/>
    </row>
    <row r="92" spans="65:65">
      <c r="BM92" s="57"/>
    </row>
    <row r="93" spans="65:65">
      <c r="BM93" s="57"/>
    </row>
    <row r="94" spans="65:65">
      <c r="BM94" s="57"/>
    </row>
    <row r="95" spans="65:65">
      <c r="BM95" s="57"/>
    </row>
    <row r="96" spans="65:65">
      <c r="BM96" s="57"/>
    </row>
    <row r="97" spans="65:65">
      <c r="BM97" s="57"/>
    </row>
    <row r="98" spans="65:65">
      <c r="BM98" s="57"/>
    </row>
    <row r="99" spans="65:65">
      <c r="BM99" s="57"/>
    </row>
    <row r="100" spans="65:65">
      <c r="BM100" s="57"/>
    </row>
    <row r="101" spans="65:65">
      <c r="BM101" s="57"/>
    </row>
  </sheetData>
  <dataConsolidate/>
  <conditionalFormatting sqref="B6:C25 E6:V25">
    <cfRule type="expression" dxfId="20" priority="3">
      <formula>AND($B6&lt;&gt;$B5,NOT(ISBLANK(INDIRECT(Anlyt_LabRefThisCol))))</formula>
    </cfRule>
  </conditionalFormatting>
  <conditionalFormatting sqref="C2:V31">
    <cfRule type="expression" dxfId="19" priority="1" stopIfTrue="1">
      <formula>AND(ISBLANK(INDIRECT(Anlyt_LabRefLastCol)),ISBLANK(INDIRECT(Anlyt_LabRefThisCol)))</formula>
    </cfRule>
    <cfRule type="expression" dxfId="18" priority="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E9442D-6CF5-4C42-98A7-EECAE833030A}">
  <sheetPr codeName="Sheet13"/>
  <dimension ref="A1:BN1220"/>
  <sheetViews>
    <sheetView zoomScale="85" zoomScaleNormal="85" workbookViewId="0"/>
  </sheetViews>
  <sheetFormatPr defaultRowHeight="12.75"/>
  <cols>
    <col min="1" max="1" width="11.140625" customWidth="1"/>
    <col min="2" max="2" width="11.570312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29" width="11.28515625" style="2" bestFit="1" customWidth="1"/>
    <col min="30" max="64" width="11.140625" style="2" bestFit="1" customWidth="1"/>
    <col min="65" max="65" width="9.28515625" style="54" bestFit="1" customWidth="1"/>
    <col min="66" max="16384" width="9.140625" style="2"/>
  </cols>
  <sheetData>
    <row r="1" spans="1:66" ht="15">
      <c r="B1" s="8" t="s">
        <v>451</v>
      </c>
      <c r="BM1" s="28" t="s">
        <v>66</v>
      </c>
    </row>
    <row r="2" spans="1:66" ht="15">
      <c r="A2" s="25" t="s">
        <v>4</v>
      </c>
      <c r="B2" s="18" t="s">
        <v>109</v>
      </c>
      <c r="C2" s="15" t="s">
        <v>110</v>
      </c>
      <c r="D2" s="16" t="s">
        <v>226</v>
      </c>
      <c r="E2" s="17" t="s">
        <v>226</v>
      </c>
      <c r="F2" s="17" t="s">
        <v>226</v>
      </c>
      <c r="G2" s="17" t="s">
        <v>226</v>
      </c>
      <c r="H2" s="17" t="s">
        <v>226</v>
      </c>
      <c r="I2" s="17" t="s">
        <v>226</v>
      </c>
      <c r="J2" s="17" t="s">
        <v>226</v>
      </c>
      <c r="K2" s="17" t="s">
        <v>226</v>
      </c>
      <c r="L2" s="17" t="s">
        <v>226</v>
      </c>
      <c r="M2" s="17" t="s">
        <v>226</v>
      </c>
      <c r="N2" s="17" t="s">
        <v>226</v>
      </c>
      <c r="O2" s="17" t="s">
        <v>226</v>
      </c>
      <c r="P2" s="17" t="s">
        <v>226</v>
      </c>
      <c r="Q2" s="17" t="s">
        <v>226</v>
      </c>
      <c r="R2" s="17" t="s">
        <v>226</v>
      </c>
      <c r="S2" s="17" t="s">
        <v>226</v>
      </c>
      <c r="T2" s="17" t="s">
        <v>226</v>
      </c>
      <c r="U2" s="17" t="s">
        <v>226</v>
      </c>
      <c r="V2" s="17" t="s">
        <v>226</v>
      </c>
      <c r="W2" s="17" t="s">
        <v>226</v>
      </c>
      <c r="X2" s="17" t="s">
        <v>226</v>
      </c>
      <c r="Y2" s="17" t="s">
        <v>226</v>
      </c>
      <c r="Z2" s="17" t="s">
        <v>226</v>
      </c>
      <c r="AA2" s="17" t="s">
        <v>226</v>
      </c>
      <c r="AB2" s="17" t="s">
        <v>226</v>
      </c>
      <c r="AC2" s="148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8">
        <v>1</v>
      </c>
    </row>
    <row r="3" spans="1:66">
      <c r="A3" s="30"/>
      <c r="B3" s="19" t="s">
        <v>227</v>
      </c>
      <c r="C3" s="9" t="s">
        <v>227</v>
      </c>
      <c r="D3" s="146" t="s">
        <v>229</v>
      </c>
      <c r="E3" s="147" t="s">
        <v>230</v>
      </c>
      <c r="F3" s="147" t="s">
        <v>231</v>
      </c>
      <c r="G3" s="147" t="s">
        <v>232</v>
      </c>
      <c r="H3" s="147" t="s">
        <v>233</v>
      </c>
      <c r="I3" s="147" t="s">
        <v>234</v>
      </c>
      <c r="J3" s="147" t="s">
        <v>235</v>
      </c>
      <c r="K3" s="147" t="s">
        <v>236</v>
      </c>
      <c r="L3" s="147" t="s">
        <v>238</v>
      </c>
      <c r="M3" s="147" t="s">
        <v>239</v>
      </c>
      <c r="N3" s="147" t="s">
        <v>240</v>
      </c>
      <c r="O3" s="147" t="s">
        <v>243</v>
      </c>
      <c r="P3" s="147" t="s">
        <v>244</v>
      </c>
      <c r="Q3" s="147" t="s">
        <v>245</v>
      </c>
      <c r="R3" s="147" t="s">
        <v>246</v>
      </c>
      <c r="S3" s="147" t="s">
        <v>247</v>
      </c>
      <c r="T3" s="147" t="s">
        <v>248</v>
      </c>
      <c r="U3" s="147" t="s">
        <v>249</v>
      </c>
      <c r="V3" s="147" t="s">
        <v>250</v>
      </c>
      <c r="W3" s="147" t="s">
        <v>251</v>
      </c>
      <c r="X3" s="147" t="s">
        <v>253</v>
      </c>
      <c r="Y3" s="147" t="s">
        <v>254</v>
      </c>
      <c r="Z3" s="147" t="s">
        <v>255</v>
      </c>
      <c r="AA3" s="147" t="s">
        <v>256</v>
      </c>
      <c r="AB3" s="147" t="s">
        <v>257</v>
      </c>
      <c r="AC3" s="148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8" t="s">
        <v>3</v>
      </c>
    </row>
    <row r="4" spans="1:66">
      <c r="A4" s="30"/>
      <c r="B4" s="19"/>
      <c r="C4" s="9"/>
      <c r="D4" s="10" t="s">
        <v>113</v>
      </c>
      <c r="E4" s="11" t="s">
        <v>277</v>
      </c>
      <c r="F4" s="11" t="s">
        <v>277</v>
      </c>
      <c r="G4" s="11" t="s">
        <v>277</v>
      </c>
      <c r="H4" s="11" t="s">
        <v>278</v>
      </c>
      <c r="I4" s="11" t="s">
        <v>277</v>
      </c>
      <c r="J4" s="11" t="s">
        <v>278</v>
      </c>
      <c r="K4" s="11" t="s">
        <v>278</v>
      </c>
      <c r="L4" s="11" t="s">
        <v>278</v>
      </c>
      <c r="M4" s="11" t="s">
        <v>278</v>
      </c>
      <c r="N4" s="11" t="s">
        <v>278</v>
      </c>
      <c r="O4" s="11" t="s">
        <v>277</v>
      </c>
      <c r="P4" s="11" t="s">
        <v>277</v>
      </c>
      <c r="Q4" s="11" t="s">
        <v>113</v>
      </c>
      <c r="R4" s="11" t="s">
        <v>278</v>
      </c>
      <c r="S4" s="11" t="s">
        <v>278</v>
      </c>
      <c r="T4" s="11" t="s">
        <v>113</v>
      </c>
      <c r="U4" s="11" t="s">
        <v>278</v>
      </c>
      <c r="V4" s="11" t="s">
        <v>277</v>
      </c>
      <c r="W4" s="11" t="s">
        <v>277</v>
      </c>
      <c r="X4" s="11" t="s">
        <v>277</v>
      </c>
      <c r="Y4" s="11" t="s">
        <v>277</v>
      </c>
      <c r="Z4" s="11" t="s">
        <v>277</v>
      </c>
      <c r="AA4" s="11" t="s">
        <v>278</v>
      </c>
      <c r="AB4" s="11" t="s">
        <v>277</v>
      </c>
      <c r="AC4" s="148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8">
        <v>2</v>
      </c>
    </row>
    <row r="5" spans="1:66">
      <c r="A5" s="30"/>
      <c r="B5" s="19"/>
      <c r="C5" s="9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148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8">
        <v>3</v>
      </c>
    </row>
    <row r="6" spans="1:66">
      <c r="A6" s="30"/>
      <c r="B6" s="18">
        <v>1</v>
      </c>
      <c r="C6" s="14">
        <v>1</v>
      </c>
      <c r="D6" s="22">
        <v>4.9000000000000004</v>
      </c>
      <c r="E6" s="22">
        <v>4.58</v>
      </c>
      <c r="F6" s="22">
        <v>4.9800000000000004</v>
      </c>
      <c r="G6" s="22">
        <v>4.93</v>
      </c>
      <c r="H6" s="22">
        <v>4.87</v>
      </c>
      <c r="I6" s="22">
        <v>4.4859999999999998</v>
      </c>
      <c r="J6" s="22">
        <v>4.9491782714800712</v>
      </c>
      <c r="K6" s="22">
        <v>4.72</v>
      </c>
      <c r="L6" s="22">
        <v>4.9800000000000004</v>
      </c>
      <c r="M6" s="22">
        <v>5.2</v>
      </c>
      <c r="N6" s="22">
        <v>4.8</v>
      </c>
      <c r="O6" s="22">
        <v>4.9800000000000004</v>
      </c>
      <c r="P6" s="22">
        <v>4.8099999999999996</v>
      </c>
      <c r="Q6" s="150">
        <v>5.8440000000000003</v>
      </c>
      <c r="R6" s="22">
        <v>4.68</v>
      </c>
      <c r="S6" s="22">
        <v>4.71</v>
      </c>
      <c r="T6" s="22">
        <v>4.5</v>
      </c>
      <c r="U6" s="22">
        <v>5.0612717894740102</v>
      </c>
      <c r="V6" s="22">
        <v>4.66</v>
      </c>
      <c r="W6" s="22">
        <v>5</v>
      </c>
      <c r="X6" s="22">
        <v>4.71</v>
      </c>
      <c r="Y6" s="22">
        <v>4.4000000000000004</v>
      </c>
      <c r="Z6" s="22">
        <v>4.75</v>
      </c>
      <c r="AA6" s="22">
        <v>4.8</v>
      </c>
      <c r="AB6" s="143">
        <v>5.9</v>
      </c>
      <c r="AC6" s="148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8">
        <v>1</v>
      </c>
    </row>
    <row r="7" spans="1:66">
      <c r="A7" s="30"/>
      <c r="B7" s="19">
        <v>1</v>
      </c>
      <c r="C7" s="9">
        <v>2</v>
      </c>
      <c r="D7" s="11">
        <v>4.9000000000000004</v>
      </c>
      <c r="E7" s="11">
        <v>4.5</v>
      </c>
      <c r="F7" s="11">
        <v>5.14</v>
      </c>
      <c r="G7" s="11">
        <v>4.95</v>
      </c>
      <c r="H7" s="11">
        <v>4.9000000000000004</v>
      </c>
      <c r="I7" s="11">
        <v>4.5549999999999997</v>
      </c>
      <c r="J7" s="11">
        <v>5.056138871984353</v>
      </c>
      <c r="K7" s="11">
        <v>4.82</v>
      </c>
      <c r="L7" s="11">
        <v>4.93</v>
      </c>
      <c r="M7" s="11">
        <v>5.0999999999999996</v>
      </c>
      <c r="N7" s="11">
        <v>4.58</v>
      </c>
      <c r="O7" s="11">
        <v>4.7699999999999996</v>
      </c>
      <c r="P7" s="11">
        <v>4.99</v>
      </c>
      <c r="Q7" s="149">
        <v>5.5510000000000002</v>
      </c>
      <c r="R7" s="11">
        <v>4.3899999999999997</v>
      </c>
      <c r="S7" s="11">
        <v>4.6900000000000004</v>
      </c>
      <c r="T7" s="11">
        <v>4.5</v>
      </c>
      <c r="U7" s="11">
        <v>5.0770052368304599</v>
      </c>
      <c r="V7" s="11">
        <v>4.88</v>
      </c>
      <c r="W7" s="11">
        <v>4.8499999999999996</v>
      </c>
      <c r="X7" s="11">
        <v>4.79</v>
      </c>
      <c r="Y7" s="11">
        <v>4.5</v>
      </c>
      <c r="Z7" s="11">
        <v>4.5999999999999996</v>
      </c>
      <c r="AA7" s="11">
        <v>4.8</v>
      </c>
      <c r="AB7" s="144">
        <v>5.89</v>
      </c>
      <c r="AC7" s="148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8">
        <v>13</v>
      </c>
    </row>
    <row r="8" spans="1:66">
      <c r="A8" s="30"/>
      <c r="B8" s="19">
        <v>1</v>
      </c>
      <c r="C8" s="9">
        <v>3</v>
      </c>
      <c r="D8" s="11">
        <v>4.7</v>
      </c>
      <c r="E8" s="11">
        <v>4.6399999999999997</v>
      </c>
      <c r="F8" s="11">
        <v>5.01</v>
      </c>
      <c r="G8" s="11">
        <v>4.91</v>
      </c>
      <c r="H8" s="11">
        <v>4.79</v>
      </c>
      <c r="I8" s="11">
        <v>4.5430000000000001</v>
      </c>
      <c r="J8" s="11">
        <v>4.9462968897949544</v>
      </c>
      <c r="K8" s="11">
        <v>4.82</v>
      </c>
      <c r="L8" s="11">
        <v>4.9000000000000004</v>
      </c>
      <c r="M8" s="11">
        <v>5</v>
      </c>
      <c r="N8" s="11">
        <v>4.7699999999999996</v>
      </c>
      <c r="O8" s="11">
        <v>4.8600000000000003</v>
      </c>
      <c r="P8" s="11">
        <v>4.8600000000000003</v>
      </c>
      <c r="Q8" s="11">
        <v>5.0170000000000003</v>
      </c>
      <c r="R8" s="149">
        <v>5.39</v>
      </c>
      <c r="S8" s="11">
        <v>4.76</v>
      </c>
      <c r="T8" s="11">
        <v>4.5</v>
      </c>
      <c r="U8" s="11">
        <v>5.2190191160827899</v>
      </c>
      <c r="V8" s="11">
        <v>4.9000000000000004</v>
      </c>
      <c r="W8" s="11">
        <v>4.93</v>
      </c>
      <c r="X8" s="11">
        <v>4.83</v>
      </c>
      <c r="Y8" s="11">
        <v>4.4000000000000004</v>
      </c>
      <c r="Z8" s="11">
        <v>4.55</v>
      </c>
      <c r="AA8" s="11">
        <v>4.5999999999999996</v>
      </c>
      <c r="AB8" s="144">
        <v>5.72</v>
      </c>
      <c r="AC8" s="148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8">
        <v>16</v>
      </c>
    </row>
    <row r="9" spans="1:66">
      <c r="A9" s="30"/>
      <c r="B9" s="19">
        <v>1</v>
      </c>
      <c r="C9" s="9">
        <v>4</v>
      </c>
      <c r="D9" s="11">
        <v>4.8</v>
      </c>
      <c r="E9" s="11">
        <v>4.7</v>
      </c>
      <c r="F9" s="11">
        <v>4.9000000000000004</v>
      </c>
      <c r="G9" s="11">
        <v>4.9000000000000004</v>
      </c>
      <c r="H9" s="11">
        <v>4.92</v>
      </c>
      <c r="I9" s="11">
        <v>4.6379999999999999</v>
      </c>
      <c r="J9" s="11">
        <v>5.0254207870386622</v>
      </c>
      <c r="K9" s="11">
        <v>4.97</v>
      </c>
      <c r="L9" s="11">
        <v>4.91</v>
      </c>
      <c r="M9" s="11">
        <v>5</v>
      </c>
      <c r="N9" s="11">
        <v>4.8600000000000003</v>
      </c>
      <c r="O9" s="11">
        <v>4.99</v>
      </c>
      <c r="P9" s="11">
        <v>4.84</v>
      </c>
      <c r="Q9" s="11">
        <v>5.2809999999999997</v>
      </c>
      <c r="R9" s="11">
        <v>4.6900000000000004</v>
      </c>
      <c r="S9" s="11">
        <v>4.91</v>
      </c>
      <c r="T9" s="11">
        <v>4.5</v>
      </c>
      <c r="U9" s="11">
        <v>5.1519386592734744</v>
      </c>
      <c r="V9" s="11">
        <v>4.87</v>
      </c>
      <c r="W9" s="11">
        <v>4.99</v>
      </c>
      <c r="X9" s="11">
        <v>5.08</v>
      </c>
      <c r="Y9" s="11">
        <v>4.5</v>
      </c>
      <c r="Z9" s="11">
        <v>4.84</v>
      </c>
      <c r="AA9" s="11">
        <v>4.5999999999999996</v>
      </c>
      <c r="AB9" s="144">
        <v>5.51</v>
      </c>
      <c r="AC9" s="148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8">
        <v>4.8259279348193056</v>
      </c>
      <c r="BN9" s="28"/>
    </row>
    <row r="10" spans="1:66">
      <c r="A10" s="30"/>
      <c r="B10" s="19">
        <v>1</v>
      </c>
      <c r="C10" s="9">
        <v>5</v>
      </c>
      <c r="D10" s="11">
        <v>4.7</v>
      </c>
      <c r="E10" s="11">
        <v>4.6399999999999997</v>
      </c>
      <c r="F10" s="11">
        <v>4.8099999999999996</v>
      </c>
      <c r="G10" s="11">
        <v>4.74</v>
      </c>
      <c r="H10" s="11">
        <v>5</v>
      </c>
      <c r="I10" s="11">
        <v>4.5270000000000001</v>
      </c>
      <c r="J10" s="11">
        <v>5.0656094137733785</v>
      </c>
      <c r="K10" s="11">
        <v>4.8099999999999996</v>
      </c>
      <c r="L10" s="11">
        <v>5.04</v>
      </c>
      <c r="M10" s="11">
        <v>5</v>
      </c>
      <c r="N10" s="11">
        <v>4.91</v>
      </c>
      <c r="O10" s="11">
        <v>5</v>
      </c>
      <c r="P10" s="11">
        <v>4.83</v>
      </c>
      <c r="Q10" s="11">
        <v>5.0910000000000002</v>
      </c>
      <c r="R10" s="11">
        <v>4.6500000000000004</v>
      </c>
      <c r="S10" s="11">
        <v>4.79</v>
      </c>
      <c r="T10" s="11">
        <v>4.5</v>
      </c>
      <c r="U10" s="11">
        <v>5.009070373793338</v>
      </c>
      <c r="V10" s="11">
        <v>4.88</v>
      </c>
      <c r="W10" s="11">
        <v>4.88</v>
      </c>
      <c r="X10" s="11">
        <v>4.9400000000000004</v>
      </c>
      <c r="Y10" s="11">
        <v>4.5</v>
      </c>
      <c r="Z10" s="11">
        <v>4.67</v>
      </c>
      <c r="AA10" s="11">
        <v>4.5999999999999996</v>
      </c>
      <c r="AB10" s="144">
        <v>5.98</v>
      </c>
      <c r="AC10" s="148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8">
        <v>11</v>
      </c>
    </row>
    <row r="11" spans="1:66">
      <c r="A11" s="30"/>
      <c r="B11" s="19">
        <v>1</v>
      </c>
      <c r="C11" s="9">
        <v>6</v>
      </c>
      <c r="D11" s="11">
        <v>4.7</v>
      </c>
      <c r="E11" s="11">
        <v>4.76</v>
      </c>
      <c r="F11" s="11">
        <v>4.91</v>
      </c>
      <c r="G11" s="11">
        <v>4.99</v>
      </c>
      <c r="H11" s="11">
        <v>4.96</v>
      </c>
      <c r="I11" s="11">
        <v>4.6189999999999998</v>
      </c>
      <c r="J11" s="11">
        <v>4.8967506999838104</v>
      </c>
      <c r="K11" s="11">
        <v>4.87</v>
      </c>
      <c r="L11" s="11">
        <v>4.8899999999999997</v>
      </c>
      <c r="M11" s="11">
        <v>5.2</v>
      </c>
      <c r="N11" s="11">
        <v>4.76</v>
      </c>
      <c r="O11" s="11">
        <v>4.95</v>
      </c>
      <c r="P11" s="149">
        <v>4.54</v>
      </c>
      <c r="Q11" s="11">
        <v>4.9489999999999998</v>
      </c>
      <c r="R11" s="11">
        <v>4.79</v>
      </c>
      <c r="S11" s="11">
        <v>4.59</v>
      </c>
      <c r="T11" s="11">
        <v>4.5</v>
      </c>
      <c r="U11" s="11">
        <v>5.0449225044707697</v>
      </c>
      <c r="V11" s="11">
        <v>5.07</v>
      </c>
      <c r="W11" s="11">
        <v>5.09</v>
      </c>
      <c r="X11" s="11">
        <v>4.84</v>
      </c>
      <c r="Y11" s="11">
        <v>4.7</v>
      </c>
      <c r="Z11" s="11">
        <v>4.75</v>
      </c>
      <c r="AA11" s="11">
        <v>4.8</v>
      </c>
      <c r="AB11" s="144">
        <v>5.57</v>
      </c>
      <c r="AC11" s="148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5"/>
    </row>
    <row r="12" spans="1:66">
      <c r="A12" s="30"/>
      <c r="B12" s="20" t="s">
        <v>264</v>
      </c>
      <c r="C12" s="12"/>
      <c r="D12" s="23">
        <v>4.7833333333333332</v>
      </c>
      <c r="E12" s="23">
        <v>4.6366666666666667</v>
      </c>
      <c r="F12" s="23">
        <v>4.958333333333333</v>
      </c>
      <c r="G12" s="23">
        <v>4.9033333333333333</v>
      </c>
      <c r="H12" s="23">
        <v>4.9066666666666663</v>
      </c>
      <c r="I12" s="23">
        <v>4.5613333333333337</v>
      </c>
      <c r="J12" s="23">
        <v>4.9898991556758716</v>
      </c>
      <c r="K12" s="23">
        <v>4.835</v>
      </c>
      <c r="L12" s="23">
        <v>4.9416666666666664</v>
      </c>
      <c r="M12" s="23">
        <v>5.083333333333333</v>
      </c>
      <c r="N12" s="23">
        <v>4.78</v>
      </c>
      <c r="O12" s="23">
        <v>4.9249999999999998</v>
      </c>
      <c r="P12" s="23">
        <v>4.8116666666666665</v>
      </c>
      <c r="Q12" s="23">
        <v>5.2888333333333328</v>
      </c>
      <c r="R12" s="23">
        <v>4.7650000000000006</v>
      </c>
      <c r="S12" s="23">
        <v>4.7416666666666663</v>
      </c>
      <c r="T12" s="23">
        <v>4.5</v>
      </c>
      <c r="U12" s="23">
        <v>5.0938712799874732</v>
      </c>
      <c r="V12" s="23">
        <v>4.876666666666666</v>
      </c>
      <c r="W12" s="23">
        <v>4.9566666666666661</v>
      </c>
      <c r="X12" s="23">
        <v>4.8650000000000002</v>
      </c>
      <c r="Y12" s="23">
        <v>4.5</v>
      </c>
      <c r="Z12" s="23">
        <v>4.6933333333333325</v>
      </c>
      <c r="AA12" s="23">
        <v>4.7</v>
      </c>
      <c r="AB12" s="23">
        <v>5.7616666666666658</v>
      </c>
      <c r="AC12" s="148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5"/>
    </row>
    <row r="13" spans="1:66">
      <c r="A13" s="30"/>
      <c r="B13" s="3" t="s">
        <v>265</v>
      </c>
      <c r="C13" s="29"/>
      <c r="D13" s="11">
        <v>4.75</v>
      </c>
      <c r="E13" s="11">
        <v>4.6399999999999997</v>
      </c>
      <c r="F13" s="11">
        <v>4.9450000000000003</v>
      </c>
      <c r="G13" s="11">
        <v>4.92</v>
      </c>
      <c r="H13" s="11">
        <v>4.91</v>
      </c>
      <c r="I13" s="11">
        <v>4.5489999999999995</v>
      </c>
      <c r="J13" s="11">
        <v>4.9872995292593671</v>
      </c>
      <c r="K13" s="11">
        <v>4.82</v>
      </c>
      <c r="L13" s="11">
        <v>4.92</v>
      </c>
      <c r="M13" s="11">
        <v>5.05</v>
      </c>
      <c r="N13" s="11">
        <v>4.7850000000000001</v>
      </c>
      <c r="O13" s="11">
        <v>4.9649999999999999</v>
      </c>
      <c r="P13" s="11">
        <v>4.835</v>
      </c>
      <c r="Q13" s="11">
        <v>5.1859999999999999</v>
      </c>
      <c r="R13" s="11">
        <v>4.6850000000000005</v>
      </c>
      <c r="S13" s="11">
        <v>4.7349999999999994</v>
      </c>
      <c r="T13" s="11">
        <v>4.5</v>
      </c>
      <c r="U13" s="11">
        <v>5.0691385131522351</v>
      </c>
      <c r="V13" s="11">
        <v>4.88</v>
      </c>
      <c r="W13" s="11">
        <v>4.96</v>
      </c>
      <c r="X13" s="11">
        <v>4.835</v>
      </c>
      <c r="Y13" s="11">
        <v>4.5</v>
      </c>
      <c r="Z13" s="11">
        <v>4.71</v>
      </c>
      <c r="AA13" s="11">
        <v>4.6999999999999993</v>
      </c>
      <c r="AB13" s="11">
        <v>5.8049999999999997</v>
      </c>
      <c r="AC13" s="148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5"/>
    </row>
    <row r="14" spans="1:66">
      <c r="A14" s="30"/>
      <c r="B14" s="3" t="s">
        <v>266</v>
      </c>
      <c r="C14" s="29"/>
      <c r="D14" s="24">
        <v>9.8319208025017577E-2</v>
      </c>
      <c r="E14" s="24">
        <v>9.0700973901423218E-2</v>
      </c>
      <c r="F14" s="24">
        <v>0.11303391821336926</v>
      </c>
      <c r="G14" s="24">
        <v>8.6178110136313962E-2</v>
      </c>
      <c r="H14" s="24">
        <v>7.3120904443713372E-2</v>
      </c>
      <c r="I14" s="24">
        <v>5.7329457233316485E-2</v>
      </c>
      <c r="J14" s="24">
        <v>6.8727741545822757E-2</v>
      </c>
      <c r="K14" s="24">
        <v>8.2158383625774906E-2</v>
      </c>
      <c r="L14" s="24">
        <v>5.7763887219149948E-2</v>
      </c>
      <c r="M14" s="24">
        <v>9.8319208025017577E-2</v>
      </c>
      <c r="N14" s="24">
        <v>0.11331372379372243</v>
      </c>
      <c r="O14" s="24">
        <v>9.137833441248551E-2</v>
      </c>
      <c r="P14" s="24">
        <v>0.14770466027403023</v>
      </c>
      <c r="Q14" s="24">
        <v>0.34800023946351921</v>
      </c>
      <c r="R14" s="24">
        <v>0.33405089432599927</v>
      </c>
      <c r="S14" s="24">
        <v>0.10740887610745527</v>
      </c>
      <c r="T14" s="24">
        <v>0</v>
      </c>
      <c r="U14" s="24">
        <v>7.741856098627424E-2</v>
      </c>
      <c r="V14" s="24">
        <v>0.13033290707517683</v>
      </c>
      <c r="W14" s="24">
        <v>8.8015150211010168E-2</v>
      </c>
      <c r="X14" s="24">
        <v>0.12911235417263534</v>
      </c>
      <c r="Y14" s="24">
        <v>0.10954451150103316</v>
      </c>
      <c r="Z14" s="24">
        <v>0.10745541711178029</v>
      </c>
      <c r="AA14" s="24">
        <v>0.10954451150103332</v>
      </c>
      <c r="AB14" s="24">
        <v>0.19239715867617879</v>
      </c>
      <c r="AC14" s="204"/>
      <c r="AD14" s="205"/>
      <c r="AE14" s="205"/>
      <c r="AF14" s="205"/>
      <c r="AG14" s="205"/>
      <c r="AH14" s="205"/>
      <c r="AI14" s="205"/>
      <c r="AJ14" s="205"/>
      <c r="AK14" s="205"/>
      <c r="AL14" s="205"/>
      <c r="AM14" s="205"/>
      <c r="AN14" s="205"/>
      <c r="AO14" s="205"/>
      <c r="AP14" s="205"/>
      <c r="AQ14" s="205"/>
      <c r="AR14" s="205"/>
      <c r="AS14" s="205"/>
      <c r="AT14" s="205"/>
      <c r="AU14" s="205"/>
      <c r="AV14" s="205"/>
      <c r="AW14" s="205"/>
      <c r="AX14" s="205"/>
      <c r="AY14" s="205"/>
      <c r="AZ14" s="205"/>
      <c r="BA14" s="205"/>
      <c r="BB14" s="205"/>
      <c r="BC14" s="205"/>
      <c r="BD14" s="205"/>
      <c r="BE14" s="205"/>
      <c r="BF14" s="205"/>
      <c r="BG14" s="205"/>
      <c r="BH14" s="205"/>
      <c r="BI14" s="205"/>
      <c r="BJ14" s="205"/>
      <c r="BK14" s="205"/>
      <c r="BL14" s="205"/>
      <c r="BM14" s="56"/>
    </row>
    <row r="15" spans="1:66">
      <c r="A15" s="30"/>
      <c r="B15" s="3" t="s">
        <v>86</v>
      </c>
      <c r="C15" s="29"/>
      <c r="D15" s="13">
        <v>2.0554538263069876E-2</v>
      </c>
      <c r="E15" s="13">
        <v>1.9561676614253749E-2</v>
      </c>
      <c r="F15" s="13">
        <v>2.2796756614461029E-2</v>
      </c>
      <c r="G15" s="13">
        <v>1.7575413352069469E-2</v>
      </c>
      <c r="H15" s="13">
        <v>1.4902358242604628E-2</v>
      </c>
      <c r="I15" s="13">
        <v>1.2568574371525098E-2</v>
      </c>
      <c r="J15" s="13">
        <v>1.3773372848156032E-2</v>
      </c>
      <c r="K15" s="13">
        <v>1.6992426809881056E-2</v>
      </c>
      <c r="L15" s="13">
        <v>1.1689150870654291E-2</v>
      </c>
      <c r="M15" s="13">
        <v>1.9341483545905098E-2</v>
      </c>
      <c r="N15" s="13">
        <v>2.3705799956845696E-2</v>
      </c>
      <c r="O15" s="13">
        <v>1.855397653045391E-2</v>
      </c>
      <c r="P15" s="13">
        <v>3.0697192990792568E-2</v>
      </c>
      <c r="Q15" s="13">
        <v>6.5799055770999135E-2</v>
      </c>
      <c r="R15" s="13">
        <v>7.0105119480797326E-2</v>
      </c>
      <c r="S15" s="13">
        <v>2.2652135558690042E-2</v>
      </c>
      <c r="T15" s="13">
        <v>0</v>
      </c>
      <c r="U15" s="13">
        <v>1.5198374032424437E-2</v>
      </c>
      <c r="V15" s="13">
        <v>2.6725818265586503E-2</v>
      </c>
      <c r="W15" s="13">
        <v>1.7756923378145967E-2</v>
      </c>
      <c r="X15" s="13">
        <v>2.6539024495916819E-2</v>
      </c>
      <c r="Y15" s="13">
        <v>2.4343224778007367E-2</v>
      </c>
      <c r="Z15" s="13">
        <v>2.2895330350521374E-2</v>
      </c>
      <c r="AA15" s="13">
        <v>2.3307342872560279E-2</v>
      </c>
      <c r="AB15" s="13">
        <v>3.3392622275298607E-2</v>
      </c>
      <c r="AC15" s="148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5"/>
    </row>
    <row r="16" spans="1:66">
      <c r="A16" s="30"/>
      <c r="B16" s="3" t="s">
        <v>267</v>
      </c>
      <c r="C16" s="29"/>
      <c r="D16" s="13">
        <v>-8.8261992431860614E-3</v>
      </c>
      <c r="E16" s="13">
        <v>-3.921759104339495E-2</v>
      </c>
      <c r="F16" s="13">
        <v>2.7436256882063192E-2</v>
      </c>
      <c r="G16" s="13">
        <v>1.6039484956984928E-2</v>
      </c>
      <c r="H16" s="13">
        <v>1.6730198406989638E-2</v>
      </c>
      <c r="I16" s="13">
        <v>-5.4827715013502143E-2</v>
      </c>
      <c r="J16" s="13">
        <v>3.3977138297798692E-2</v>
      </c>
      <c r="K16" s="13">
        <v>1.879859231887604E-3</v>
      </c>
      <c r="L16" s="13">
        <v>2.3982689632039422E-2</v>
      </c>
      <c r="M16" s="13">
        <v>5.3338011257241247E-2</v>
      </c>
      <c r="N16" s="13">
        <v>-9.51691269319066E-3</v>
      </c>
      <c r="O16" s="13">
        <v>2.0529122382015874E-2</v>
      </c>
      <c r="P16" s="13">
        <v>-2.9551349181456965E-3</v>
      </c>
      <c r="Q16" s="13">
        <v>9.5920495450034116E-2</v>
      </c>
      <c r="R16" s="13">
        <v>-1.2625123218211964E-2</v>
      </c>
      <c r="S16" s="13">
        <v>-1.7460117368245376E-2</v>
      </c>
      <c r="T16" s="13">
        <v>-6.7536842493589599E-2</v>
      </c>
      <c r="U16" s="13">
        <v>5.5521621704075486E-2</v>
      </c>
      <c r="V16" s="13">
        <v>1.0513777356946807E-2</v>
      </c>
      <c r="W16" s="13">
        <v>2.7090900157060727E-2</v>
      </c>
      <c r="X16" s="13">
        <v>8.0962802819304347E-3</v>
      </c>
      <c r="Y16" s="13">
        <v>-6.7536842493589599E-2</v>
      </c>
      <c r="Z16" s="13">
        <v>-2.7475462393314332E-2</v>
      </c>
      <c r="AA16" s="13">
        <v>-2.609403549330469E-2</v>
      </c>
      <c r="AB16" s="13">
        <v>0.19389819833320754</v>
      </c>
      <c r="AC16" s="148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5"/>
    </row>
    <row r="17" spans="1:65">
      <c r="A17" s="30"/>
      <c r="B17" s="46" t="s">
        <v>268</v>
      </c>
      <c r="C17" s="47"/>
      <c r="D17" s="45">
        <v>0.55000000000000004</v>
      </c>
      <c r="E17" s="45">
        <v>1.54</v>
      </c>
      <c r="F17" s="45">
        <v>0.63</v>
      </c>
      <c r="G17" s="45">
        <v>0.26</v>
      </c>
      <c r="H17" s="45">
        <v>0.28000000000000003</v>
      </c>
      <c r="I17" s="45">
        <v>2.0499999999999998</v>
      </c>
      <c r="J17" s="45">
        <v>0.84</v>
      </c>
      <c r="K17" s="45">
        <v>0.2</v>
      </c>
      <c r="L17" s="45">
        <v>0.52</v>
      </c>
      <c r="M17" s="45">
        <v>1.47</v>
      </c>
      <c r="N17" s="45">
        <v>0.56999999999999995</v>
      </c>
      <c r="O17" s="45">
        <v>0.4</v>
      </c>
      <c r="P17" s="45">
        <v>0.36</v>
      </c>
      <c r="Q17" s="45">
        <v>2.86</v>
      </c>
      <c r="R17" s="45">
        <v>0.67</v>
      </c>
      <c r="S17" s="45">
        <v>0.83</v>
      </c>
      <c r="T17" s="45">
        <v>2.46</v>
      </c>
      <c r="U17" s="45">
        <v>1.54</v>
      </c>
      <c r="V17" s="45">
        <v>0.08</v>
      </c>
      <c r="W17" s="45">
        <v>0.62</v>
      </c>
      <c r="X17" s="45">
        <v>0</v>
      </c>
      <c r="Y17" s="45">
        <v>2.46</v>
      </c>
      <c r="Z17" s="45">
        <v>1.1599999999999999</v>
      </c>
      <c r="AA17" s="45">
        <v>1.1100000000000001</v>
      </c>
      <c r="AB17" s="45">
        <v>6.05</v>
      </c>
      <c r="AC17" s="148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5"/>
    </row>
    <row r="18" spans="1:65">
      <c r="B18" s="31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BM18" s="55"/>
    </row>
    <row r="19" spans="1:65" ht="15">
      <c r="B19" s="8" t="s">
        <v>452</v>
      </c>
      <c r="BM19" s="28" t="s">
        <v>66</v>
      </c>
    </row>
    <row r="20" spans="1:65" ht="15">
      <c r="A20" s="25" t="s">
        <v>48</v>
      </c>
      <c r="B20" s="18" t="s">
        <v>109</v>
      </c>
      <c r="C20" s="15" t="s">
        <v>110</v>
      </c>
      <c r="D20" s="16" t="s">
        <v>226</v>
      </c>
      <c r="E20" s="17" t="s">
        <v>226</v>
      </c>
      <c r="F20" s="17" t="s">
        <v>226</v>
      </c>
      <c r="G20" s="17" t="s">
        <v>226</v>
      </c>
      <c r="H20" s="17" t="s">
        <v>226</v>
      </c>
      <c r="I20" s="17" t="s">
        <v>226</v>
      </c>
      <c r="J20" s="17" t="s">
        <v>226</v>
      </c>
      <c r="K20" s="17" t="s">
        <v>226</v>
      </c>
      <c r="L20" s="17" t="s">
        <v>226</v>
      </c>
      <c r="M20" s="17" t="s">
        <v>226</v>
      </c>
      <c r="N20" s="17" t="s">
        <v>226</v>
      </c>
      <c r="O20" s="17" t="s">
        <v>226</v>
      </c>
      <c r="P20" s="17" t="s">
        <v>226</v>
      </c>
      <c r="Q20" s="17" t="s">
        <v>226</v>
      </c>
      <c r="R20" s="17" t="s">
        <v>226</v>
      </c>
      <c r="S20" s="17" t="s">
        <v>226</v>
      </c>
      <c r="T20" s="17" t="s">
        <v>226</v>
      </c>
      <c r="U20" s="17" t="s">
        <v>226</v>
      </c>
      <c r="V20" s="17" t="s">
        <v>226</v>
      </c>
      <c r="W20" s="17" t="s">
        <v>226</v>
      </c>
      <c r="X20" s="17" t="s">
        <v>226</v>
      </c>
      <c r="Y20" s="17" t="s">
        <v>226</v>
      </c>
      <c r="Z20" s="17" t="s">
        <v>226</v>
      </c>
      <c r="AA20" s="17" t="s">
        <v>226</v>
      </c>
      <c r="AB20" s="17" t="s">
        <v>226</v>
      </c>
      <c r="AC20" s="17" t="s">
        <v>226</v>
      </c>
      <c r="AD20" s="148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28">
        <v>1</v>
      </c>
    </row>
    <row r="21" spans="1:65">
      <c r="A21" s="30"/>
      <c r="B21" s="19" t="s">
        <v>227</v>
      </c>
      <c r="C21" s="9" t="s">
        <v>227</v>
      </c>
      <c r="D21" s="146" t="s">
        <v>229</v>
      </c>
      <c r="E21" s="147" t="s">
        <v>230</v>
      </c>
      <c r="F21" s="147" t="s">
        <v>231</v>
      </c>
      <c r="G21" s="147" t="s">
        <v>232</v>
      </c>
      <c r="H21" s="147" t="s">
        <v>233</v>
      </c>
      <c r="I21" s="147" t="s">
        <v>234</v>
      </c>
      <c r="J21" s="147" t="s">
        <v>235</v>
      </c>
      <c r="K21" s="147" t="s">
        <v>236</v>
      </c>
      <c r="L21" s="147" t="s">
        <v>238</v>
      </c>
      <c r="M21" s="147" t="s">
        <v>239</v>
      </c>
      <c r="N21" s="147" t="s">
        <v>240</v>
      </c>
      <c r="O21" s="147" t="s">
        <v>243</v>
      </c>
      <c r="P21" s="147" t="s">
        <v>244</v>
      </c>
      <c r="Q21" s="147" t="s">
        <v>245</v>
      </c>
      <c r="R21" s="147" t="s">
        <v>246</v>
      </c>
      <c r="S21" s="147" t="s">
        <v>247</v>
      </c>
      <c r="T21" s="147" t="s">
        <v>248</v>
      </c>
      <c r="U21" s="147" t="s">
        <v>249</v>
      </c>
      <c r="V21" s="147" t="s">
        <v>250</v>
      </c>
      <c r="W21" s="147" t="s">
        <v>251</v>
      </c>
      <c r="X21" s="147" t="s">
        <v>252</v>
      </c>
      <c r="Y21" s="147" t="s">
        <v>253</v>
      </c>
      <c r="Z21" s="147" t="s">
        <v>254</v>
      </c>
      <c r="AA21" s="147" t="s">
        <v>255</v>
      </c>
      <c r="AB21" s="147" t="s">
        <v>256</v>
      </c>
      <c r="AC21" s="147" t="s">
        <v>257</v>
      </c>
      <c r="AD21" s="148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8" t="s">
        <v>1</v>
      </c>
    </row>
    <row r="22" spans="1:65">
      <c r="A22" s="30"/>
      <c r="B22" s="19"/>
      <c r="C22" s="9"/>
      <c r="D22" s="10" t="s">
        <v>113</v>
      </c>
      <c r="E22" s="11" t="s">
        <v>277</v>
      </c>
      <c r="F22" s="11" t="s">
        <v>277</v>
      </c>
      <c r="G22" s="11" t="s">
        <v>277</v>
      </c>
      <c r="H22" s="11" t="s">
        <v>278</v>
      </c>
      <c r="I22" s="11" t="s">
        <v>277</v>
      </c>
      <c r="J22" s="11" t="s">
        <v>278</v>
      </c>
      <c r="K22" s="11" t="s">
        <v>113</v>
      </c>
      <c r="L22" s="11" t="s">
        <v>278</v>
      </c>
      <c r="M22" s="11" t="s">
        <v>113</v>
      </c>
      <c r="N22" s="11" t="s">
        <v>278</v>
      </c>
      <c r="O22" s="11" t="s">
        <v>277</v>
      </c>
      <c r="P22" s="11" t="s">
        <v>277</v>
      </c>
      <c r="Q22" s="11" t="s">
        <v>113</v>
      </c>
      <c r="R22" s="11" t="s">
        <v>278</v>
      </c>
      <c r="S22" s="11" t="s">
        <v>113</v>
      </c>
      <c r="T22" s="11" t="s">
        <v>113</v>
      </c>
      <c r="U22" s="11" t="s">
        <v>113</v>
      </c>
      <c r="V22" s="11" t="s">
        <v>277</v>
      </c>
      <c r="W22" s="11" t="s">
        <v>277</v>
      </c>
      <c r="X22" s="11" t="s">
        <v>277</v>
      </c>
      <c r="Y22" s="11" t="s">
        <v>277</v>
      </c>
      <c r="Z22" s="11" t="s">
        <v>277</v>
      </c>
      <c r="AA22" s="11" t="s">
        <v>277</v>
      </c>
      <c r="AB22" s="11" t="s">
        <v>113</v>
      </c>
      <c r="AC22" s="11" t="s">
        <v>277</v>
      </c>
      <c r="AD22" s="148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8">
        <v>2</v>
      </c>
    </row>
    <row r="23" spans="1:65">
      <c r="A23" s="30"/>
      <c r="B23" s="19"/>
      <c r="C23" s="9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148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8">
        <v>3</v>
      </c>
    </row>
    <row r="24" spans="1:65">
      <c r="A24" s="30"/>
      <c r="B24" s="18">
        <v>1</v>
      </c>
      <c r="C24" s="14">
        <v>1</v>
      </c>
      <c r="D24" s="22">
        <v>7.1989999999999998</v>
      </c>
      <c r="E24" s="22">
        <v>7.04</v>
      </c>
      <c r="F24" s="22">
        <v>6.88</v>
      </c>
      <c r="G24" s="143">
        <v>7.6499999999999995</v>
      </c>
      <c r="H24" s="22">
        <v>6.9449999999999994</v>
      </c>
      <c r="I24" s="22">
        <v>6.8000000000000007</v>
      </c>
      <c r="J24" s="22">
        <v>6.8069865445365112</v>
      </c>
      <c r="K24" s="22">
        <v>7.4089999999999998</v>
      </c>
      <c r="L24" s="22">
        <v>6.9599999999999991</v>
      </c>
      <c r="M24" s="22">
        <v>7.41</v>
      </c>
      <c r="N24" s="22">
        <v>7.57</v>
      </c>
      <c r="O24" s="22">
        <v>6.83</v>
      </c>
      <c r="P24" s="22">
        <v>7.37</v>
      </c>
      <c r="Q24" s="22">
        <v>7.1103649500000001</v>
      </c>
      <c r="R24" s="22">
        <v>7.0133000000000001</v>
      </c>
      <c r="S24" s="22">
        <v>7.3153999999999995</v>
      </c>
      <c r="T24" s="22">
        <v>7.2499999999999991</v>
      </c>
      <c r="U24" s="22">
        <v>7.3266549999999997</v>
      </c>
      <c r="V24" s="22">
        <v>7.15</v>
      </c>
      <c r="W24" s="22">
        <v>7.32</v>
      </c>
      <c r="X24" s="22">
        <v>7.2355360000000006</v>
      </c>
      <c r="Y24" s="22">
        <v>6.5599999999999987</v>
      </c>
      <c r="Z24" s="22">
        <v>7.1399999999999988</v>
      </c>
      <c r="AA24" s="150">
        <v>7.64</v>
      </c>
      <c r="AB24" s="22">
        <v>7.04</v>
      </c>
      <c r="AC24" s="22">
        <v>6.88</v>
      </c>
      <c r="AD24" s="148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28">
        <v>1</v>
      </c>
    </row>
    <row r="25" spans="1:65">
      <c r="A25" s="30"/>
      <c r="B25" s="19">
        <v>1</v>
      </c>
      <c r="C25" s="9">
        <v>2</v>
      </c>
      <c r="D25" s="11">
        <v>7.1709999999999994</v>
      </c>
      <c r="E25" s="11">
        <v>6.9</v>
      </c>
      <c r="F25" s="11">
        <v>7.04</v>
      </c>
      <c r="G25" s="144">
        <v>7.68</v>
      </c>
      <c r="H25" s="11">
        <v>6.9283000000000001</v>
      </c>
      <c r="I25" s="11">
        <v>6.75</v>
      </c>
      <c r="J25" s="11">
        <v>6.8419478621333809</v>
      </c>
      <c r="K25" s="11">
        <v>7.6210000000000004</v>
      </c>
      <c r="L25" s="11">
        <v>7.17</v>
      </c>
      <c r="M25" s="11">
        <v>7.3800000000000008</v>
      </c>
      <c r="N25" s="11">
        <v>7.17</v>
      </c>
      <c r="O25" s="11">
        <v>6.8900000000000006</v>
      </c>
      <c r="P25" s="11">
        <v>7.580000000000001</v>
      </c>
      <c r="Q25" s="11">
        <v>7.1710500499999998</v>
      </c>
      <c r="R25" s="11">
        <v>6.8480999999999996</v>
      </c>
      <c r="S25" s="11">
        <v>7.2679999999999998</v>
      </c>
      <c r="T25" s="11">
        <v>7.21</v>
      </c>
      <c r="U25" s="11">
        <v>7.3994500000000007</v>
      </c>
      <c r="V25" s="11">
        <v>7.2499999999999991</v>
      </c>
      <c r="W25" s="11">
        <v>7.28</v>
      </c>
      <c r="X25" s="11">
        <v>7.1993440000000009</v>
      </c>
      <c r="Y25" s="11">
        <v>6.8000000000000007</v>
      </c>
      <c r="Z25" s="149">
        <v>6.8000000000000007</v>
      </c>
      <c r="AA25" s="11">
        <v>7.21</v>
      </c>
      <c r="AB25" s="11">
        <v>7.0499999999999989</v>
      </c>
      <c r="AC25" s="11">
        <v>7.1099999999999994</v>
      </c>
      <c r="AD25" s="148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28" t="e">
        <v>#N/A</v>
      </c>
    </row>
    <row r="26" spans="1:65">
      <c r="A26" s="30"/>
      <c r="B26" s="19">
        <v>1</v>
      </c>
      <c r="C26" s="9">
        <v>3</v>
      </c>
      <c r="D26" s="11">
        <v>7.2359999999999998</v>
      </c>
      <c r="E26" s="11">
        <v>6.93</v>
      </c>
      <c r="F26" s="149">
        <v>7.19</v>
      </c>
      <c r="G26" s="144">
        <v>7.6</v>
      </c>
      <c r="H26" s="11">
        <v>6.8815</v>
      </c>
      <c r="I26" s="11">
        <v>6.9</v>
      </c>
      <c r="J26" s="11">
        <v>6.8916556521666354</v>
      </c>
      <c r="K26" s="11">
        <v>7.5679999999999996</v>
      </c>
      <c r="L26" s="11">
        <v>7.1099999999999994</v>
      </c>
      <c r="M26" s="11">
        <v>7.32</v>
      </c>
      <c r="N26" s="11">
        <v>7.37</v>
      </c>
      <c r="O26" s="11">
        <v>6.8000000000000007</v>
      </c>
      <c r="P26" s="11">
        <v>7.37</v>
      </c>
      <c r="Q26" s="11">
        <v>7.0537264499999992</v>
      </c>
      <c r="R26" s="11">
        <v>7.3030999999999997</v>
      </c>
      <c r="S26" s="11">
        <v>7.2515999999999998</v>
      </c>
      <c r="T26" s="11">
        <v>7.21</v>
      </c>
      <c r="U26" s="11">
        <v>7.3554999999999993</v>
      </c>
      <c r="V26" s="11">
        <v>7.07</v>
      </c>
      <c r="W26" s="11">
        <v>7.23</v>
      </c>
      <c r="X26" s="11">
        <v>7.2240079999999995</v>
      </c>
      <c r="Y26" s="11">
        <v>6.79</v>
      </c>
      <c r="Z26" s="11">
        <v>7.0499999999999989</v>
      </c>
      <c r="AA26" s="11">
        <v>7.07</v>
      </c>
      <c r="AB26" s="11">
        <v>6.9599999999999991</v>
      </c>
      <c r="AC26" s="11">
        <v>6.74</v>
      </c>
      <c r="AD26" s="148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28">
        <v>16</v>
      </c>
    </row>
    <row r="27" spans="1:65">
      <c r="A27" s="30"/>
      <c r="B27" s="19">
        <v>1</v>
      </c>
      <c r="C27" s="9">
        <v>4</v>
      </c>
      <c r="D27" s="11">
        <v>7.0129999999999999</v>
      </c>
      <c r="E27" s="11">
        <v>7.07</v>
      </c>
      <c r="F27" s="11">
        <v>6.9500000000000011</v>
      </c>
      <c r="G27" s="144">
        <v>7.64</v>
      </c>
      <c r="H27" s="11">
        <v>6.9320000000000004</v>
      </c>
      <c r="I27" s="11">
        <v>6.8600000000000012</v>
      </c>
      <c r="J27" s="11">
        <v>7.0300123349776404</v>
      </c>
      <c r="K27" s="11">
        <v>7.6740000000000004</v>
      </c>
      <c r="L27" s="11">
        <v>7.06</v>
      </c>
      <c r="M27" s="11">
        <v>7.28</v>
      </c>
      <c r="N27" s="11">
        <v>7.64</v>
      </c>
      <c r="O27" s="11">
        <v>7.01</v>
      </c>
      <c r="P27" s="11">
        <v>7.339999999999999</v>
      </c>
      <c r="Q27" s="11">
        <v>7.0450293500000001</v>
      </c>
      <c r="R27" s="11">
        <v>6.9815000000000005</v>
      </c>
      <c r="S27" s="11">
        <v>7.4262999999999995</v>
      </c>
      <c r="T27" s="11">
        <v>7.21</v>
      </c>
      <c r="U27" s="11">
        <v>7.3312749999999998</v>
      </c>
      <c r="V27" s="11">
        <v>7.01</v>
      </c>
      <c r="W27" s="11">
        <v>7.1099999999999994</v>
      </c>
      <c r="X27" s="11">
        <v>7.2585920000000002</v>
      </c>
      <c r="Y27" s="11">
        <v>6.64</v>
      </c>
      <c r="Z27" s="11">
        <v>7.04</v>
      </c>
      <c r="AA27" s="11">
        <v>7.1</v>
      </c>
      <c r="AB27" s="11">
        <v>6.9599999999999991</v>
      </c>
      <c r="AC27" s="11">
        <v>7.13</v>
      </c>
      <c r="AD27" s="148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28">
        <v>7.1193704187669695</v>
      </c>
    </row>
    <row r="28" spans="1:65">
      <c r="A28" s="30"/>
      <c r="B28" s="19">
        <v>1</v>
      </c>
      <c r="C28" s="9">
        <v>5</v>
      </c>
      <c r="D28" s="11">
        <v>7.0419999999999998</v>
      </c>
      <c r="E28" s="11">
        <v>7.03</v>
      </c>
      <c r="F28" s="11">
        <v>6.92</v>
      </c>
      <c r="G28" s="144">
        <v>7.6499999999999995</v>
      </c>
      <c r="H28" s="11">
        <v>7.0482000000000005</v>
      </c>
      <c r="I28" s="11">
        <v>6.74</v>
      </c>
      <c r="J28" s="11">
        <v>7.0814798115771289</v>
      </c>
      <c r="K28" s="11">
        <v>7.5149999999999997</v>
      </c>
      <c r="L28" s="11">
        <v>6.99</v>
      </c>
      <c r="M28" s="11">
        <v>7.37</v>
      </c>
      <c r="N28" s="11">
        <v>7.580000000000001</v>
      </c>
      <c r="O28" s="11">
        <v>7.12</v>
      </c>
      <c r="P28" s="11">
        <v>7.41</v>
      </c>
      <c r="Q28" s="11">
        <v>7.0516877500000001</v>
      </c>
      <c r="R28" s="11">
        <v>6.8904000000000005</v>
      </c>
      <c r="S28" s="11">
        <v>7.4434000000000005</v>
      </c>
      <c r="T28" s="11">
        <v>7.22</v>
      </c>
      <c r="U28" s="11">
        <v>7.3292449999999993</v>
      </c>
      <c r="V28" s="11">
        <v>6.8900000000000006</v>
      </c>
      <c r="W28" s="11">
        <v>7.19</v>
      </c>
      <c r="X28" s="11">
        <v>7.1989840000000003</v>
      </c>
      <c r="Y28" s="11">
        <v>6.5500000000000007</v>
      </c>
      <c r="Z28" s="11">
        <v>7.08</v>
      </c>
      <c r="AA28" s="11">
        <v>7.1399999999999988</v>
      </c>
      <c r="AB28" s="11">
        <v>6.99</v>
      </c>
      <c r="AC28" s="11">
        <v>6.84</v>
      </c>
      <c r="AD28" s="148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28">
        <v>12</v>
      </c>
    </row>
    <row r="29" spans="1:65">
      <c r="A29" s="30"/>
      <c r="B29" s="19">
        <v>1</v>
      </c>
      <c r="C29" s="9">
        <v>6</v>
      </c>
      <c r="D29" s="11">
        <v>6.9820000000000011</v>
      </c>
      <c r="E29" s="11">
        <v>7.22</v>
      </c>
      <c r="F29" s="11">
        <v>6.88</v>
      </c>
      <c r="G29" s="144">
        <v>7.82</v>
      </c>
      <c r="H29" s="149">
        <v>7.2429999999999994</v>
      </c>
      <c r="I29" s="11">
        <v>7.02</v>
      </c>
      <c r="J29" s="11">
        <v>6.87271955458663</v>
      </c>
      <c r="K29" s="11">
        <v>7.4619999999999997</v>
      </c>
      <c r="L29" s="11">
        <v>7.0900000000000007</v>
      </c>
      <c r="M29" s="11">
        <v>7.37</v>
      </c>
      <c r="N29" s="11">
        <v>7.42</v>
      </c>
      <c r="O29" s="11">
        <v>6.94</v>
      </c>
      <c r="P29" s="149">
        <v>7.01</v>
      </c>
      <c r="Q29" s="11">
        <v>7.0256023499999998</v>
      </c>
      <c r="R29" s="11">
        <v>7.1475</v>
      </c>
      <c r="S29" s="11">
        <v>7.5343999999999998</v>
      </c>
      <c r="T29" s="11">
        <v>7.2000000000000011</v>
      </c>
      <c r="U29" s="11">
        <v>7.3554050000000011</v>
      </c>
      <c r="V29" s="11">
        <v>7.1399999999999988</v>
      </c>
      <c r="W29" s="11">
        <v>7.16</v>
      </c>
      <c r="X29" s="11">
        <v>7.229239999999999</v>
      </c>
      <c r="Y29" s="11">
        <v>6.79</v>
      </c>
      <c r="Z29" s="11">
        <v>7.12</v>
      </c>
      <c r="AA29" s="11">
        <v>7.17</v>
      </c>
      <c r="AB29" s="149">
        <v>6.68</v>
      </c>
      <c r="AC29" s="11">
        <v>7.01</v>
      </c>
      <c r="AD29" s="148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55"/>
    </row>
    <row r="30" spans="1:65">
      <c r="A30" s="30"/>
      <c r="B30" s="20" t="s">
        <v>264</v>
      </c>
      <c r="C30" s="12"/>
      <c r="D30" s="23">
        <v>7.1071666666666671</v>
      </c>
      <c r="E30" s="23">
        <v>7.0316666666666663</v>
      </c>
      <c r="F30" s="23">
        <v>6.9766666666666675</v>
      </c>
      <c r="G30" s="23">
        <v>7.6733333333333329</v>
      </c>
      <c r="H30" s="23">
        <v>6.9963333333333333</v>
      </c>
      <c r="I30" s="23">
        <v>6.8450000000000015</v>
      </c>
      <c r="J30" s="23">
        <v>6.9208002933296546</v>
      </c>
      <c r="K30" s="23">
        <v>7.5414999999999992</v>
      </c>
      <c r="L30" s="23">
        <v>7.0633333333333335</v>
      </c>
      <c r="M30" s="23">
        <v>7.3549999999999995</v>
      </c>
      <c r="N30" s="23">
        <v>7.458333333333333</v>
      </c>
      <c r="O30" s="23">
        <v>6.9316666666666658</v>
      </c>
      <c r="P30" s="23">
        <v>7.3466666666666667</v>
      </c>
      <c r="Q30" s="23">
        <v>7.0762434833333332</v>
      </c>
      <c r="R30" s="23">
        <v>7.0306500000000005</v>
      </c>
      <c r="S30" s="23">
        <v>7.3731833333333334</v>
      </c>
      <c r="T30" s="23">
        <v>7.2166666666666677</v>
      </c>
      <c r="U30" s="23">
        <v>7.3495883333333341</v>
      </c>
      <c r="V30" s="23">
        <v>7.085</v>
      </c>
      <c r="W30" s="23">
        <v>7.2150000000000007</v>
      </c>
      <c r="X30" s="23">
        <v>7.2242839999999999</v>
      </c>
      <c r="Y30" s="23">
        <v>6.6883333333333335</v>
      </c>
      <c r="Z30" s="23">
        <v>7.0383333333333331</v>
      </c>
      <c r="AA30" s="23">
        <v>7.2216666666666676</v>
      </c>
      <c r="AB30" s="23">
        <v>6.9466666666666663</v>
      </c>
      <c r="AC30" s="23">
        <v>6.9516666666666653</v>
      </c>
      <c r="AD30" s="148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5"/>
    </row>
    <row r="31" spans="1:65">
      <c r="A31" s="30"/>
      <c r="B31" s="3" t="s">
        <v>265</v>
      </c>
      <c r="C31" s="29"/>
      <c r="D31" s="11">
        <v>7.1064999999999996</v>
      </c>
      <c r="E31" s="11">
        <v>7.0350000000000001</v>
      </c>
      <c r="F31" s="11">
        <v>6.9350000000000005</v>
      </c>
      <c r="G31" s="11">
        <v>7.6499999999999995</v>
      </c>
      <c r="H31" s="11">
        <v>6.9384999999999994</v>
      </c>
      <c r="I31" s="11">
        <v>6.830000000000001</v>
      </c>
      <c r="J31" s="11">
        <v>6.8821876033766323</v>
      </c>
      <c r="K31" s="11">
        <v>7.5414999999999992</v>
      </c>
      <c r="L31" s="11">
        <v>7.0750000000000002</v>
      </c>
      <c r="M31" s="11">
        <v>7.37</v>
      </c>
      <c r="N31" s="11">
        <v>7.4950000000000001</v>
      </c>
      <c r="O31" s="11">
        <v>6.9150000000000009</v>
      </c>
      <c r="P31" s="11">
        <v>7.37</v>
      </c>
      <c r="Q31" s="11">
        <v>7.0527070999999992</v>
      </c>
      <c r="R31" s="11">
        <v>6.9974000000000007</v>
      </c>
      <c r="S31" s="11">
        <v>7.370849999999999</v>
      </c>
      <c r="T31" s="11">
        <v>7.21</v>
      </c>
      <c r="U31" s="11">
        <v>7.3433400000000004</v>
      </c>
      <c r="V31" s="11">
        <v>7.1049999999999995</v>
      </c>
      <c r="W31" s="11">
        <v>7.2100000000000009</v>
      </c>
      <c r="X31" s="11">
        <v>7.2266239999999993</v>
      </c>
      <c r="Y31" s="11">
        <v>6.7149999999999999</v>
      </c>
      <c r="Z31" s="11">
        <v>7.0649999999999995</v>
      </c>
      <c r="AA31" s="11">
        <v>7.1549999999999994</v>
      </c>
      <c r="AB31" s="11">
        <v>6.9749999999999996</v>
      </c>
      <c r="AC31" s="11">
        <v>6.9450000000000003</v>
      </c>
      <c r="AD31" s="148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5"/>
    </row>
    <row r="32" spans="1:65">
      <c r="A32" s="30"/>
      <c r="B32" s="3" t="s">
        <v>266</v>
      </c>
      <c r="C32" s="29"/>
      <c r="D32" s="24">
        <v>0.10759817222735052</v>
      </c>
      <c r="E32" s="24">
        <v>0.11373946837692993</v>
      </c>
      <c r="F32" s="24">
        <v>0.12011105971835691</v>
      </c>
      <c r="G32" s="24">
        <v>7.63326055278261E-2</v>
      </c>
      <c r="H32" s="24">
        <v>0.13275821129657714</v>
      </c>
      <c r="I32" s="24">
        <v>0.10578279633286296</v>
      </c>
      <c r="J32" s="24">
        <v>0.10961534608955972</v>
      </c>
      <c r="K32" s="24">
        <v>9.9153920749509711E-2</v>
      </c>
      <c r="L32" s="24">
        <v>7.7888809636986328E-2</v>
      </c>
      <c r="M32" s="24">
        <v>4.679743582719037E-2</v>
      </c>
      <c r="N32" s="24">
        <v>0.17474743679569871</v>
      </c>
      <c r="O32" s="24">
        <v>0.11923366415013262</v>
      </c>
      <c r="P32" s="24">
        <v>0.18597490870186439</v>
      </c>
      <c r="Q32" s="24">
        <v>5.4408467916884702E-2</v>
      </c>
      <c r="R32" s="24">
        <v>0.16946635949355832</v>
      </c>
      <c r="S32" s="24">
        <v>0.11218514013302601</v>
      </c>
      <c r="T32" s="24">
        <v>1.7511900715417719E-2</v>
      </c>
      <c r="U32" s="24">
        <v>2.7677190548657429E-2</v>
      </c>
      <c r="V32" s="24">
        <v>0.12517987058628829</v>
      </c>
      <c r="W32" s="24">
        <v>7.7653074633268954E-2</v>
      </c>
      <c r="X32" s="24">
        <v>2.2761274481012519E-2</v>
      </c>
      <c r="Y32" s="24">
        <v>0.1192336641501331</v>
      </c>
      <c r="Z32" s="24">
        <v>0.12303116136437366</v>
      </c>
      <c r="AA32" s="24">
        <v>0.2108474962304904</v>
      </c>
      <c r="AB32" s="24">
        <v>0.1361861471173432</v>
      </c>
      <c r="AC32" s="24">
        <v>0.15664184200483156</v>
      </c>
      <c r="AD32" s="204"/>
      <c r="AE32" s="205"/>
      <c r="AF32" s="205"/>
      <c r="AG32" s="205"/>
      <c r="AH32" s="205"/>
      <c r="AI32" s="205"/>
      <c r="AJ32" s="205"/>
      <c r="AK32" s="205"/>
      <c r="AL32" s="205"/>
      <c r="AM32" s="205"/>
      <c r="AN32" s="205"/>
      <c r="AO32" s="205"/>
      <c r="AP32" s="205"/>
      <c r="AQ32" s="205"/>
      <c r="AR32" s="205"/>
      <c r="AS32" s="205"/>
      <c r="AT32" s="205"/>
      <c r="AU32" s="205"/>
      <c r="AV32" s="205"/>
      <c r="AW32" s="205"/>
      <c r="AX32" s="205"/>
      <c r="AY32" s="205"/>
      <c r="AZ32" s="205"/>
      <c r="BA32" s="205"/>
      <c r="BB32" s="205"/>
      <c r="BC32" s="205"/>
      <c r="BD32" s="205"/>
      <c r="BE32" s="205"/>
      <c r="BF32" s="205"/>
      <c r="BG32" s="205"/>
      <c r="BH32" s="205"/>
      <c r="BI32" s="205"/>
      <c r="BJ32" s="205"/>
      <c r="BK32" s="205"/>
      <c r="BL32" s="205"/>
      <c r="BM32" s="56"/>
    </row>
    <row r="33" spans="1:65">
      <c r="A33" s="30"/>
      <c r="B33" s="3" t="s">
        <v>86</v>
      </c>
      <c r="C33" s="29"/>
      <c r="D33" s="13">
        <v>1.5139390600194711E-2</v>
      </c>
      <c r="E33" s="13">
        <v>1.6175321409376147E-2</v>
      </c>
      <c r="F33" s="13">
        <v>1.7216109849740598E-2</v>
      </c>
      <c r="G33" s="13">
        <v>9.9477765674838535E-3</v>
      </c>
      <c r="H33" s="13">
        <v>1.8975398250975817E-2</v>
      </c>
      <c r="I33" s="13">
        <v>1.5454024299906929E-2</v>
      </c>
      <c r="J33" s="13">
        <v>1.5838536215993435E-2</v>
      </c>
      <c r="K33" s="13">
        <v>1.3147771762846877E-2</v>
      </c>
      <c r="L33" s="13">
        <v>1.1027202874514346E-2</v>
      </c>
      <c r="M33" s="13">
        <v>6.3626697249748974E-3</v>
      </c>
      <c r="N33" s="13">
        <v>2.3429823927914911E-2</v>
      </c>
      <c r="O33" s="13">
        <v>1.7201298025986914E-2</v>
      </c>
      <c r="P33" s="13">
        <v>2.5314189024754682E-2</v>
      </c>
      <c r="Q33" s="13">
        <v>7.6888914358349729E-3</v>
      </c>
      <c r="R33" s="13">
        <v>2.4103939108554445E-2</v>
      </c>
      <c r="S33" s="13">
        <v>1.5215292372542752E-2</v>
      </c>
      <c r="T33" s="13">
        <v>2.4265913231525703E-3</v>
      </c>
      <c r="U33" s="13">
        <v>3.7658150760812355E-3</v>
      </c>
      <c r="V33" s="13">
        <v>1.7668295072164896E-2</v>
      </c>
      <c r="W33" s="13">
        <v>1.0762726906897982E-2</v>
      </c>
      <c r="X33" s="13">
        <v>3.1506616407954782E-3</v>
      </c>
      <c r="Y33" s="13">
        <v>1.7827111510112102E-2</v>
      </c>
      <c r="Z33" s="13">
        <v>1.7480155533654795E-2</v>
      </c>
      <c r="AA33" s="13">
        <v>2.9196514594575174E-2</v>
      </c>
      <c r="AB33" s="13">
        <v>1.9604531734742303E-2</v>
      </c>
      <c r="AC33" s="13">
        <v>2.2532990938120102E-2</v>
      </c>
      <c r="AD33" s="148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55"/>
    </row>
    <row r="34" spans="1:65">
      <c r="A34" s="30"/>
      <c r="B34" s="3" t="s">
        <v>267</v>
      </c>
      <c r="C34" s="29"/>
      <c r="D34" s="13">
        <v>-1.7141617000476783E-3</v>
      </c>
      <c r="E34" s="13">
        <v>-1.2319032012874653E-2</v>
      </c>
      <c r="F34" s="13">
        <v>-2.0044434227516672E-2</v>
      </c>
      <c r="G34" s="13">
        <v>7.7810660491283379E-2</v>
      </c>
      <c r="H34" s="13">
        <v>-1.7282017678038608E-2</v>
      </c>
      <c r="I34" s="13">
        <v>-3.8538578923174915E-2</v>
      </c>
      <c r="J34" s="13">
        <v>-2.7891528851185399E-2</v>
      </c>
      <c r="K34" s="13">
        <v>5.9293105485883624E-2</v>
      </c>
      <c r="L34" s="13">
        <v>-7.8710731620200702E-3</v>
      </c>
      <c r="M34" s="13">
        <v>3.3096968885324429E-2</v>
      </c>
      <c r="N34" s="13">
        <v>4.7611360924955104E-2</v>
      </c>
      <c r="O34" s="13">
        <v>-2.6365217857678647E-2</v>
      </c>
      <c r="P34" s="13">
        <v>3.1926453398257504E-2</v>
      </c>
      <c r="Q34" s="13">
        <v>-6.0576895001771547E-3</v>
      </c>
      <c r="R34" s="13">
        <v>-1.2461834902296687E-2</v>
      </c>
      <c r="S34" s="13">
        <v>3.5651033678104849E-2</v>
      </c>
      <c r="T34" s="13">
        <v>1.3666411800012712E-2</v>
      </c>
      <c r="U34" s="13">
        <v>3.2336836128023405E-2</v>
      </c>
      <c r="V34" s="13">
        <v>-4.8277328956458643E-3</v>
      </c>
      <c r="W34" s="13">
        <v>1.3432308702599149E-2</v>
      </c>
      <c r="X34" s="13">
        <v>1.4736356596430689E-2</v>
      </c>
      <c r="Y34" s="13">
        <v>-6.0544270080034601E-2</v>
      </c>
      <c r="Z34" s="13">
        <v>-1.1382619623221069E-2</v>
      </c>
      <c r="AA34" s="13">
        <v>1.4368721092252956E-2</v>
      </c>
      <c r="AB34" s="13">
        <v>-2.4258289980957914E-2</v>
      </c>
      <c r="AC34" s="13">
        <v>-2.3555980688717892E-2</v>
      </c>
      <c r="AD34" s="148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55"/>
    </row>
    <row r="35" spans="1:65">
      <c r="A35" s="30"/>
      <c r="B35" s="46" t="s">
        <v>268</v>
      </c>
      <c r="C35" s="47"/>
      <c r="D35" s="45">
        <v>0.13</v>
      </c>
      <c r="E35" s="45">
        <v>0.24</v>
      </c>
      <c r="F35" s="45">
        <v>0.51</v>
      </c>
      <c r="G35" s="45">
        <v>2.88</v>
      </c>
      <c r="H35" s="45">
        <v>0.41</v>
      </c>
      <c r="I35" s="45">
        <v>1.1499999999999999</v>
      </c>
      <c r="J35" s="45">
        <v>0.78</v>
      </c>
      <c r="K35" s="45">
        <v>2.2400000000000002</v>
      </c>
      <c r="L35" s="45">
        <v>0.08</v>
      </c>
      <c r="M35" s="45">
        <v>1.34</v>
      </c>
      <c r="N35" s="45">
        <v>1.84</v>
      </c>
      <c r="O35" s="45">
        <v>0.72</v>
      </c>
      <c r="P35" s="45">
        <v>1.29</v>
      </c>
      <c r="Q35" s="45">
        <v>0.02</v>
      </c>
      <c r="R35" s="45">
        <v>0.24</v>
      </c>
      <c r="S35" s="45">
        <v>1.42</v>
      </c>
      <c r="T35" s="45">
        <v>0.66</v>
      </c>
      <c r="U35" s="45">
        <v>1.31</v>
      </c>
      <c r="V35" s="45">
        <v>0.02</v>
      </c>
      <c r="W35" s="45">
        <v>0.65</v>
      </c>
      <c r="X35" s="45">
        <v>0.7</v>
      </c>
      <c r="Y35" s="45">
        <v>1.91</v>
      </c>
      <c r="Z35" s="45">
        <v>0.21</v>
      </c>
      <c r="AA35" s="45">
        <v>0.69</v>
      </c>
      <c r="AB35" s="45">
        <v>0.65</v>
      </c>
      <c r="AC35" s="45">
        <v>0.63</v>
      </c>
      <c r="AD35" s="148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55"/>
    </row>
    <row r="36" spans="1:65">
      <c r="B36" s="31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BM36" s="55"/>
    </row>
    <row r="37" spans="1:65" ht="15">
      <c r="B37" s="8" t="s">
        <v>453</v>
      </c>
      <c r="BM37" s="28" t="s">
        <v>66</v>
      </c>
    </row>
    <row r="38" spans="1:65" ht="15">
      <c r="A38" s="25" t="s">
        <v>7</v>
      </c>
      <c r="B38" s="18" t="s">
        <v>109</v>
      </c>
      <c r="C38" s="15" t="s">
        <v>110</v>
      </c>
      <c r="D38" s="16" t="s">
        <v>226</v>
      </c>
      <c r="E38" s="17" t="s">
        <v>226</v>
      </c>
      <c r="F38" s="17" t="s">
        <v>226</v>
      </c>
      <c r="G38" s="17" t="s">
        <v>226</v>
      </c>
      <c r="H38" s="17" t="s">
        <v>226</v>
      </c>
      <c r="I38" s="17" t="s">
        <v>226</v>
      </c>
      <c r="J38" s="17" t="s">
        <v>226</v>
      </c>
      <c r="K38" s="17" t="s">
        <v>226</v>
      </c>
      <c r="L38" s="17" t="s">
        <v>226</v>
      </c>
      <c r="M38" s="17" t="s">
        <v>226</v>
      </c>
      <c r="N38" s="17" t="s">
        <v>226</v>
      </c>
      <c r="O38" s="17" t="s">
        <v>226</v>
      </c>
      <c r="P38" s="17" t="s">
        <v>226</v>
      </c>
      <c r="Q38" s="17" t="s">
        <v>226</v>
      </c>
      <c r="R38" s="17" t="s">
        <v>226</v>
      </c>
      <c r="S38" s="17" t="s">
        <v>226</v>
      </c>
      <c r="T38" s="17" t="s">
        <v>226</v>
      </c>
      <c r="U38" s="17" t="s">
        <v>226</v>
      </c>
      <c r="V38" s="17" t="s">
        <v>226</v>
      </c>
      <c r="W38" s="17" t="s">
        <v>226</v>
      </c>
      <c r="X38" s="17" t="s">
        <v>226</v>
      </c>
      <c r="Y38" s="17" t="s">
        <v>226</v>
      </c>
      <c r="Z38" s="17" t="s">
        <v>226</v>
      </c>
      <c r="AA38" s="148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28">
        <v>1</v>
      </c>
    </row>
    <row r="39" spans="1:65">
      <c r="A39" s="30"/>
      <c r="B39" s="19" t="s">
        <v>227</v>
      </c>
      <c r="C39" s="9" t="s">
        <v>227</v>
      </c>
      <c r="D39" s="146" t="s">
        <v>229</v>
      </c>
      <c r="E39" s="147" t="s">
        <v>230</v>
      </c>
      <c r="F39" s="147" t="s">
        <v>231</v>
      </c>
      <c r="G39" s="147" t="s">
        <v>232</v>
      </c>
      <c r="H39" s="147" t="s">
        <v>233</v>
      </c>
      <c r="I39" s="147" t="s">
        <v>234</v>
      </c>
      <c r="J39" s="147" t="s">
        <v>235</v>
      </c>
      <c r="K39" s="147" t="s">
        <v>238</v>
      </c>
      <c r="L39" s="147" t="s">
        <v>239</v>
      </c>
      <c r="M39" s="147" t="s">
        <v>240</v>
      </c>
      <c r="N39" s="147" t="s">
        <v>243</v>
      </c>
      <c r="O39" s="147" t="s">
        <v>244</v>
      </c>
      <c r="P39" s="147" t="s">
        <v>245</v>
      </c>
      <c r="Q39" s="147" t="s">
        <v>246</v>
      </c>
      <c r="R39" s="147" t="s">
        <v>247</v>
      </c>
      <c r="S39" s="147" t="s">
        <v>248</v>
      </c>
      <c r="T39" s="147" t="s">
        <v>250</v>
      </c>
      <c r="U39" s="147" t="s">
        <v>251</v>
      </c>
      <c r="V39" s="147" t="s">
        <v>253</v>
      </c>
      <c r="W39" s="147" t="s">
        <v>254</v>
      </c>
      <c r="X39" s="147" t="s">
        <v>255</v>
      </c>
      <c r="Y39" s="147" t="s">
        <v>256</v>
      </c>
      <c r="Z39" s="147" t="s">
        <v>257</v>
      </c>
      <c r="AA39" s="148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28" t="s">
        <v>3</v>
      </c>
    </row>
    <row r="40" spans="1:65">
      <c r="A40" s="30"/>
      <c r="B40" s="19"/>
      <c r="C40" s="9"/>
      <c r="D40" s="10" t="s">
        <v>113</v>
      </c>
      <c r="E40" s="11" t="s">
        <v>277</v>
      </c>
      <c r="F40" s="11" t="s">
        <v>277</v>
      </c>
      <c r="G40" s="11" t="s">
        <v>277</v>
      </c>
      <c r="H40" s="11" t="s">
        <v>278</v>
      </c>
      <c r="I40" s="11" t="s">
        <v>277</v>
      </c>
      <c r="J40" s="11" t="s">
        <v>278</v>
      </c>
      <c r="K40" s="11" t="s">
        <v>278</v>
      </c>
      <c r="L40" s="11" t="s">
        <v>278</v>
      </c>
      <c r="M40" s="11" t="s">
        <v>278</v>
      </c>
      <c r="N40" s="11" t="s">
        <v>277</v>
      </c>
      <c r="O40" s="11" t="s">
        <v>277</v>
      </c>
      <c r="P40" s="11" t="s">
        <v>113</v>
      </c>
      <c r="Q40" s="11" t="s">
        <v>278</v>
      </c>
      <c r="R40" s="11" t="s">
        <v>278</v>
      </c>
      <c r="S40" s="11" t="s">
        <v>113</v>
      </c>
      <c r="T40" s="11" t="s">
        <v>277</v>
      </c>
      <c r="U40" s="11" t="s">
        <v>277</v>
      </c>
      <c r="V40" s="11" t="s">
        <v>277</v>
      </c>
      <c r="W40" s="11" t="s">
        <v>277</v>
      </c>
      <c r="X40" s="11" t="s">
        <v>277</v>
      </c>
      <c r="Y40" s="11" t="s">
        <v>278</v>
      </c>
      <c r="Z40" s="11" t="s">
        <v>277</v>
      </c>
      <c r="AA40" s="148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28">
        <v>1</v>
      </c>
    </row>
    <row r="41" spans="1:65">
      <c r="A41" s="30"/>
      <c r="B41" s="19"/>
      <c r="C41" s="9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48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28">
        <v>2</v>
      </c>
    </row>
    <row r="42" spans="1:65">
      <c r="A42" s="30"/>
      <c r="B42" s="18">
        <v>1</v>
      </c>
      <c r="C42" s="14">
        <v>1</v>
      </c>
      <c r="D42" s="206">
        <v>13</v>
      </c>
      <c r="E42" s="207">
        <v>12.4</v>
      </c>
      <c r="F42" s="207">
        <v>13.4</v>
      </c>
      <c r="G42" s="206">
        <v>15</v>
      </c>
      <c r="H42" s="207">
        <v>13.1</v>
      </c>
      <c r="I42" s="206">
        <v>8.1</v>
      </c>
      <c r="J42" s="206">
        <v>16.801051518954026</v>
      </c>
      <c r="K42" s="207">
        <v>13.7</v>
      </c>
      <c r="L42" s="206">
        <v>13</v>
      </c>
      <c r="M42" s="207">
        <v>16.600000000000001</v>
      </c>
      <c r="N42" s="206">
        <v>15</v>
      </c>
      <c r="O42" s="207">
        <v>13</v>
      </c>
      <c r="P42" s="208">
        <v>13.595499999999999</v>
      </c>
      <c r="Q42" s="207">
        <v>12.7</v>
      </c>
      <c r="R42" s="207">
        <v>13.9</v>
      </c>
      <c r="S42" s="206">
        <v>13</v>
      </c>
      <c r="T42" s="207">
        <v>13.9</v>
      </c>
      <c r="U42" s="207">
        <v>13</v>
      </c>
      <c r="V42" s="207">
        <v>13.2</v>
      </c>
      <c r="W42" s="208">
        <v>15.299999999999999</v>
      </c>
      <c r="X42" s="207">
        <v>14.8</v>
      </c>
      <c r="Y42" s="206">
        <v>12</v>
      </c>
      <c r="Z42" s="206">
        <v>17.600000000000001</v>
      </c>
      <c r="AA42" s="209"/>
      <c r="AB42" s="210"/>
      <c r="AC42" s="210"/>
      <c r="AD42" s="210"/>
      <c r="AE42" s="210"/>
      <c r="AF42" s="210"/>
      <c r="AG42" s="210"/>
      <c r="AH42" s="210"/>
      <c r="AI42" s="210"/>
      <c r="AJ42" s="210"/>
      <c r="AK42" s="210"/>
      <c r="AL42" s="210"/>
      <c r="AM42" s="210"/>
      <c r="AN42" s="210"/>
      <c r="AO42" s="210"/>
      <c r="AP42" s="210"/>
      <c r="AQ42" s="210"/>
      <c r="AR42" s="210"/>
      <c r="AS42" s="210"/>
      <c r="AT42" s="210"/>
      <c r="AU42" s="210"/>
      <c r="AV42" s="210"/>
      <c r="AW42" s="210"/>
      <c r="AX42" s="210"/>
      <c r="AY42" s="210"/>
      <c r="AZ42" s="210"/>
      <c r="BA42" s="210"/>
      <c r="BB42" s="210"/>
      <c r="BC42" s="210"/>
      <c r="BD42" s="210"/>
      <c r="BE42" s="210"/>
      <c r="BF42" s="210"/>
      <c r="BG42" s="210"/>
      <c r="BH42" s="210"/>
      <c r="BI42" s="210"/>
      <c r="BJ42" s="210"/>
      <c r="BK42" s="210"/>
      <c r="BL42" s="210"/>
      <c r="BM42" s="211">
        <v>1</v>
      </c>
    </row>
    <row r="43" spans="1:65">
      <c r="A43" s="30"/>
      <c r="B43" s="19">
        <v>1</v>
      </c>
      <c r="C43" s="9">
        <v>2</v>
      </c>
      <c r="D43" s="212">
        <v>13</v>
      </c>
      <c r="E43" s="213">
        <v>12.7</v>
      </c>
      <c r="F43" s="213">
        <v>13.2</v>
      </c>
      <c r="G43" s="212">
        <v>15</v>
      </c>
      <c r="H43" s="213">
        <v>12.8</v>
      </c>
      <c r="I43" s="212">
        <v>7.9</v>
      </c>
      <c r="J43" s="212">
        <v>17.048613875016716</v>
      </c>
      <c r="K43" s="213">
        <v>13.9</v>
      </c>
      <c r="L43" s="212">
        <v>13</v>
      </c>
      <c r="M43" s="213">
        <v>15.1</v>
      </c>
      <c r="N43" s="212">
        <v>16</v>
      </c>
      <c r="O43" s="213">
        <v>13</v>
      </c>
      <c r="P43" s="213">
        <v>11.920999999999999</v>
      </c>
      <c r="Q43" s="213">
        <v>11.2</v>
      </c>
      <c r="R43" s="213">
        <v>13.4</v>
      </c>
      <c r="S43" s="212">
        <v>13</v>
      </c>
      <c r="T43" s="213">
        <v>14.4</v>
      </c>
      <c r="U43" s="213">
        <v>12.8</v>
      </c>
      <c r="V43" s="213">
        <v>14</v>
      </c>
      <c r="W43" s="213">
        <v>13.9</v>
      </c>
      <c r="X43" s="213">
        <v>13.6</v>
      </c>
      <c r="Y43" s="212">
        <v>12</v>
      </c>
      <c r="Z43" s="212">
        <v>18.399999999999999</v>
      </c>
      <c r="AA43" s="209"/>
      <c r="AB43" s="210"/>
      <c r="AC43" s="210"/>
      <c r="AD43" s="210"/>
      <c r="AE43" s="210"/>
      <c r="AF43" s="210"/>
      <c r="AG43" s="210"/>
      <c r="AH43" s="210"/>
      <c r="AI43" s="210"/>
      <c r="AJ43" s="210"/>
      <c r="AK43" s="210"/>
      <c r="AL43" s="210"/>
      <c r="AM43" s="210"/>
      <c r="AN43" s="210"/>
      <c r="AO43" s="210"/>
      <c r="AP43" s="210"/>
      <c r="AQ43" s="210"/>
      <c r="AR43" s="210"/>
      <c r="AS43" s="210"/>
      <c r="AT43" s="210"/>
      <c r="AU43" s="210"/>
      <c r="AV43" s="210"/>
      <c r="AW43" s="210"/>
      <c r="AX43" s="210"/>
      <c r="AY43" s="210"/>
      <c r="AZ43" s="210"/>
      <c r="BA43" s="210"/>
      <c r="BB43" s="210"/>
      <c r="BC43" s="210"/>
      <c r="BD43" s="210"/>
      <c r="BE43" s="210"/>
      <c r="BF43" s="210"/>
      <c r="BG43" s="210"/>
      <c r="BH43" s="210"/>
      <c r="BI43" s="210"/>
      <c r="BJ43" s="210"/>
      <c r="BK43" s="210"/>
      <c r="BL43" s="210"/>
      <c r="BM43" s="211">
        <v>14</v>
      </c>
    </row>
    <row r="44" spans="1:65">
      <c r="A44" s="30"/>
      <c r="B44" s="19">
        <v>1</v>
      </c>
      <c r="C44" s="9">
        <v>3</v>
      </c>
      <c r="D44" s="212">
        <v>13</v>
      </c>
      <c r="E44" s="213">
        <v>12.7</v>
      </c>
      <c r="F44" s="213">
        <v>13.1</v>
      </c>
      <c r="G44" s="212">
        <v>15</v>
      </c>
      <c r="H44" s="213">
        <v>13</v>
      </c>
      <c r="I44" s="212">
        <v>8.6</v>
      </c>
      <c r="J44" s="212">
        <v>16.703067121613866</v>
      </c>
      <c r="K44" s="213">
        <v>13.2</v>
      </c>
      <c r="L44" s="212">
        <v>13</v>
      </c>
      <c r="M44" s="213">
        <v>15.2</v>
      </c>
      <c r="N44" s="212">
        <v>15</v>
      </c>
      <c r="O44" s="213">
        <v>12</v>
      </c>
      <c r="P44" s="213">
        <v>10.7835</v>
      </c>
      <c r="Q44" s="213">
        <v>13.1</v>
      </c>
      <c r="R44" s="213">
        <v>13.7</v>
      </c>
      <c r="S44" s="212">
        <v>14</v>
      </c>
      <c r="T44" s="213">
        <v>14.3</v>
      </c>
      <c r="U44" s="213">
        <v>12.8</v>
      </c>
      <c r="V44" s="213">
        <v>13</v>
      </c>
      <c r="W44" s="213">
        <v>13.4</v>
      </c>
      <c r="X44" s="213">
        <v>14.1</v>
      </c>
      <c r="Y44" s="212">
        <v>13</v>
      </c>
      <c r="Z44" s="212">
        <v>18.2</v>
      </c>
      <c r="AA44" s="209"/>
      <c r="AB44" s="210"/>
      <c r="AC44" s="210"/>
      <c r="AD44" s="210"/>
      <c r="AE44" s="210"/>
      <c r="AF44" s="210"/>
      <c r="AG44" s="210"/>
      <c r="AH44" s="210"/>
      <c r="AI44" s="210"/>
      <c r="AJ44" s="210"/>
      <c r="AK44" s="210"/>
      <c r="AL44" s="210"/>
      <c r="AM44" s="210"/>
      <c r="AN44" s="210"/>
      <c r="AO44" s="210"/>
      <c r="AP44" s="210"/>
      <c r="AQ44" s="210"/>
      <c r="AR44" s="210"/>
      <c r="AS44" s="210"/>
      <c r="AT44" s="210"/>
      <c r="AU44" s="210"/>
      <c r="AV44" s="210"/>
      <c r="AW44" s="210"/>
      <c r="AX44" s="210"/>
      <c r="AY44" s="210"/>
      <c r="AZ44" s="210"/>
      <c r="BA44" s="210"/>
      <c r="BB44" s="210"/>
      <c r="BC44" s="210"/>
      <c r="BD44" s="210"/>
      <c r="BE44" s="210"/>
      <c r="BF44" s="210"/>
      <c r="BG44" s="210"/>
      <c r="BH44" s="210"/>
      <c r="BI44" s="210"/>
      <c r="BJ44" s="210"/>
      <c r="BK44" s="210"/>
      <c r="BL44" s="210"/>
      <c r="BM44" s="211">
        <v>16</v>
      </c>
    </row>
    <row r="45" spans="1:65">
      <c r="A45" s="30"/>
      <c r="B45" s="19">
        <v>1</v>
      </c>
      <c r="C45" s="9">
        <v>4</v>
      </c>
      <c r="D45" s="212">
        <v>13</v>
      </c>
      <c r="E45" s="213">
        <v>13.3</v>
      </c>
      <c r="F45" s="213">
        <v>13.2</v>
      </c>
      <c r="G45" s="212">
        <v>14</v>
      </c>
      <c r="H45" s="213">
        <v>12.6</v>
      </c>
      <c r="I45" s="212">
        <v>8.3000000000000007</v>
      </c>
      <c r="J45" s="212">
        <v>16.813357690449596</v>
      </c>
      <c r="K45" s="213">
        <v>13.4</v>
      </c>
      <c r="L45" s="212">
        <v>13</v>
      </c>
      <c r="M45" s="213">
        <v>15.6</v>
      </c>
      <c r="N45" s="212">
        <v>17</v>
      </c>
      <c r="O45" s="213">
        <v>13.1</v>
      </c>
      <c r="P45" s="213">
        <v>11.436499999999999</v>
      </c>
      <c r="Q45" s="213">
        <v>12</v>
      </c>
      <c r="R45" s="213">
        <v>14.1</v>
      </c>
      <c r="S45" s="212">
        <v>13</v>
      </c>
      <c r="T45" s="213">
        <v>14.3</v>
      </c>
      <c r="U45" s="213">
        <v>12.8</v>
      </c>
      <c r="V45" s="213">
        <v>13.2</v>
      </c>
      <c r="W45" s="213">
        <v>13.6</v>
      </c>
      <c r="X45" s="213">
        <v>15.1</v>
      </c>
      <c r="Y45" s="212">
        <v>11</v>
      </c>
      <c r="Z45" s="212">
        <v>19.100000000000001</v>
      </c>
      <c r="AA45" s="209"/>
      <c r="AB45" s="210"/>
      <c r="AC45" s="210"/>
      <c r="AD45" s="210"/>
      <c r="AE45" s="210"/>
      <c r="AF45" s="210"/>
      <c r="AG45" s="210"/>
      <c r="AH45" s="210"/>
      <c r="AI45" s="210"/>
      <c r="AJ45" s="210"/>
      <c r="AK45" s="210"/>
      <c r="AL45" s="210"/>
      <c r="AM45" s="210"/>
      <c r="AN45" s="210"/>
      <c r="AO45" s="210"/>
      <c r="AP45" s="210"/>
      <c r="AQ45" s="210"/>
      <c r="AR45" s="210"/>
      <c r="AS45" s="210"/>
      <c r="AT45" s="210"/>
      <c r="AU45" s="210"/>
      <c r="AV45" s="210"/>
      <c r="AW45" s="210"/>
      <c r="AX45" s="210"/>
      <c r="AY45" s="210"/>
      <c r="AZ45" s="210"/>
      <c r="BA45" s="210"/>
      <c r="BB45" s="210"/>
      <c r="BC45" s="210"/>
      <c r="BD45" s="210"/>
      <c r="BE45" s="210"/>
      <c r="BF45" s="210"/>
      <c r="BG45" s="210"/>
      <c r="BH45" s="210"/>
      <c r="BI45" s="210"/>
      <c r="BJ45" s="210"/>
      <c r="BK45" s="210"/>
      <c r="BL45" s="210"/>
      <c r="BM45" s="211">
        <v>13.317814285714286</v>
      </c>
    </row>
    <row r="46" spans="1:65">
      <c r="A46" s="30"/>
      <c r="B46" s="19">
        <v>1</v>
      </c>
      <c r="C46" s="9">
        <v>5</v>
      </c>
      <c r="D46" s="212">
        <v>13</v>
      </c>
      <c r="E46" s="213">
        <v>13.1</v>
      </c>
      <c r="F46" s="213">
        <v>13.8</v>
      </c>
      <c r="G46" s="212">
        <v>15</v>
      </c>
      <c r="H46" s="213">
        <v>12.8</v>
      </c>
      <c r="I46" s="212">
        <v>8.5</v>
      </c>
      <c r="J46" s="212">
        <v>17.291856495840332</v>
      </c>
      <c r="K46" s="213">
        <v>11.8</v>
      </c>
      <c r="L46" s="212">
        <v>11</v>
      </c>
      <c r="M46" s="213">
        <v>16</v>
      </c>
      <c r="N46" s="212">
        <v>16</v>
      </c>
      <c r="O46" s="213">
        <v>12.5</v>
      </c>
      <c r="P46" s="213">
        <v>11.154</v>
      </c>
      <c r="Q46" s="213">
        <v>12.1</v>
      </c>
      <c r="R46" s="213">
        <v>14.2</v>
      </c>
      <c r="S46" s="212">
        <v>13</v>
      </c>
      <c r="T46" s="213">
        <v>14.1</v>
      </c>
      <c r="U46" s="213">
        <v>12.5</v>
      </c>
      <c r="V46" s="213">
        <v>13.1</v>
      </c>
      <c r="W46" s="213">
        <v>13.4</v>
      </c>
      <c r="X46" s="213">
        <v>14.8</v>
      </c>
      <c r="Y46" s="212">
        <v>12</v>
      </c>
      <c r="Z46" s="212">
        <v>19</v>
      </c>
      <c r="AA46" s="209"/>
      <c r="AB46" s="210"/>
      <c r="AC46" s="210"/>
      <c r="AD46" s="210"/>
      <c r="AE46" s="210"/>
      <c r="AF46" s="210"/>
      <c r="AG46" s="210"/>
      <c r="AH46" s="210"/>
      <c r="AI46" s="210"/>
      <c r="AJ46" s="210"/>
      <c r="AK46" s="210"/>
      <c r="AL46" s="210"/>
      <c r="AM46" s="210"/>
      <c r="AN46" s="210"/>
      <c r="AO46" s="210"/>
      <c r="AP46" s="210"/>
      <c r="AQ46" s="210"/>
      <c r="AR46" s="210"/>
      <c r="AS46" s="210"/>
      <c r="AT46" s="210"/>
      <c r="AU46" s="210"/>
      <c r="AV46" s="210"/>
      <c r="AW46" s="210"/>
      <c r="AX46" s="210"/>
      <c r="AY46" s="210"/>
      <c r="AZ46" s="210"/>
      <c r="BA46" s="210"/>
      <c r="BB46" s="210"/>
      <c r="BC46" s="210"/>
      <c r="BD46" s="210"/>
      <c r="BE46" s="210"/>
      <c r="BF46" s="210"/>
      <c r="BG46" s="210"/>
      <c r="BH46" s="210"/>
      <c r="BI46" s="210"/>
      <c r="BJ46" s="210"/>
      <c r="BK46" s="210"/>
      <c r="BL46" s="210"/>
      <c r="BM46" s="211">
        <v>13</v>
      </c>
    </row>
    <row r="47" spans="1:65">
      <c r="A47" s="30"/>
      <c r="B47" s="19">
        <v>1</v>
      </c>
      <c r="C47" s="9">
        <v>6</v>
      </c>
      <c r="D47" s="212">
        <v>13</v>
      </c>
      <c r="E47" s="213">
        <v>13.7</v>
      </c>
      <c r="F47" s="214">
        <v>12.2</v>
      </c>
      <c r="G47" s="212">
        <v>14</v>
      </c>
      <c r="H47" s="213">
        <v>13.7</v>
      </c>
      <c r="I47" s="212">
        <v>8.1999999999999993</v>
      </c>
      <c r="J47" s="212">
        <v>16.685822201529394</v>
      </c>
      <c r="K47" s="213">
        <v>12.9</v>
      </c>
      <c r="L47" s="212">
        <v>12</v>
      </c>
      <c r="M47" s="213">
        <v>15</v>
      </c>
      <c r="N47" s="212">
        <v>15</v>
      </c>
      <c r="O47" s="213">
        <v>13.9</v>
      </c>
      <c r="P47" s="213">
        <v>10.452</v>
      </c>
      <c r="Q47" s="213">
        <v>12.4</v>
      </c>
      <c r="R47" s="213">
        <v>13.8</v>
      </c>
      <c r="S47" s="212">
        <v>13</v>
      </c>
      <c r="T47" s="213">
        <v>14.6</v>
      </c>
      <c r="U47" s="213">
        <v>12.8</v>
      </c>
      <c r="V47" s="213">
        <v>12.4</v>
      </c>
      <c r="W47" s="213">
        <v>13.5</v>
      </c>
      <c r="X47" s="213">
        <v>14.4</v>
      </c>
      <c r="Y47" s="212">
        <v>12</v>
      </c>
      <c r="Z47" s="212">
        <v>19.600000000000001</v>
      </c>
      <c r="AA47" s="209"/>
      <c r="AB47" s="210"/>
      <c r="AC47" s="210"/>
      <c r="AD47" s="210"/>
      <c r="AE47" s="210"/>
      <c r="AF47" s="210"/>
      <c r="AG47" s="210"/>
      <c r="AH47" s="210"/>
      <c r="AI47" s="210"/>
      <c r="AJ47" s="210"/>
      <c r="AK47" s="210"/>
      <c r="AL47" s="210"/>
      <c r="AM47" s="210"/>
      <c r="AN47" s="210"/>
      <c r="AO47" s="210"/>
      <c r="AP47" s="210"/>
      <c r="AQ47" s="210"/>
      <c r="AR47" s="210"/>
      <c r="AS47" s="210"/>
      <c r="AT47" s="210"/>
      <c r="AU47" s="210"/>
      <c r="AV47" s="210"/>
      <c r="AW47" s="210"/>
      <c r="AX47" s="210"/>
      <c r="AY47" s="210"/>
      <c r="AZ47" s="210"/>
      <c r="BA47" s="210"/>
      <c r="BB47" s="210"/>
      <c r="BC47" s="210"/>
      <c r="BD47" s="210"/>
      <c r="BE47" s="210"/>
      <c r="BF47" s="210"/>
      <c r="BG47" s="210"/>
      <c r="BH47" s="210"/>
      <c r="BI47" s="210"/>
      <c r="BJ47" s="210"/>
      <c r="BK47" s="210"/>
      <c r="BL47" s="210"/>
      <c r="BM47" s="215"/>
    </row>
    <row r="48" spans="1:65">
      <c r="A48" s="30"/>
      <c r="B48" s="20" t="s">
        <v>264</v>
      </c>
      <c r="C48" s="12"/>
      <c r="D48" s="216">
        <v>13</v>
      </c>
      <c r="E48" s="216">
        <v>12.983333333333333</v>
      </c>
      <c r="F48" s="216">
        <v>13.15</v>
      </c>
      <c r="G48" s="216">
        <v>14.666666666666666</v>
      </c>
      <c r="H48" s="216">
        <v>13</v>
      </c>
      <c r="I48" s="216">
        <v>8.2666666666666675</v>
      </c>
      <c r="J48" s="216">
        <v>16.89062815056732</v>
      </c>
      <c r="K48" s="216">
        <v>13.15</v>
      </c>
      <c r="L48" s="216">
        <v>12.5</v>
      </c>
      <c r="M48" s="216">
        <v>15.583333333333334</v>
      </c>
      <c r="N48" s="216">
        <v>15.666666666666666</v>
      </c>
      <c r="O48" s="216">
        <v>12.916666666666666</v>
      </c>
      <c r="P48" s="216">
        <v>11.557083333333331</v>
      </c>
      <c r="Q48" s="216">
        <v>12.25</v>
      </c>
      <c r="R48" s="216">
        <v>13.85</v>
      </c>
      <c r="S48" s="216">
        <v>13.166666666666666</v>
      </c>
      <c r="T48" s="216">
        <v>14.266666666666666</v>
      </c>
      <c r="U48" s="216">
        <v>12.783333333333333</v>
      </c>
      <c r="V48" s="216">
        <v>13.15</v>
      </c>
      <c r="W48" s="216">
        <v>13.850000000000001</v>
      </c>
      <c r="X48" s="216">
        <v>14.466666666666669</v>
      </c>
      <c r="Y48" s="216">
        <v>12</v>
      </c>
      <c r="Z48" s="216">
        <v>18.650000000000002</v>
      </c>
      <c r="AA48" s="209"/>
      <c r="AB48" s="210"/>
      <c r="AC48" s="210"/>
      <c r="AD48" s="210"/>
      <c r="AE48" s="210"/>
      <c r="AF48" s="210"/>
      <c r="AG48" s="210"/>
      <c r="AH48" s="210"/>
      <c r="AI48" s="210"/>
      <c r="AJ48" s="210"/>
      <c r="AK48" s="210"/>
      <c r="AL48" s="210"/>
      <c r="AM48" s="210"/>
      <c r="AN48" s="210"/>
      <c r="AO48" s="210"/>
      <c r="AP48" s="210"/>
      <c r="AQ48" s="210"/>
      <c r="AR48" s="210"/>
      <c r="AS48" s="210"/>
      <c r="AT48" s="210"/>
      <c r="AU48" s="210"/>
      <c r="AV48" s="210"/>
      <c r="AW48" s="210"/>
      <c r="AX48" s="210"/>
      <c r="AY48" s="210"/>
      <c r="AZ48" s="210"/>
      <c r="BA48" s="210"/>
      <c r="BB48" s="210"/>
      <c r="BC48" s="210"/>
      <c r="BD48" s="210"/>
      <c r="BE48" s="210"/>
      <c r="BF48" s="210"/>
      <c r="BG48" s="210"/>
      <c r="BH48" s="210"/>
      <c r="BI48" s="210"/>
      <c r="BJ48" s="210"/>
      <c r="BK48" s="210"/>
      <c r="BL48" s="210"/>
      <c r="BM48" s="215"/>
    </row>
    <row r="49" spans="1:65">
      <c r="A49" s="30"/>
      <c r="B49" s="3" t="s">
        <v>265</v>
      </c>
      <c r="C49" s="29"/>
      <c r="D49" s="213">
        <v>13</v>
      </c>
      <c r="E49" s="213">
        <v>12.899999999999999</v>
      </c>
      <c r="F49" s="213">
        <v>13.2</v>
      </c>
      <c r="G49" s="213">
        <v>15</v>
      </c>
      <c r="H49" s="213">
        <v>12.9</v>
      </c>
      <c r="I49" s="213">
        <v>8.25</v>
      </c>
      <c r="J49" s="213">
        <v>16.807204604701809</v>
      </c>
      <c r="K49" s="213">
        <v>13.3</v>
      </c>
      <c r="L49" s="213">
        <v>13</v>
      </c>
      <c r="M49" s="213">
        <v>15.399999999999999</v>
      </c>
      <c r="N49" s="213">
        <v>15.5</v>
      </c>
      <c r="O49" s="213">
        <v>13</v>
      </c>
      <c r="P49" s="213">
        <v>11.295249999999999</v>
      </c>
      <c r="Q49" s="213">
        <v>12.25</v>
      </c>
      <c r="R49" s="213">
        <v>13.850000000000001</v>
      </c>
      <c r="S49" s="213">
        <v>13</v>
      </c>
      <c r="T49" s="213">
        <v>14.3</v>
      </c>
      <c r="U49" s="213">
        <v>12.8</v>
      </c>
      <c r="V49" s="213">
        <v>13.149999999999999</v>
      </c>
      <c r="W49" s="213">
        <v>13.55</v>
      </c>
      <c r="X49" s="213">
        <v>14.600000000000001</v>
      </c>
      <c r="Y49" s="213">
        <v>12</v>
      </c>
      <c r="Z49" s="213">
        <v>18.7</v>
      </c>
      <c r="AA49" s="209"/>
      <c r="AB49" s="210"/>
      <c r="AC49" s="210"/>
      <c r="AD49" s="210"/>
      <c r="AE49" s="210"/>
      <c r="AF49" s="210"/>
      <c r="AG49" s="210"/>
      <c r="AH49" s="210"/>
      <c r="AI49" s="210"/>
      <c r="AJ49" s="210"/>
      <c r="AK49" s="210"/>
      <c r="AL49" s="210"/>
      <c r="AM49" s="210"/>
      <c r="AN49" s="210"/>
      <c r="AO49" s="210"/>
      <c r="AP49" s="210"/>
      <c r="AQ49" s="210"/>
      <c r="AR49" s="210"/>
      <c r="AS49" s="210"/>
      <c r="AT49" s="210"/>
      <c r="AU49" s="210"/>
      <c r="AV49" s="210"/>
      <c r="AW49" s="210"/>
      <c r="AX49" s="210"/>
      <c r="AY49" s="210"/>
      <c r="AZ49" s="210"/>
      <c r="BA49" s="210"/>
      <c r="BB49" s="210"/>
      <c r="BC49" s="210"/>
      <c r="BD49" s="210"/>
      <c r="BE49" s="210"/>
      <c r="BF49" s="210"/>
      <c r="BG49" s="210"/>
      <c r="BH49" s="210"/>
      <c r="BI49" s="210"/>
      <c r="BJ49" s="210"/>
      <c r="BK49" s="210"/>
      <c r="BL49" s="210"/>
      <c r="BM49" s="215"/>
    </row>
    <row r="50" spans="1:65">
      <c r="A50" s="30"/>
      <c r="B50" s="3" t="s">
        <v>266</v>
      </c>
      <c r="C50" s="29"/>
      <c r="D50" s="24">
        <v>0</v>
      </c>
      <c r="E50" s="24">
        <v>0.47504385762439516</v>
      </c>
      <c r="F50" s="24">
        <v>0.52820450584977074</v>
      </c>
      <c r="G50" s="24">
        <v>0.5163977794943222</v>
      </c>
      <c r="H50" s="24">
        <v>0.38470768123342658</v>
      </c>
      <c r="I50" s="24">
        <v>0.25819888974716104</v>
      </c>
      <c r="J50" s="24">
        <v>0.23539880520585146</v>
      </c>
      <c r="K50" s="24">
        <v>0.75033325929216244</v>
      </c>
      <c r="L50" s="24">
        <v>0.83666002653407556</v>
      </c>
      <c r="M50" s="24">
        <v>0.62102066524928734</v>
      </c>
      <c r="N50" s="24">
        <v>0.81649658092772603</v>
      </c>
      <c r="O50" s="24">
        <v>0.63691967049751785</v>
      </c>
      <c r="P50" s="24">
        <v>1.1210918524664544</v>
      </c>
      <c r="Q50" s="24">
        <v>0.65345237010818169</v>
      </c>
      <c r="R50" s="24">
        <v>0.28809720581775838</v>
      </c>
      <c r="S50" s="24">
        <v>0.40824829046386302</v>
      </c>
      <c r="T50" s="24">
        <v>0.24221202832779926</v>
      </c>
      <c r="U50" s="24">
        <v>0.16020819787597229</v>
      </c>
      <c r="V50" s="24">
        <v>0.51283525619832326</v>
      </c>
      <c r="W50" s="24">
        <v>0.73416619371910563</v>
      </c>
      <c r="X50" s="24">
        <v>0.55015149428740717</v>
      </c>
      <c r="Y50" s="24">
        <v>0.63245553203367588</v>
      </c>
      <c r="Z50" s="24">
        <v>0.72041654617311535</v>
      </c>
      <c r="AA50" s="148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55"/>
    </row>
    <row r="51" spans="1:65">
      <c r="A51" s="30"/>
      <c r="B51" s="3" t="s">
        <v>86</v>
      </c>
      <c r="C51" s="29"/>
      <c r="D51" s="13">
        <v>0</v>
      </c>
      <c r="E51" s="13">
        <v>3.6588743847835316E-2</v>
      </c>
      <c r="F51" s="13">
        <v>4.0167643030400817E-2</v>
      </c>
      <c r="G51" s="13">
        <v>3.5208939510976513E-2</v>
      </c>
      <c r="H51" s="13">
        <v>2.9592898556417429E-2</v>
      </c>
      <c r="I51" s="13">
        <v>3.1233736662963026E-2</v>
      </c>
      <c r="J51" s="13">
        <v>1.3936651917705318E-2</v>
      </c>
      <c r="K51" s="13">
        <v>5.7059563444270905E-2</v>
      </c>
      <c r="L51" s="13">
        <v>6.6932802122726051E-2</v>
      </c>
      <c r="M51" s="13">
        <v>3.9851593491932874E-2</v>
      </c>
      <c r="N51" s="13">
        <v>5.211680303793996E-2</v>
      </c>
      <c r="O51" s="13">
        <v>4.9309909974001385E-2</v>
      </c>
      <c r="P51" s="13">
        <v>9.700473900996831E-2</v>
      </c>
      <c r="Q51" s="13">
        <v>5.3343050621076055E-2</v>
      </c>
      <c r="R51" s="13">
        <v>2.0801242297311076E-2</v>
      </c>
      <c r="S51" s="13">
        <v>3.1006199275736432E-2</v>
      </c>
      <c r="T51" s="13">
        <v>1.6977478621107427E-2</v>
      </c>
      <c r="U51" s="13">
        <v>1.2532583927716216E-2</v>
      </c>
      <c r="V51" s="13">
        <v>3.899887879835158E-2</v>
      </c>
      <c r="W51" s="13">
        <v>5.3008389438202567E-2</v>
      </c>
      <c r="X51" s="13">
        <v>3.8028905135074224E-2</v>
      </c>
      <c r="Y51" s="13">
        <v>5.2704627669472988E-2</v>
      </c>
      <c r="Z51" s="13">
        <v>3.8628233038772934E-2</v>
      </c>
      <c r="AA51" s="148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55"/>
    </row>
    <row r="52" spans="1:65">
      <c r="A52" s="30"/>
      <c r="B52" s="3" t="s">
        <v>267</v>
      </c>
      <c r="C52" s="29"/>
      <c r="D52" s="13">
        <v>-2.386384724220092E-2</v>
      </c>
      <c r="E52" s="13">
        <v>-2.511530384830063E-2</v>
      </c>
      <c r="F52" s="13">
        <v>-1.2600737787303196E-2</v>
      </c>
      <c r="G52" s="13">
        <v>0.10128181336777331</v>
      </c>
      <c r="H52" s="13">
        <v>-2.386384724220092E-2</v>
      </c>
      <c r="I52" s="13">
        <v>-0.37927752337452769</v>
      </c>
      <c r="J52" s="13">
        <v>0.26827329081210483</v>
      </c>
      <c r="K52" s="13">
        <v>-1.2600737787303196E-2</v>
      </c>
      <c r="L52" s="13">
        <v>-6.1407545425193111E-2</v>
      </c>
      <c r="M52" s="13">
        <v>0.17011192670325936</v>
      </c>
      <c r="N52" s="13">
        <v>0.17636920973375791</v>
      </c>
      <c r="O52" s="13">
        <v>-3.0121130272699581E-2</v>
      </c>
      <c r="P52" s="13">
        <v>-0.13220870291528619</v>
      </c>
      <c r="Q52" s="13">
        <v>-8.0179394516689317E-2</v>
      </c>
      <c r="R52" s="13">
        <v>3.9960439668885961E-2</v>
      </c>
      <c r="S52" s="13">
        <v>-1.1349281181203486E-2</v>
      </c>
      <c r="T52" s="13">
        <v>7.124685482137938E-2</v>
      </c>
      <c r="U52" s="13">
        <v>-4.0132783121497484E-2</v>
      </c>
      <c r="V52" s="13">
        <v>-1.2600737787303196E-2</v>
      </c>
      <c r="W52" s="13">
        <v>3.9960439668886183E-2</v>
      </c>
      <c r="X52" s="13">
        <v>8.6264334094576567E-2</v>
      </c>
      <c r="Y52" s="13">
        <v>-9.8951243608185413E-2</v>
      </c>
      <c r="Z52" s="13">
        <v>0.40037994222561202</v>
      </c>
      <c r="AA52" s="148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55"/>
    </row>
    <row r="53" spans="1:65">
      <c r="A53" s="30"/>
      <c r="B53" s="46" t="s">
        <v>268</v>
      </c>
      <c r="C53" s="47"/>
      <c r="D53" s="45" t="s">
        <v>269</v>
      </c>
      <c r="E53" s="45">
        <v>0.16</v>
      </c>
      <c r="F53" s="45">
        <v>0</v>
      </c>
      <c r="G53" s="45" t="s">
        <v>269</v>
      </c>
      <c r="H53" s="45">
        <v>0.14000000000000001</v>
      </c>
      <c r="I53" s="45">
        <v>4.7</v>
      </c>
      <c r="J53" s="45">
        <v>3.6</v>
      </c>
      <c r="K53" s="45">
        <v>0</v>
      </c>
      <c r="L53" s="45" t="s">
        <v>269</v>
      </c>
      <c r="M53" s="45">
        <v>2.34</v>
      </c>
      <c r="N53" s="45" t="s">
        <v>269</v>
      </c>
      <c r="O53" s="45">
        <v>0.22</v>
      </c>
      <c r="P53" s="45">
        <v>1.53</v>
      </c>
      <c r="Q53" s="45">
        <v>0.87</v>
      </c>
      <c r="R53" s="45">
        <v>0.67</v>
      </c>
      <c r="S53" s="45" t="s">
        <v>269</v>
      </c>
      <c r="T53" s="45">
        <v>1.08</v>
      </c>
      <c r="U53" s="45">
        <v>0.35</v>
      </c>
      <c r="V53" s="45">
        <v>0</v>
      </c>
      <c r="W53" s="45">
        <v>0.67</v>
      </c>
      <c r="X53" s="45">
        <v>1.27</v>
      </c>
      <c r="Y53" s="45" t="s">
        <v>269</v>
      </c>
      <c r="Z53" s="45">
        <v>5.3</v>
      </c>
      <c r="AA53" s="148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5"/>
    </row>
    <row r="54" spans="1:65">
      <c r="B54" s="31" t="s">
        <v>279</v>
      </c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BM54" s="55"/>
    </row>
    <row r="55" spans="1:65">
      <c r="BM55" s="55"/>
    </row>
    <row r="56" spans="1:65" ht="15">
      <c r="B56" s="8" t="s">
        <v>454</v>
      </c>
      <c r="BM56" s="28" t="s">
        <v>303</v>
      </c>
    </row>
    <row r="57" spans="1:65" ht="15">
      <c r="A57" s="25" t="s">
        <v>49</v>
      </c>
      <c r="B57" s="18" t="s">
        <v>109</v>
      </c>
      <c r="C57" s="15" t="s">
        <v>110</v>
      </c>
      <c r="D57" s="16" t="s">
        <v>226</v>
      </c>
      <c r="E57" s="148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28">
        <v>1</v>
      </c>
    </row>
    <row r="58" spans="1:65">
      <c r="A58" s="30"/>
      <c r="B58" s="19" t="s">
        <v>227</v>
      </c>
      <c r="C58" s="9" t="s">
        <v>227</v>
      </c>
      <c r="D58" s="146" t="s">
        <v>248</v>
      </c>
      <c r="E58" s="148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8" t="s">
        <v>3</v>
      </c>
    </row>
    <row r="59" spans="1:65">
      <c r="A59" s="30"/>
      <c r="B59" s="19"/>
      <c r="C59" s="9"/>
      <c r="D59" s="10" t="s">
        <v>113</v>
      </c>
      <c r="E59" s="148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8">
        <v>1</v>
      </c>
    </row>
    <row r="60" spans="1:65">
      <c r="A60" s="30"/>
      <c r="B60" s="19"/>
      <c r="C60" s="9"/>
      <c r="D60" s="26"/>
      <c r="E60" s="148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28">
        <v>1</v>
      </c>
    </row>
    <row r="61" spans="1:65">
      <c r="A61" s="30"/>
      <c r="B61" s="18">
        <v>1</v>
      </c>
      <c r="C61" s="14">
        <v>1</v>
      </c>
      <c r="D61" s="207">
        <v>19</v>
      </c>
      <c r="E61" s="209"/>
      <c r="F61" s="210"/>
      <c r="G61" s="210"/>
      <c r="H61" s="210"/>
      <c r="I61" s="210"/>
      <c r="J61" s="210"/>
      <c r="K61" s="210"/>
      <c r="L61" s="210"/>
      <c r="M61" s="210"/>
      <c r="N61" s="210"/>
      <c r="O61" s="210"/>
      <c r="P61" s="210"/>
      <c r="Q61" s="210"/>
      <c r="R61" s="210"/>
      <c r="S61" s="210"/>
      <c r="T61" s="210"/>
      <c r="U61" s="210"/>
      <c r="V61" s="210"/>
      <c r="W61" s="210"/>
      <c r="X61" s="210"/>
      <c r="Y61" s="210"/>
      <c r="Z61" s="210"/>
      <c r="AA61" s="210"/>
      <c r="AB61" s="210"/>
      <c r="AC61" s="210"/>
      <c r="AD61" s="210"/>
      <c r="AE61" s="210"/>
      <c r="AF61" s="210"/>
      <c r="AG61" s="210"/>
      <c r="AH61" s="210"/>
      <c r="AI61" s="210"/>
      <c r="AJ61" s="210"/>
      <c r="AK61" s="210"/>
      <c r="AL61" s="210"/>
      <c r="AM61" s="210"/>
      <c r="AN61" s="210"/>
      <c r="AO61" s="210"/>
      <c r="AP61" s="210"/>
      <c r="AQ61" s="210"/>
      <c r="AR61" s="210"/>
      <c r="AS61" s="210"/>
      <c r="AT61" s="210"/>
      <c r="AU61" s="210"/>
      <c r="AV61" s="210"/>
      <c r="AW61" s="210"/>
      <c r="AX61" s="210"/>
      <c r="AY61" s="210"/>
      <c r="AZ61" s="210"/>
      <c r="BA61" s="210"/>
      <c r="BB61" s="210"/>
      <c r="BC61" s="210"/>
      <c r="BD61" s="210"/>
      <c r="BE61" s="210"/>
      <c r="BF61" s="210"/>
      <c r="BG61" s="210"/>
      <c r="BH61" s="210"/>
      <c r="BI61" s="210"/>
      <c r="BJ61" s="210"/>
      <c r="BK61" s="210"/>
      <c r="BL61" s="210"/>
      <c r="BM61" s="211">
        <v>1</v>
      </c>
    </row>
    <row r="62" spans="1:65">
      <c r="A62" s="30"/>
      <c r="B62" s="19">
        <v>1</v>
      </c>
      <c r="C62" s="9">
        <v>2</v>
      </c>
      <c r="D62" s="213">
        <v>19</v>
      </c>
      <c r="E62" s="209"/>
      <c r="F62" s="210"/>
      <c r="G62" s="210"/>
      <c r="H62" s="210"/>
      <c r="I62" s="210"/>
      <c r="J62" s="210"/>
      <c r="K62" s="210"/>
      <c r="L62" s="210"/>
      <c r="M62" s="210"/>
      <c r="N62" s="210"/>
      <c r="O62" s="210"/>
      <c r="P62" s="210"/>
      <c r="Q62" s="210"/>
      <c r="R62" s="210"/>
      <c r="S62" s="210"/>
      <c r="T62" s="210"/>
      <c r="U62" s="210"/>
      <c r="V62" s="210"/>
      <c r="W62" s="210"/>
      <c r="X62" s="210"/>
      <c r="Y62" s="210"/>
      <c r="Z62" s="210"/>
      <c r="AA62" s="210"/>
      <c r="AB62" s="210"/>
      <c r="AC62" s="210"/>
      <c r="AD62" s="210"/>
      <c r="AE62" s="210"/>
      <c r="AF62" s="210"/>
      <c r="AG62" s="210"/>
      <c r="AH62" s="210"/>
      <c r="AI62" s="210"/>
      <c r="AJ62" s="210"/>
      <c r="AK62" s="210"/>
      <c r="AL62" s="210"/>
      <c r="AM62" s="210"/>
      <c r="AN62" s="210"/>
      <c r="AO62" s="210"/>
      <c r="AP62" s="210"/>
      <c r="AQ62" s="210"/>
      <c r="AR62" s="210"/>
      <c r="AS62" s="210"/>
      <c r="AT62" s="210"/>
      <c r="AU62" s="210"/>
      <c r="AV62" s="210"/>
      <c r="AW62" s="210"/>
      <c r="AX62" s="210"/>
      <c r="AY62" s="210"/>
      <c r="AZ62" s="210"/>
      <c r="BA62" s="210"/>
      <c r="BB62" s="210"/>
      <c r="BC62" s="210"/>
      <c r="BD62" s="210"/>
      <c r="BE62" s="210"/>
      <c r="BF62" s="210"/>
      <c r="BG62" s="210"/>
      <c r="BH62" s="210"/>
      <c r="BI62" s="210"/>
      <c r="BJ62" s="210"/>
      <c r="BK62" s="210"/>
      <c r="BL62" s="210"/>
      <c r="BM62" s="211">
        <v>1</v>
      </c>
    </row>
    <row r="63" spans="1:65">
      <c r="A63" s="30"/>
      <c r="B63" s="19">
        <v>1</v>
      </c>
      <c r="C63" s="9">
        <v>3</v>
      </c>
      <c r="D63" s="213">
        <v>20</v>
      </c>
      <c r="E63" s="209"/>
      <c r="F63" s="210"/>
      <c r="G63" s="210"/>
      <c r="H63" s="210"/>
      <c r="I63" s="210"/>
      <c r="J63" s="210"/>
      <c r="K63" s="210"/>
      <c r="L63" s="210"/>
      <c r="M63" s="210"/>
      <c r="N63" s="210"/>
      <c r="O63" s="210"/>
      <c r="P63" s="210"/>
      <c r="Q63" s="210"/>
      <c r="R63" s="210"/>
      <c r="S63" s="210"/>
      <c r="T63" s="210"/>
      <c r="U63" s="210"/>
      <c r="V63" s="210"/>
      <c r="W63" s="210"/>
      <c r="X63" s="210"/>
      <c r="Y63" s="210"/>
      <c r="Z63" s="210"/>
      <c r="AA63" s="210"/>
      <c r="AB63" s="210"/>
      <c r="AC63" s="210"/>
      <c r="AD63" s="210"/>
      <c r="AE63" s="210"/>
      <c r="AF63" s="210"/>
      <c r="AG63" s="210"/>
      <c r="AH63" s="210"/>
      <c r="AI63" s="210"/>
      <c r="AJ63" s="210"/>
      <c r="AK63" s="210"/>
      <c r="AL63" s="210"/>
      <c r="AM63" s="210"/>
      <c r="AN63" s="210"/>
      <c r="AO63" s="210"/>
      <c r="AP63" s="210"/>
      <c r="AQ63" s="210"/>
      <c r="AR63" s="210"/>
      <c r="AS63" s="210"/>
      <c r="AT63" s="210"/>
      <c r="AU63" s="210"/>
      <c r="AV63" s="210"/>
      <c r="AW63" s="210"/>
      <c r="AX63" s="210"/>
      <c r="AY63" s="210"/>
      <c r="AZ63" s="210"/>
      <c r="BA63" s="210"/>
      <c r="BB63" s="210"/>
      <c r="BC63" s="210"/>
      <c r="BD63" s="210"/>
      <c r="BE63" s="210"/>
      <c r="BF63" s="210"/>
      <c r="BG63" s="210"/>
      <c r="BH63" s="210"/>
      <c r="BI63" s="210"/>
      <c r="BJ63" s="210"/>
      <c r="BK63" s="210"/>
      <c r="BL63" s="210"/>
      <c r="BM63" s="211">
        <v>16</v>
      </c>
    </row>
    <row r="64" spans="1:65">
      <c r="A64" s="30"/>
      <c r="B64" s="19">
        <v>1</v>
      </c>
      <c r="C64" s="9">
        <v>4</v>
      </c>
      <c r="D64" s="213">
        <v>20</v>
      </c>
      <c r="E64" s="209"/>
      <c r="F64" s="210"/>
      <c r="G64" s="210"/>
      <c r="H64" s="210"/>
      <c r="I64" s="210"/>
      <c r="J64" s="210"/>
      <c r="K64" s="210"/>
      <c r="L64" s="210"/>
      <c r="M64" s="210"/>
      <c r="N64" s="210"/>
      <c r="O64" s="210"/>
      <c r="P64" s="210"/>
      <c r="Q64" s="210"/>
      <c r="R64" s="210"/>
      <c r="S64" s="210"/>
      <c r="T64" s="210"/>
      <c r="U64" s="210"/>
      <c r="V64" s="210"/>
      <c r="W64" s="210"/>
      <c r="X64" s="210"/>
      <c r="Y64" s="210"/>
      <c r="Z64" s="210"/>
      <c r="AA64" s="210"/>
      <c r="AB64" s="210"/>
      <c r="AC64" s="210"/>
      <c r="AD64" s="210"/>
      <c r="AE64" s="210"/>
      <c r="AF64" s="210"/>
      <c r="AG64" s="210"/>
      <c r="AH64" s="210"/>
      <c r="AI64" s="210"/>
      <c r="AJ64" s="210"/>
      <c r="AK64" s="210"/>
      <c r="AL64" s="210"/>
      <c r="AM64" s="210"/>
      <c r="AN64" s="210"/>
      <c r="AO64" s="210"/>
      <c r="AP64" s="210"/>
      <c r="AQ64" s="210"/>
      <c r="AR64" s="210"/>
      <c r="AS64" s="210"/>
      <c r="AT64" s="210"/>
      <c r="AU64" s="210"/>
      <c r="AV64" s="210"/>
      <c r="AW64" s="210"/>
      <c r="AX64" s="210"/>
      <c r="AY64" s="210"/>
      <c r="AZ64" s="210"/>
      <c r="BA64" s="210"/>
      <c r="BB64" s="210"/>
      <c r="BC64" s="210"/>
      <c r="BD64" s="210"/>
      <c r="BE64" s="210"/>
      <c r="BF64" s="210"/>
      <c r="BG64" s="210"/>
      <c r="BH64" s="210"/>
      <c r="BI64" s="210"/>
      <c r="BJ64" s="210"/>
      <c r="BK64" s="210"/>
      <c r="BL64" s="210"/>
      <c r="BM64" s="211">
        <v>19.6666666666667</v>
      </c>
    </row>
    <row r="65" spans="1:65">
      <c r="A65" s="30"/>
      <c r="B65" s="19">
        <v>1</v>
      </c>
      <c r="C65" s="9">
        <v>5</v>
      </c>
      <c r="D65" s="213">
        <v>20</v>
      </c>
      <c r="E65" s="209"/>
      <c r="F65" s="210"/>
      <c r="G65" s="210"/>
      <c r="H65" s="210"/>
      <c r="I65" s="210"/>
      <c r="J65" s="210"/>
      <c r="K65" s="210"/>
      <c r="L65" s="210"/>
      <c r="M65" s="210"/>
      <c r="N65" s="210"/>
      <c r="O65" s="210"/>
      <c r="P65" s="210"/>
      <c r="Q65" s="210"/>
      <c r="R65" s="210"/>
      <c r="S65" s="210"/>
      <c r="T65" s="210"/>
      <c r="U65" s="210"/>
      <c r="V65" s="210"/>
      <c r="W65" s="210"/>
      <c r="X65" s="210"/>
      <c r="Y65" s="210"/>
      <c r="Z65" s="210"/>
      <c r="AA65" s="210"/>
      <c r="AB65" s="210"/>
      <c r="AC65" s="210"/>
      <c r="AD65" s="210"/>
      <c r="AE65" s="210"/>
      <c r="AF65" s="210"/>
      <c r="AG65" s="210"/>
      <c r="AH65" s="210"/>
      <c r="AI65" s="210"/>
      <c r="AJ65" s="210"/>
      <c r="AK65" s="210"/>
      <c r="AL65" s="210"/>
      <c r="AM65" s="210"/>
      <c r="AN65" s="210"/>
      <c r="AO65" s="210"/>
      <c r="AP65" s="210"/>
      <c r="AQ65" s="210"/>
      <c r="AR65" s="210"/>
      <c r="AS65" s="210"/>
      <c r="AT65" s="210"/>
      <c r="AU65" s="210"/>
      <c r="AV65" s="210"/>
      <c r="AW65" s="210"/>
      <c r="AX65" s="210"/>
      <c r="AY65" s="210"/>
      <c r="AZ65" s="210"/>
      <c r="BA65" s="210"/>
      <c r="BB65" s="210"/>
      <c r="BC65" s="210"/>
      <c r="BD65" s="210"/>
      <c r="BE65" s="210"/>
      <c r="BF65" s="210"/>
      <c r="BG65" s="210"/>
      <c r="BH65" s="210"/>
      <c r="BI65" s="210"/>
      <c r="BJ65" s="210"/>
      <c r="BK65" s="210"/>
      <c r="BL65" s="210"/>
      <c r="BM65" s="211">
        <v>7</v>
      </c>
    </row>
    <row r="66" spans="1:65">
      <c r="A66" s="30"/>
      <c r="B66" s="19">
        <v>1</v>
      </c>
      <c r="C66" s="9">
        <v>6</v>
      </c>
      <c r="D66" s="213">
        <v>20</v>
      </c>
      <c r="E66" s="209"/>
      <c r="F66" s="210"/>
      <c r="G66" s="210"/>
      <c r="H66" s="210"/>
      <c r="I66" s="210"/>
      <c r="J66" s="210"/>
      <c r="K66" s="210"/>
      <c r="L66" s="210"/>
      <c r="M66" s="210"/>
      <c r="N66" s="210"/>
      <c r="O66" s="210"/>
      <c r="P66" s="210"/>
      <c r="Q66" s="210"/>
      <c r="R66" s="210"/>
      <c r="S66" s="210"/>
      <c r="T66" s="210"/>
      <c r="U66" s="210"/>
      <c r="V66" s="210"/>
      <c r="W66" s="210"/>
      <c r="X66" s="210"/>
      <c r="Y66" s="210"/>
      <c r="Z66" s="210"/>
      <c r="AA66" s="210"/>
      <c r="AB66" s="210"/>
      <c r="AC66" s="210"/>
      <c r="AD66" s="210"/>
      <c r="AE66" s="210"/>
      <c r="AF66" s="210"/>
      <c r="AG66" s="210"/>
      <c r="AH66" s="210"/>
      <c r="AI66" s="210"/>
      <c r="AJ66" s="210"/>
      <c r="AK66" s="210"/>
      <c r="AL66" s="210"/>
      <c r="AM66" s="210"/>
      <c r="AN66" s="210"/>
      <c r="AO66" s="210"/>
      <c r="AP66" s="210"/>
      <c r="AQ66" s="210"/>
      <c r="AR66" s="210"/>
      <c r="AS66" s="210"/>
      <c r="AT66" s="210"/>
      <c r="AU66" s="210"/>
      <c r="AV66" s="210"/>
      <c r="AW66" s="210"/>
      <c r="AX66" s="210"/>
      <c r="AY66" s="210"/>
      <c r="AZ66" s="210"/>
      <c r="BA66" s="210"/>
      <c r="BB66" s="210"/>
      <c r="BC66" s="210"/>
      <c r="BD66" s="210"/>
      <c r="BE66" s="210"/>
      <c r="BF66" s="210"/>
      <c r="BG66" s="210"/>
      <c r="BH66" s="210"/>
      <c r="BI66" s="210"/>
      <c r="BJ66" s="210"/>
      <c r="BK66" s="210"/>
      <c r="BL66" s="210"/>
      <c r="BM66" s="215"/>
    </row>
    <row r="67" spans="1:65">
      <c r="A67" s="30"/>
      <c r="B67" s="20" t="s">
        <v>264</v>
      </c>
      <c r="C67" s="12"/>
      <c r="D67" s="216">
        <v>19.666666666666668</v>
      </c>
      <c r="E67" s="209"/>
      <c r="F67" s="210"/>
      <c r="G67" s="210"/>
      <c r="H67" s="210"/>
      <c r="I67" s="210"/>
      <c r="J67" s="210"/>
      <c r="K67" s="210"/>
      <c r="L67" s="210"/>
      <c r="M67" s="210"/>
      <c r="N67" s="210"/>
      <c r="O67" s="210"/>
      <c r="P67" s="210"/>
      <c r="Q67" s="210"/>
      <c r="R67" s="210"/>
      <c r="S67" s="210"/>
      <c r="T67" s="210"/>
      <c r="U67" s="210"/>
      <c r="V67" s="210"/>
      <c r="W67" s="210"/>
      <c r="X67" s="210"/>
      <c r="Y67" s="210"/>
      <c r="Z67" s="210"/>
      <c r="AA67" s="210"/>
      <c r="AB67" s="210"/>
      <c r="AC67" s="210"/>
      <c r="AD67" s="210"/>
      <c r="AE67" s="210"/>
      <c r="AF67" s="210"/>
      <c r="AG67" s="210"/>
      <c r="AH67" s="210"/>
      <c r="AI67" s="210"/>
      <c r="AJ67" s="210"/>
      <c r="AK67" s="210"/>
      <c r="AL67" s="210"/>
      <c r="AM67" s="210"/>
      <c r="AN67" s="210"/>
      <c r="AO67" s="210"/>
      <c r="AP67" s="210"/>
      <c r="AQ67" s="210"/>
      <c r="AR67" s="210"/>
      <c r="AS67" s="210"/>
      <c r="AT67" s="210"/>
      <c r="AU67" s="210"/>
      <c r="AV67" s="210"/>
      <c r="AW67" s="210"/>
      <c r="AX67" s="210"/>
      <c r="AY67" s="210"/>
      <c r="AZ67" s="210"/>
      <c r="BA67" s="210"/>
      <c r="BB67" s="210"/>
      <c r="BC67" s="210"/>
      <c r="BD67" s="210"/>
      <c r="BE67" s="210"/>
      <c r="BF67" s="210"/>
      <c r="BG67" s="210"/>
      <c r="BH67" s="210"/>
      <c r="BI67" s="210"/>
      <c r="BJ67" s="210"/>
      <c r="BK67" s="210"/>
      <c r="BL67" s="210"/>
      <c r="BM67" s="215"/>
    </row>
    <row r="68" spans="1:65">
      <c r="A68" s="30"/>
      <c r="B68" s="3" t="s">
        <v>265</v>
      </c>
      <c r="C68" s="29"/>
      <c r="D68" s="213">
        <v>20</v>
      </c>
      <c r="E68" s="209"/>
      <c r="F68" s="210"/>
      <c r="G68" s="210"/>
      <c r="H68" s="210"/>
      <c r="I68" s="210"/>
      <c r="J68" s="210"/>
      <c r="K68" s="210"/>
      <c r="L68" s="210"/>
      <c r="M68" s="210"/>
      <c r="N68" s="210"/>
      <c r="O68" s="210"/>
      <c r="P68" s="210"/>
      <c r="Q68" s="210"/>
      <c r="R68" s="210"/>
      <c r="S68" s="210"/>
      <c r="T68" s="210"/>
      <c r="U68" s="210"/>
      <c r="V68" s="210"/>
      <c r="W68" s="210"/>
      <c r="X68" s="210"/>
      <c r="Y68" s="210"/>
      <c r="Z68" s="210"/>
      <c r="AA68" s="210"/>
      <c r="AB68" s="210"/>
      <c r="AC68" s="210"/>
      <c r="AD68" s="210"/>
      <c r="AE68" s="210"/>
      <c r="AF68" s="210"/>
      <c r="AG68" s="210"/>
      <c r="AH68" s="210"/>
      <c r="AI68" s="210"/>
      <c r="AJ68" s="210"/>
      <c r="AK68" s="210"/>
      <c r="AL68" s="210"/>
      <c r="AM68" s="210"/>
      <c r="AN68" s="210"/>
      <c r="AO68" s="210"/>
      <c r="AP68" s="210"/>
      <c r="AQ68" s="210"/>
      <c r="AR68" s="210"/>
      <c r="AS68" s="210"/>
      <c r="AT68" s="210"/>
      <c r="AU68" s="210"/>
      <c r="AV68" s="210"/>
      <c r="AW68" s="210"/>
      <c r="AX68" s="210"/>
      <c r="AY68" s="210"/>
      <c r="AZ68" s="210"/>
      <c r="BA68" s="210"/>
      <c r="BB68" s="210"/>
      <c r="BC68" s="210"/>
      <c r="BD68" s="210"/>
      <c r="BE68" s="210"/>
      <c r="BF68" s="210"/>
      <c r="BG68" s="210"/>
      <c r="BH68" s="210"/>
      <c r="BI68" s="210"/>
      <c r="BJ68" s="210"/>
      <c r="BK68" s="210"/>
      <c r="BL68" s="210"/>
      <c r="BM68" s="215"/>
    </row>
    <row r="69" spans="1:65">
      <c r="A69" s="30"/>
      <c r="B69" s="3" t="s">
        <v>266</v>
      </c>
      <c r="C69" s="29"/>
      <c r="D69" s="213">
        <v>0.5163977794943222</v>
      </c>
      <c r="E69" s="209"/>
      <c r="F69" s="210"/>
      <c r="G69" s="210"/>
      <c r="H69" s="210"/>
      <c r="I69" s="210"/>
      <c r="J69" s="210"/>
      <c r="K69" s="210"/>
      <c r="L69" s="210"/>
      <c r="M69" s="210"/>
      <c r="N69" s="210"/>
      <c r="O69" s="210"/>
      <c r="P69" s="210"/>
      <c r="Q69" s="210"/>
      <c r="R69" s="210"/>
      <c r="S69" s="210"/>
      <c r="T69" s="210"/>
      <c r="U69" s="210"/>
      <c r="V69" s="210"/>
      <c r="W69" s="210"/>
      <c r="X69" s="210"/>
      <c r="Y69" s="210"/>
      <c r="Z69" s="210"/>
      <c r="AA69" s="210"/>
      <c r="AB69" s="210"/>
      <c r="AC69" s="210"/>
      <c r="AD69" s="210"/>
      <c r="AE69" s="210"/>
      <c r="AF69" s="210"/>
      <c r="AG69" s="210"/>
      <c r="AH69" s="210"/>
      <c r="AI69" s="210"/>
      <c r="AJ69" s="210"/>
      <c r="AK69" s="210"/>
      <c r="AL69" s="210"/>
      <c r="AM69" s="210"/>
      <c r="AN69" s="210"/>
      <c r="AO69" s="210"/>
      <c r="AP69" s="210"/>
      <c r="AQ69" s="210"/>
      <c r="AR69" s="210"/>
      <c r="AS69" s="210"/>
      <c r="AT69" s="210"/>
      <c r="AU69" s="210"/>
      <c r="AV69" s="210"/>
      <c r="AW69" s="210"/>
      <c r="AX69" s="210"/>
      <c r="AY69" s="210"/>
      <c r="AZ69" s="210"/>
      <c r="BA69" s="210"/>
      <c r="BB69" s="210"/>
      <c r="BC69" s="210"/>
      <c r="BD69" s="210"/>
      <c r="BE69" s="210"/>
      <c r="BF69" s="210"/>
      <c r="BG69" s="210"/>
      <c r="BH69" s="210"/>
      <c r="BI69" s="210"/>
      <c r="BJ69" s="210"/>
      <c r="BK69" s="210"/>
      <c r="BL69" s="210"/>
      <c r="BM69" s="215"/>
    </row>
    <row r="70" spans="1:65">
      <c r="A70" s="30"/>
      <c r="B70" s="3" t="s">
        <v>86</v>
      </c>
      <c r="C70" s="29"/>
      <c r="D70" s="13">
        <v>2.6257514211575704E-2</v>
      </c>
      <c r="E70" s="148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55"/>
    </row>
    <row r="71" spans="1:65">
      <c r="A71" s="30"/>
      <c r="B71" s="3" t="s">
        <v>267</v>
      </c>
      <c r="C71" s="29"/>
      <c r="D71" s="13">
        <v>-1.6653345369377348E-15</v>
      </c>
      <c r="E71" s="148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55"/>
    </row>
    <row r="72" spans="1:65">
      <c r="A72" s="30"/>
      <c r="B72" s="46" t="s">
        <v>268</v>
      </c>
      <c r="C72" s="47"/>
      <c r="D72" s="45" t="s">
        <v>269</v>
      </c>
      <c r="E72" s="148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55"/>
    </row>
    <row r="73" spans="1:65">
      <c r="B73" s="31"/>
      <c r="C73" s="20"/>
      <c r="D73" s="20"/>
      <c r="BM73" s="55"/>
    </row>
    <row r="74" spans="1:65" ht="15">
      <c r="B74" s="8" t="s">
        <v>455</v>
      </c>
      <c r="BM74" s="28" t="s">
        <v>66</v>
      </c>
    </row>
    <row r="75" spans="1:65" ht="15">
      <c r="A75" s="25" t="s">
        <v>10</v>
      </c>
      <c r="B75" s="18" t="s">
        <v>109</v>
      </c>
      <c r="C75" s="15" t="s">
        <v>110</v>
      </c>
      <c r="D75" s="16" t="s">
        <v>226</v>
      </c>
      <c r="E75" s="17" t="s">
        <v>226</v>
      </c>
      <c r="F75" s="17" t="s">
        <v>226</v>
      </c>
      <c r="G75" s="17" t="s">
        <v>226</v>
      </c>
      <c r="H75" s="17" t="s">
        <v>226</v>
      </c>
      <c r="I75" s="17" t="s">
        <v>226</v>
      </c>
      <c r="J75" s="17" t="s">
        <v>226</v>
      </c>
      <c r="K75" s="17" t="s">
        <v>226</v>
      </c>
      <c r="L75" s="17" t="s">
        <v>226</v>
      </c>
      <c r="M75" s="17" t="s">
        <v>226</v>
      </c>
      <c r="N75" s="17" t="s">
        <v>226</v>
      </c>
      <c r="O75" s="17" t="s">
        <v>226</v>
      </c>
      <c r="P75" s="17" t="s">
        <v>226</v>
      </c>
      <c r="Q75" s="17" t="s">
        <v>226</v>
      </c>
      <c r="R75" s="17" t="s">
        <v>226</v>
      </c>
      <c r="S75" s="17" t="s">
        <v>226</v>
      </c>
      <c r="T75" s="17" t="s">
        <v>226</v>
      </c>
      <c r="U75" s="17" t="s">
        <v>226</v>
      </c>
      <c r="V75" s="17" t="s">
        <v>226</v>
      </c>
      <c r="W75" s="17" t="s">
        <v>226</v>
      </c>
      <c r="X75" s="17" t="s">
        <v>226</v>
      </c>
      <c r="Y75" s="17" t="s">
        <v>226</v>
      </c>
      <c r="Z75" s="17" t="s">
        <v>226</v>
      </c>
      <c r="AA75" s="17" t="s">
        <v>226</v>
      </c>
      <c r="AB75" s="17" t="s">
        <v>226</v>
      </c>
      <c r="AC75" s="148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28">
        <v>1</v>
      </c>
    </row>
    <row r="76" spans="1:65">
      <c r="A76" s="30"/>
      <c r="B76" s="19" t="s">
        <v>227</v>
      </c>
      <c r="C76" s="9" t="s">
        <v>227</v>
      </c>
      <c r="D76" s="146" t="s">
        <v>229</v>
      </c>
      <c r="E76" s="147" t="s">
        <v>230</v>
      </c>
      <c r="F76" s="147" t="s">
        <v>231</v>
      </c>
      <c r="G76" s="147" t="s">
        <v>232</v>
      </c>
      <c r="H76" s="147" t="s">
        <v>233</v>
      </c>
      <c r="I76" s="147" t="s">
        <v>234</v>
      </c>
      <c r="J76" s="147" t="s">
        <v>235</v>
      </c>
      <c r="K76" s="147" t="s">
        <v>236</v>
      </c>
      <c r="L76" s="147" t="s">
        <v>238</v>
      </c>
      <c r="M76" s="147" t="s">
        <v>239</v>
      </c>
      <c r="N76" s="147" t="s">
        <v>240</v>
      </c>
      <c r="O76" s="147" t="s">
        <v>243</v>
      </c>
      <c r="P76" s="147" t="s">
        <v>244</v>
      </c>
      <c r="Q76" s="147" t="s">
        <v>246</v>
      </c>
      <c r="R76" s="147" t="s">
        <v>247</v>
      </c>
      <c r="S76" s="147" t="s">
        <v>248</v>
      </c>
      <c r="T76" s="147" t="s">
        <v>249</v>
      </c>
      <c r="U76" s="147" t="s">
        <v>250</v>
      </c>
      <c r="V76" s="147" t="s">
        <v>251</v>
      </c>
      <c r="W76" s="147" t="s">
        <v>252</v>
      </c>
      <c r="X76" s="147" t="s">
        <v>253</v>
      </c>
      <c r="Y76" s="147" t="s">
        <v>254</v>
      </c>
      <c r="Z76" s="147" t="s">
        <v>255</v>
      </c>
      <c r="AA76" s="147" t="s">
        <v>256</v>
      </c>
      <c r="AB76" s="147" t="s">
        <v>257</v>
      </c>
      <c r="AC76" s="148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28" t="s">
        <v>3</v>
      </c>
    </row>
    <row r="77" spans="1:65">
      <c r="A77" s="30"/>
      <c r="B77" s="19"/>
      <c r="C77" s="9"/>
      <c r="D77" s="10" t="s">
        <v>113</v>
      </c>
      <c r="E77" s="11" t="s">
        <v>277</v>
      </c>
      <c r="F77" s="11" t="s">
        <v>277</v>
      </c>
      <c r="G77" s="11" t="s">
        <v>277</v>
      </c>
      <c r="H77" s="11" t="s">
        <v>278</v>
      </c>
      <c r="I77" s="11" t="s">
        <v>277</v>
      </c>
      <c r="J77" s="11" t="s">
        <v>278</v>
      </c>
      <c r="K77" s="11" t="s">
        <v>113</v>
      </c>
      <c r="L77" s="11" t="s">
        <v>278</v>
      </c>
      <c r="M77" s="11" t="s">
        <v>278</v>
      </c>
      <c r="N77" s="11" t="s">
        <v>278</v>
      </c>
      <c r="O77" s="11" t="s">
        <v>277</v>
      </c>
      <c r="P77" s="11" t="s">
        <v>277</v>
      </c>
      <c r="Q77" s="11" t="s">
        <v>278</v>
      </c>
      <c r="R77" s="11" t="s">
        <v>278</v>
      </c>
      <c r="S77" s="11" t="s">
        <v>113</v>
      </c>
      <c r="T77" s="11" t="s">
        <v>113</v>
      </c>
      <c r="U77" s="11" t="s">
        <v>277</v>
      </c>
      <c r="V77" s="11" t="s">
        <v>277</v>
      </c>
      <c r="W77" s="11" t="s">
        <v>277</v>
      </c>
      <c r="X77" s="11" t="s">
        <v>277</v>
      </c>
      <c r="Y77" s="11" t="s">
        <v>277</v>
      </c>
      <c r="Z77" s="11" t="s">
        <v>277</v>
      </c>
      <c r="AA77" s="11" t="s">
        <v>278</v>
      </c>
      <c r="AB77" s="11" t="s">
        <v>277</v>
      </c>
      <c r="AC77" s="148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28">
        <v>0</v>
      </c>
    </row>
    <row r="78" spans="1:65">
      <c r="A78" s="30"/>
      <c r="B78" s="19"/>
      <c r="C78" s="9"/>
      <c r="D78" s="26"/>
      <c r="E78" s="26"/>
      <c r="F78" s="26"/>
      <c r="G78" s="26"/>
      <c r="H78" s="26"/>
      <c r="I78" s="26"/>
      <c r="J78" s="26"/>
      <c r="K78" s="26"/>
      <c r="L78" s="26"/>
      <c r="M78" s="26"/>
      <c r="N78" s="26"/>
      <c r="O78" s="26"/>
      <c r="P78" s="26"/>
      <c r="Q78" s="26"/>
      <c r="R78" s="26"/>
      <c r="S78" s="26"/>
      <c r="T78" s="26"/>
      <c r="U78" s="26"/>
      <c r="V78" s="26"/>
      <c r="W78" s="26"/>
      <c r="X78" s="26"/>
      <c r="Y78" s="26"/>
      <c r="Z78" s="26"/>
      <c r="AA78" s="26"/>
      <c r="AB78" s="26"/>
      <c r="AC78" s="148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28">
        <v>0</v>
      </c>
    </row>
    <row r="79" spans="1:65">
      <c r="A79" s="30"/>
      <c r="B79" s="18">
        <v>1</v>
      </c>
      <c r="C79" s="14">
        <v>1</v>
      </c>
      <c r="D79" s="217">
        <v>384</v>
      </c>
      <c r="E79" s="217">
        <v>380</v>
      </c>
      <c r="F79" s="217">
        <v>380</v>
      </c>
      <c r="G79" s="217">
        <v>378</v>
      </c>
      <c r="H79" s="217">
        <v>381.1</v>
      </c>
      <c r="I79" s="218">
        <v>347</v>
      </c>
      <c r="J79" s="217">
        <v>371.77832045971979</v>
      </c>
      <c r="K79" s="217">
        <v>380</v>
      </c>
      <c r="L79" s="217">
        <v>406</v>
      </c>
      <c r="M79" s="217">
        <v>378</v>
      </c>
      <c r="N79" s="217">
        <v>391</v>
      </c>
      <c r="O79" s="217">
        <v>383</v>
      </c>
      <c r="P79" s="217">
        <v>410</v>
      </c>
      <c r="Q79" s="217">
        <v>372</v>
      </c>
      <c r="R79" s="217">
        <v>391.8</v>
      </c>
      <c r="S79" s="217">
        <v>394</v>
      </c>
      <c r="T79" s="217">
        <v>403.17</v>
      </c>
      <c r="U79" s="217">
        <v>380</v>
      </c>
      <c r="V79" s="219">
        <v>357</v>
      </c>
      <c r="W79" s="217">
        <v>369.18</v>
      </c>
      <c r="X79" s="217">
        <v>380</v>
      </c>
      <c r="Y79" s="217">
        <v>391</v>
      </c>
      <c r="Z79" s="218">
        <v>420</v>
      </c>
      <c r="AA79" s="217">
        <v>394</v>
      </c>
      <c r="AB79" s="219">
        <v>549</v>
      </c>
      <c r="AC79" s="220"/>
      <c r="AD79" s="221"/>
      <c r="AE79" s="221"/>
      <c r="AF79" s="221"/>
      <c r="AG79" s="221"/>
      <c r="AH79" s="221"/>
      <c r="AI79" s="221"/>
      <c r="AJ79" s="221"/>
      <c r="AK79" s="221"/>
      <c r="AL79" s="221"/>
      <c r="AM79" s="221"/>
      <c r="AN79" s="221"/>
      <c r="AO79" s="221"/>
      <c r="AP79" s="221"/>
      <c r="AQ79" s="221"/>
      <c r="AR79" s="221"/>
      <c r="AS79" s="221"/>
      <c r="AT79" s="221"/>
      <c r="AU79" s="221"/>
      <c r="AV79" s="221"/>
      <c r="AW79" s="221"/>
      <c r="AX79" s="221"/>
      <c r="AY79" s="221"/>
      <c r="AZ79" s="221"/>
      <c r="BA79" s="221"/>
      <c r="BB79" s="221"/>
      <c r="BC79" s="221"/>
      <c r="BD79" s="221"/>
      <c r="BE79" s="221"/>
      <c r="BF79" s="221"/>
      <c r="BG79" s="221"/>
      <c r="BH79" s="221"/>
      <c r="BI79" s="221"/>
      <c r="BJ79" s="221"/>
      <c r="BK79" s="221"/>
      <c r="BL79" s="221"/>
      <c r="BM79" s="222">
        <v>1</v>
      </c>
    </row>
    <row r="80" spans="1:65">
      <c r="A80" s="30"/>
      <c r="B80" s="19">
        <v>1</v>
      </c>
      <c r="C80" s="9">
        <v>2</v>
      </c>
      <c r="D80" s="223">
        <v>391</v>
      </c>
      <c r="E80" s="223">
        <v>370</v>
      </c>
      <c r="F80" s="223">
        <v>390</v>
      </c>
      <c r="G80" s="223">
        <v>376</v>
      </c>
      <c r="H80" s="223">
        <v>387.5</v>
      </c>
      <c r="I80" s="223">
        <v>367</v>
      </c>
      <c r="J80" s="223">
        <v>374.28130690741961</v>
      </c>
      <c r="K80" s="224">
        <v>618</v>
      </c>
      <c r="L80" s="223">
        <v>402</v>
      </c>
      <c r="M80" s="223">
        <v>396</v>
      </c>
      <c r="N80" s="223">
        <v>374</v>
      </c>
      <c r="O80" s="223">
        <v>368</v>
      </c>
      <c r="P80" s="223">
        <v>410</v>
      </c>
      <c r="Q80" s="223">
        <v>362</v>
      </c>
      <c r="R80" s="223">
        <v>392</v>
      </c>
      <c r="S80" s="223">
        <v>391</v>
      </c>
      <c r="T80" s="223">
        <v>406.39</v>
      </c>
      <c r="U80" s="223">
        <v>390</v>
      </c>
      <c r="V80" s="225">
        <v>357</v>
      </c>
      <c r="W80" s="223">
        <v>366.17400000000004</v>
      </c>
      <c r="X80" s="223">
        <v>390</v>
      </c>
      <c r="Y80" s="223">
        <v>402</v>
      </c>
      <c r="Z80" s="223">
        <v>400</v>
      </c>
      <c r="AA80" s="223">
        <v>389</v>
      </c>
      <c r="AB80" s="225">
        <v>531</v>
      </c>
      <c r="AC80" s="220"/>
      <c r="AD80" s="221"/>
      <c r="AE80" s="221"/>
      <c r="AF80" s="221"/>
      <c r="AG80" s="221"/>
      <c r="AH80" s="221"/>
      <c r="AI80" s="221"/>
      <c r="AJ80" s="221"/>
      <c r="AK80" s="221"/>
      <c r="AL80" s="221"/>
      <c r="AM80" s="221"/>
      <c r="AN80" s="221"/>
      <c r="AO80" s="221"/>
      <c r="AP80" s="221"/>
      <c r="AQ80" s="221"/>
      <c r="AR80" s="221"/>
      <c r="AS80" s="221"/>
      <c r="AT80" s="221"/>
      <c r="AU80" s="221"/>
      <c r="AV80" s="221"/>
      <c r="AW80" s="221"/>
      <c r="AX80" s="221"/>
      <c r="AY80" s="221"/>
      <c r="AZ80" s="221"/>
      <c r="BA80" s="221"/>
      <c r="BB80" s="221"/>
      <c r="BC80" s="221"/>
      <c r="BD80" s="221"/>
      <c r="BE80" s="221"/>
      <c r="BF80" s="221"/>
      <c r="BG80" s="221"/>
      <c r="BH80" s="221"/>
      <c r="BI80" s="221"/>
      <c r="BJ80" s="221"/>
      <c r="BK80" s="221"/>
      <c r="BL80" s="221"/>
      <c r="BM80" s="222">
        <v>15</v>
      </c>
    </row>
    <row r="81" spans="1:65">
      <c r="A81" s="30"/>
      <c r="B81" s="19">
        <v>1</v>
      </c>
      <c r="C81" s="9">
        <v>3</v>
      </c>
      <c r="D81" s="223">
        <v>388</v>
      </c>
      <c r="E81" s="223">
        <v>380</v>
      </c>
      <c r="F81" s="223">
        <v>390</v>
      </c>
      <c r="G81" s="223">
        <v>379</v>
      </c>
      <c r="H81" s="223">
        <v>376.2</v>
      </c>
      <c r="I81" s="223">
        <v>367</v>
      </c>
      <c r="J81" s="223">
        <v>374.86360448451103</v>
      </c>
      <c r="K81" s="223">
        <v>392</v>
      </c>
      <c r="L81" s="223">
        <v>394</v>
      </c>
      <c r="M81" s="223">
        <v>380</v>
      </c>
      <c r="N81" s="223">
        <v>382</v>
      </c>
      <c r="O81" s="223">
        <v>388</v>
      </c>
      <c r="P81" s="223">
        <v>400</v>
      </c>
      <c r="Q81" s="223">
        <v>388</v>
      </c>
      <c r="R81" s="223">
        <v>391.9</v>
      </c>
      <c r="S81" s="223">
        <v>393</v>
      </c>
      <c r="T81" s="223">
        <v>401.13</v>
      </c>
      <c r="U81" s="223">
        <v>380</v>
      </c>
      <c r="V81" s="225">
        <v>357</v>
      </c>
      <c r="W81" s="223">
        <v>367.28100000000001</v>
      </c>
      <c r="X81" s="223">
        <v>380</v>
      </c>
      <c r="Y81" s="223">
        <v>398</v>
      </c>
      <c r="Z81" s="223">
        <v>390</v>
      </c>
      <c r="AA81" s="223">
        <v>379</v>
      </c>
      <c r="AB81" s="225">
        <v>533</v>
      </c>
      <c r="AC81" s="220"/>
      <c r="AD81" s="221"/>
      <c r="AE81" s="221"/>
      <c r="AF81" s="221"/>
      <c r="AG81" s="221"/>
      <c r="AH81" s="221"/>
      <c r="AI81" s="221"/>
      <c r="AJ81" s="221"/>
      <c r="AK81" s="221"/>
      <c r="AL81" s="221"/>
      <c r="AM81" s="221"/>
      <c r="AN81" s="221"/>
      <c r="AO81" s="221"/>
      <c r="AP81" s="221"/>
      <c r="AQ81" s="221"/>
      <c r="AR81" s="221"/>
      <c r="AS81" s="221"/>
      <c r="AT81" s="221"/>
      <c r="AU81" s="221"/>
      <c r="AV81" s="221"/>
      <c r="AW81" s="221"/>
      <c r="AX81" s="221"/>
      <c r="AY81" s="221"/>
      <c r="AZ81" s="221"/>
      <c r="BA81" s="221"/>
      <c r="BB81" s="221"/>
      <c r="BC81" s="221"/>
      <c r="BD81" s="221"/>
      <c r="BE81" s="221"/>
      <c r="BF81" s="221"/>
      <c r="BG81" s="221"/>
      <c r="BH81" s="221"/>
      <c r="BI81" s="221"/>
      <c r="BJ81" s="221"/>
      <c r="BK81" s="221"/>
      <c r="BL81" s="221"/>
      <c r="BM81" s="222">
        <v>16</v>
      </c>
    </row>
    <row r="82" spans="1:65">
      <c r="A82" s="30"/>
      <c r="B82" s="19">
        <v>1</v>
      </c>
      <c r="C82" s="9">
        <v>4</v>
      </c>
      <c r="D82" s="223">
        <v>380</v>
      </c>
      <c r="E82" s="223">
        <v>380</v>
      </c>
      <c r="F82" s="223">
        <v>390</v>
      </c>
      <c r="G82" s="223">
        <v>375</v>
      </c>
      <c r="H82" s="223">
        <v>381</v>
      </c>
      <c r="I82" s="223">
        <v>374</v>
      </c>
      <c r="J82" s="223">
        <v>377.94459136422626</v>
      </c>
      <c r="K82" s="223">
        <v>386</v>
      </c>
      <c r="L82" s="223">
        <v>401</v>
      </c>
      <c r="M82" s="223">
        <v>379</v>
      </c>
      <c r="N82" s="223">
        <v>395</v>
      </c>
      <c r="O82" s="223">
        <v>390</v>
      </c>
      <c r="P82" s="223">
        <v>400</v>
      </c>
      <c r="Q82" s="223">
        <v>369</v>
      </c>
      <c r="R82" s="223">
        <v>392.7</v>
      </c>
      <c r="S82" s="223">
        <v>394</v>
      </c>
      <c r="T82" s="223">
        <v>407.09</v>
      </c>
      <c r="U82" s="223">
        <v>380</v>
      </c>
      <c r="V82" s="225">
        <v>357</v>
      </c>
      <c r="W82" s="223">
        <v>367.67699999999996</v>
      </c>
      <c r="X82" s="223">
        <v>380</v>
      </c>
      <c r="Y82" s="223">
        <v>391</v>
      </c>
      <c r="Z82" s="223">
        <v>390</v>
      </c>
      <c r="AA82" s="223">
        <v>392</v>
      </c>
      <c r="AB82" s="225">
        <v>542</v>
      </c>
      <c r="AC82" s="220"/>
      <c r="AD82" s="221"/>
      <c r="AE82" s="221"/>
      <c r="AF82" s="221"/>
      <c r="AG82" s="221"/>
      <c r="AH82" s="221"/>
      <c r="AI82" s="221"/>
      <c r="AJ82" s="221"/>
      <c r="AK82" s="221"/>
      <c r="AL82" s="221"/>
      <c r="AM82" s="221"/>
      <c r="AN82" s="221"/>
      <c r="AO82" s="221"/>
      <c r="AP82" s="221"/>
      <c r="AQ82" s="221"/>
      <c r="AR82" s="221"/>
      <c r="AS82" s="221"/>
      <c r="AT82" s="221"/>
      <c r="AU82" s="221"/>
      <c r="AV82" s="221"/>
      <c r="AW82" s="221"/>
      <c r="AX82" s="221"/>
      <c r="AY82" s="221"/>
      <c r="AZ82" s="221"/>
      <c r="BA82" s="221"/>
      <c r="BB82" s="221"/>
      <c r="BC82" s="221"/>
      <c r="BD82" s="221"/>
      <c r="BE82" s="221"/>
      <c r="BF82" s="221"/>
      <c r="BG82" s="221"/>
      <c r="BH82" s="221"/>
      <c r="BI82" s="221"/>
      <c r="BJ82" s="221"/>
      <c r="BK82" s="221"/>
      <c r="BL82" s="221"/>
      <c r="BM82" s="222">
        <v>385.91495495794652</v>
      </c>
    </row>
    <row r="83" spans="1:65">
      <c r="A83" s="30"/>
      <c r="B83" s="19">
        <v>1</v>
      </c>
      <c r="C83" s="9">
        <v>5</v>
      </c>
      <c r="D83" s="223">
        <v>381</v>
      </c>
      <c r="E83" s="223">
        <v>380</v>
      </c>
      <c r="F83" s="223">
        <v>380</v>
      </c>
      <c r="G83" s="223">
        <v>376</v>
      </c>
      <c r="H83" s="223">
        <v>387.8</v>
      </c>
      <c r="I83" s="223">
        <v>377</v>
      </c>
      <c r="J83" s="223">
        <v>385.02825940148659</v>
      </c>
      <c r="K83" s="223">
        <v>390</v>
      </c>
      <c r="L83" s="223">
        <v>390</v>
      </c>
      <c r="M83" s="223">
        <v>390</v>
      </c>
      <c r="N83" s="223">
        <v>393</v>
      </c>
      <c r="O83" s="223">
        <v>394</v>
      </c>
      <c r="P83" s="223">
        <v>400</v>
      </c>
      <c r="Q83" s="223">
        <v>370</v>
      </c>
      <c r="R83" s="223">
        <v>393.4</v>
      </c>
      <c r="S83" s="223">
        <v>403</v>
      </c>
      <c r="T83" s="223">
        <v>404.61</v>
      </c>
      <c r="U83" s="223">
        <v>370</v>
      </c>
      <c r="V83" s="225">
        <v>354</v>
      </c>
      <c r="W83" s="223">
        <v>363.56399999999996</v>
      </c>
      <c r="X83" s="223">
        <v>380</v>
      </c>
      <c r="Y83" s="223">
        <v>398</v>
      </c>
      <c r="Z83" s="223">
        <v>390</v>
      </c>
      <c r="AA83" s="223">
        <v>391</v>
      </c>
      <c r="AB83" s="225">
        <v>567</v>
      </c>
      <c r="AC83" s="220"/>
      <c r="AD83" s="221"/>
      <c r="AE83" s="221"/>
      <c r="AF83" s="221"/>
      <c r="AG83" s="221"/>
      <c r="AH83" s="221"/>
      <c r="AI83" s="221"/>
      <c r="AJ83" s="221"/>
      <c r="AK83" s="221"/>
      <c r="AL83" s="221"/>
      <c r="AM83" s="221"/>
      <c r="AN83" s="221"/>
      <c r="AO83" s="221"/>
      <c r="AP83" s="221"/>
      <c r="AQ83" s="221"/>
      <c r="AR83" s="221"/>
      <c r="AS83" s="221"/>
      <c r="AT83" s="221"/>
      <c r="AU83" s="221"/>
      <c r="AV83" s="221"/>
      <c r="AW83" s="221"/>
      <c r="AX83" s="221"/>
      <c r="AY83" s="221"/>
      <c r="AZ83" s="221"/>
      <c r="BA83" s="221"/>
      <c r="BB83" s="221"/>
      <c r="BC83" s="221"/>
      <c r="BD83" s="221"/>
      <c r="BE83" s="221"/>
      <c r="BF83" s="221"/>
      <c r="BG83" s="221"/>
      <c r="BH83" s="221"/>
      <c r="BI83" s="221"/>
      <c r="BJ83" s="221"/>
      <c r="BK83" s="221"/>
      <c r="BL83" s="221"/>
      <c r="BM83" s="222">
        <v>14</v>
      </c>
    </row>
    <row r="84" spans="1:65">
      <c r="A84" s="30"/>
      <c r="B84" s="19">
        <v>1</v>
      </c>
      <c r="C84" s="9">
        <v>6</v>
      </c>
      <c r="D84" s="223">
        <v>391</v>
      </c>
      <c r="E84" s="223">
        <v>390</v>
      </c>
      <c r="F84" s="223">
        <v>390</v>
      </c>
      <c r="G84" s="223">
        <v>373</v>
      </c>
      <c r="H84" s="223">
        <v>392</v>
      </c>
      <c r="I84" s="223">
        <v>368</v>
      </c>
      <c r="J84" s="223">
        <v>376.78570157925651</v>
      </c>
      <c r="K84" s="223">
        <v>390</v>
      </c>
      <c r="L84" s="223">
        <v>391</v>
      </c>
      <c r="M84" s="223">
        <v>397</v>
      </c>
      <c r="N84" s="223">
        <v>379</v>
      </c>
      <c r="O84" s="223">
        <v>377</v>
      </c>
      <c r="P84" s="223">
        <v>390</v>
      </c>
      <c r="Q84" s="223">
        <v>378</v>
      </c>
      <c r="R84" s="223">
        <v>391.2</v>
      </c>
      <c r="S84" s="223">
        <v>406</v>
      </c>
      <c r="T84" s="223">
        <v>400.65</v>
      </c>
      <c r="U84" s="223">
        <v>380</v>
      </c>
      <c r="V84" s="225">
        <v>355</v>
      </c>
      <c r="W84" s="223">
        <v>367.86600000000004</v>
      </c>
      <c r="X84" s="223">
        <v>390</v>
      </c>
      <c r="Y84" s="223">
        <v>399</v>
      </c>
      <c r="Z84" s="223">
        <v>390</v>
      </c>
      <c r="AA84" s="223">
        <v>387</v>
      </c>
      <c r="AB84" s="225">
        <v>566</v>
      </c>
      <c r="AC84" s="220"/>
      <c r="AD84" s="221"/>
      <c r="AE84" s="221"/>
      <c r="AF84" s="221"/>
      <c r="AG84" s="221"/>
      <c r="AH84" s="221"/>
      <c r="AI84" s="221"/>
      <c r="AJ84" s="221"/>
      <c r="AK84" s="221"/>
      <c r="AL84" s="221"/>
      <c r="AM84" s="221"/>
      <c r="AN84" s="221"/>
      <c r="AO84" s="221"/>
      <c r="AP84" s="221"/>
      <c r="AQ84" s="221"/>
      <c r="AR84" s="221"/>
      <c r="AS84" s="221"/>
      <c r="AT84" s="221"/>
      <c r="AU84" s="221"/>
      <c r="AV84" s="221"/>
      <c r="AW84" s="221"/>
      <c r="AX84" s="221"/>
      <c r="AY84" s="221"/>
      <c r="AZ84" s="221"/>
      <c r="BA84" s="221"/>
      <c r="BB84" s="221"/>
      <c r="BC84" s="221"/>
      <c r="BD84" s="221"/>
      <c r="BE84" s="221"/>
      <c r="BF84" s="221"/>
      <c r="BG84" s="221"/>
      <c r="BH84" s="221"/>
      <c r="BI84" s="221"/>
      <c r="BJ84" s="221"/>
      <c r="BK84" s="221"/>
      <c r="BL84" s="221"/>
      <c r="BM84" s="226"/>
    </row>
    <row r="85" spans="1:65">
      <c r="A85" s="30"/>
      <c r="B85" s="20" t="s">
        <v>264</v>
      </c>
      <c r="C85" s="12"/>
      <c r="D85" s="227">
        <v>385.83333333333331</v>
      </c>
      <c r="E85" s="227">
        <v>380</v>
      </c>
      <c r="F85" s="227">
        <v>386.66666666666669</v>
      </c>
      <c r="G85" s="227">
        <v>376.16666666666669</v>
      </c>
      <c r="H85" s="227">
        <v>384.26666666666665</v>
      </c>
      <c r="I85" s="227">
        <v>366.66666666666669</v>
      </c>
      <c r="J85" s="227">
        <v>376.7802973661033</v>
      </c>
      <c r="K85" s="227">
        <v>426</v>
      </c>
      <c r="L85" s="227">
        <v>397.33333333333331</v>
      </c>
      <c r="M85" s="227">
        <v>386.66666666666669</v>
      </c>
      <c r="N85" s="227">
        <v>385.66666666666669</v>
      </c>
      <c r="O85" s="227">
        <v>383.33333333333331</v>
      </c>
      <c r="P85" s="227">
        <v>401.66666666666669</v>
      </c>
      <c r="Q85" s="227">
        <v>373.16666666666669</v>
      </c>
      <c r="R85" s="227">
        <v>392.16666666666657</v>
      </c>
      <c r="S85" s="227">
        <v>396.83333333333331</v>
      </c>
      <c r="T85" s="227">
        <v>403.84</v>
      </c>
      <c r="U85" s="227">
        <v>380</v>
      </c>
      <c r="V85" s="227">
        <v>356.16666666666669</v>
      </c>
      <c r="W85" s="227">
        <v>366.95699999999994</v>
      </c>
      <c r="X85" s="227">
        <v>383.33333333333331</v>
      </c>
      <c r="Y85" s="227">
        <v>396.5</v>
      </c>
      <c r="Z85" s="227">
        <v>396.66666666666669</v>
      </c>
      <c r="AA85" s="227">
        <v>388.66666666666669</v>
      </c>
      <c r="AB85" s="227">
        <v>548</v>
      </c>
      <c r="AC85" s="220"/>
      <c r="AD85" s="221"/>
      <c r="AE85" s="221"/>
      <c r="AF85" s="221"/>
      <c r="AG85" s="221"/>
      <c r="AH85" s="221"/>
      <c r="AI85" s="221"/>
      <c r="AJ85" s="221"/>
      <c r="AK85" s="221"/>
      <c r="AL85" s="221"/>
      <c r="AM85" s="221"/>
      <c r="AN85" s="221"/>
      <c r="AO85" s="221"/>
      <c r="AP85" s="221"/>
      <c r="AQ85" s="221"/>
      <c r="AR85" s="221"/>
      <c r="AS85" s="221"/>
      <c r="AT85" s="221"/>
      <c r="AU85" s="221"/>
      <c r="AV85" s="221"/>
      <c r="AW85" s="221"/>
      <c r="AX85" s="221"/>
      <c r="AY85" s="221"/>
      <c r="AZ85" s="221"/>
      <c r="BA85" s="221"/>
      <c r="BB85" s="221"/>
      <c r="BC85" s="221"/>
      <c r="BD85" s="221"/>
      <c r="BE85" s="221"/>
      <c r="BF85" s="221"/>
      <c r="BG85" s="221"/>
      <c r="BH85" s="221"/>
      <c r="BI85" s="221"/>
      <c r="BJ85" s="221"/>
      <c r="BK85" s="221"/>
      <c r="BL85" s="221"/>
      <c r="BM85" s="226"/>
    </row>
    <row r="86" spans="1:65">
      <c r="A86" s="30"/>
      <c r="B86" s="3" t="s">
        <v>265</v>
      </c>
      <c r="C86" s="29"/>
      <c r="D86" s="223">
        <v>386</v>
      </c>
      <c r="E86" s="223">
        <v>380</v>
      </c>
      <c r="F86" s="223">
        <v>390</v>
      </c>
      <c r="G86" s="223">
        <v>376</v>
      </c>
      <c r="H86" s="223">
        <v>384.3</v>
      </c>
      <c r="I86" s="223">
        <v>367.5</v>
      </c>
      <c r="J86" s="223">
        <v>375.82465303188377</v>
      </c>
      <c r="K86" s="223">
        <v>390</v>
      </c>
      <c r="L86" s="223">
        <v>397.5</v>
      </c>
      <c r="M86" s="223">
        <v>385</v>
      </c>
      <c r="N86" s="223">
        <v>386.5</v>
      </c>
      <c r="O86" s="223">
        <v>385.5</v>
      </c>
      <c r="P86" s="223">
        <v>400</v>
      </c>
      <c r="Q86" s="223">
        <v>371</v>
      </c>
      <c r="R86" s="223">
        <v>391.95</v>
      </c>
      <c r="S86" s="223">
        <v>394</v>
      </c>
      <c r="T86" s="223">
        <v>403.89</v>
      </c>
      <c r="U86" s="223">
        <v>380</v>
      </c>
      <c r="V86" s="223">
        <v>357</v>
      </c>
      <c r="W86" s="223">
        <v>367.47899999999998</v>
      </c>
      <c r="X86" s="223">
        <v>380</v>
      </c>
      <c r="Y86" s="223">
        <v>398</v>
      </c>
      <c r="Z86" s="223">
        <v>390</v>
      </c>
      <c r="AA86" s="223">
        <v>390</v>
      </c>
      <c r="AB86" s="223">
        <v>545.5</v>
      </c>
      <c r="AC86" s="220"/>
      <c r="AD86" s="221"/>
      <c r="AE86" s="221"/>
      <c r="AF86" s="221"/>
      <c r="AG86" s="221"/>
      <c r="AH86" s="221"/>
      <c r="AI86" s="221"/>
      <c r="AJ86" s="221"/>
      <c r="AK86" s="221"/>
      <c r="AL86" s="221"/>
      <c r="AM86" s="221"/>
      <c r="AN86" s="221"/>
      <c r="AO86" s="221"/>
      <c r="AP86" s="221"/>
      <c r="AQ86" s="221"/>
      <c r="AR86" s="221"/>
      <c r="AS86" s="221"/>
      <c r="AT86" s="221"/>
      <c r="AU86" s="221"/>
      <c r="AV86" s="221"/>
      <c r="AW86" s="221"/>
      <c r="AX86" s="221"/>
      <c r="AY86" s="221"/>
      <c r="AZ86" s="221"/>
      <c r="BA86" s="221"/>
      <c r="BB86" s="221"/>
      <c r="BC86" s="221"/>
      <c r="BD86" s="221"/>
      <c r="BE86" s="221"/>
      <c r="BF86" s="221"/>
      <c r="BG86" s="221"/>
      <c r="BH86" s="221"/>
      <c r="BI86" s="221"/>
      <c r="BJ86" s="221"/>
      <c r="BK86" s="221"/>
      <c r="BL86" s="221"/>
      <c r="BM86" s="226"/>
    </row>
    <row r="87" spans="1:65">
      <c r="A87" s="30"/>
      <c r="B87" s="3" t="s">
        <v>266</v>
      </c>
      <c r="C87" s="29"/>
      <c r="D87" s="223">
        <v>4.8751068364361689</v>
      </c>
      <c r="E87" s="223">
        <v>6.324555320336759</v>
      </c>
      <c r="F87" s="223">
        <v>5.1639777949432224</v>
      </c>
      <c r="G87" s="223">
        <v>2.1369760566432809</v>
      </c>
      <c r="H87" s="223">
        <v>5.8053997852574026</v>
      </c>
      <c r="I87" s="223">
        <v>10.481730137084558</v>
      </c>
      <c r="J87" s="223">
        <v>4.5677768190585146</v>
      </c>
      <c r="K87" s="223">
        <v>94.157315169879396</v>
      </c>
      <c r="L87" s="223">
        <v>6.5625198412398467</v>
      </c>
      <c r="M87" s="223">
        <v>8.7559503577091302</v>
      </c>
      <c r="N87" s="223">
        <v>8.5244745683629475</v>
      </c>
      <c r="O87" s="223">
        <v>9.5428856572143133</v>
      </c>
      <c r="P87" s="223">
        <v>7.5277265270908087</v>
      </c>
      <c r="Q87" s="223">
        <v>8.9087971503826857</v>
      </c>
      <c r="R87" s="223">
        <v>0.77114633284912804</v>
      </c>
      <c r="S87" s="223">
        <v>6.112828041640519</v>
      </c>
      <c r="T87" s="223">
        <v>2.6693444888211766</v>
      </c>
      <c r="U87" s="223">
        <v>6.324555320336759</v>
      </c>
      <c r="V87" s="223">
        <v>1.3291601358251257</v>
      </c>
      <c r="W87" s="223">
        <v>1.9244180419025512</v>
      </c>
      <c r="X87" s="223">
        <v>5.1639777949432224</v>
      </c>
      <c r="Y87" s="223">
        <v>4.5055521304275237</v>
      </c>
      <c r="Z87" s="223">
        <v>12.110601416389967</v>
      </c>
      <c r="AA87" s="223">
        <v>5.3166405433005028</v>
      </c>
      <c r="AB87" s="223">
        <v>15.722595205626837</v>
      </c>
      <c r="AC87" s="220"/>
      <c r="AD87" s="221"/>
      <c r="AE87" s="221"/>
      <c r="AF87" s="221"/>
      <c r="AG87" s="221"/>
      <c r="AH87" s="221"/>
      <c r="AI87" s="221"/>
      <c r="AJ87" s="221"/>
      <c r="AK87" s="221"/>
      <c r="AL87" s="221"/>
      <c r="AM87" s="221"/>
      <c r="AN87" s="221"/>
      <c r="AO87" s="221"/>
      <c r="AP87" s="221"/>
      <c r="AQ87" s="221"/>
      <c r="AR87" s="221"/>
      <c r="AS87" s="221"/>
      <c r="AT87" s="221"/>
      <c r="AU87" s="221"/>
      <c r="AV87" s="221"/>
      <c r="AW87" s="221"/>
      <c r="AX87" s="221"/>
      <c r="AY87" s="221"/>
      <c r="AZ87" s="221"/>
      <c r="BA87" s="221"/>
      <c r="BB87" s="221"/>
      <c r="BC87" s="221"/>
      <c r="BD87" s="221"/>
      <c r="BE87" s="221"/>
      <c r="BF87" s="221"/>
      <c r="BG87" s="221"/>
      <c r="BH87" s="221"/>
      <c r="BI87" s="221"/>
      <c r="BJ87" s="221"/>
      <c r="BK87" s="221"/>
      <c r="BL87" s="221"/>
      <c r="BM87" s="226"/>
    </row>
    <row r="88" spans="1:65">
      <c r="A88" s="30"/>
      <c r="B88" s="3" t="s">
        <v>86</v>
      </c>
      <c r="C88" s="29"/>
      <c r="D88" s="13">
        <v>1.2635266098754649E-2</v>
      </c>
      <c r="E88" s="13">
        <v>1.6643566632465155E-2</v>
      </c>
      <c r="F88" s="13">
        <v>1.3355114986922127E-2</v>
      </c>
      <c r="G88" s="13">
        <v>5.6809288169515663E-3</v>
      </c>
      <c r="H88" s="13">
        <v>1.5107737123327731E-2</v>
      </c>
      <c r="I88" s="13">
        <v>2.8586536737503339E-2</v>
      </c>
      <c r="J88" s="13">
        <v>1.2123183858045998E-2</v>
      </c>
      <c r="K88" s="13">
        <v>0.22102656143164179</v>
      </c>
      <c r="L88" s="13">
        <v>1.6516408996409011E-2</v>
      </c>
      <c r="M88" s="13">
        <v>2.2644699200971886E-2</v>
      </c>
      <c r="N88" s="13">
        <v>2.2103218414078515E-2</v>
      </c>
      <c r="O88" s="13">
        <v>2.4894484323167775E-2</v>
      </c>
      <c r="P88" s="13">
        <v>1.8741227868275871E-2</v>
      </c>
      <c r="Q88" s="13">
        <v>2.3873507325724033E-2</v>
      </c>
      <c r="R88" s="13">
        <v>1.9663739894155417E-3</v>
      </c>
      <c r="S88" s="13">
        <v>1.5404018584562418E-2</v>
      </c>
      <c r="T88" s="13">
        <v>6.6099061232695539E-3</v>
      </c>
      <c r="U88" s="13">
        <v>1.6643566632465155E-2</v>
      </c>
      <c r="V88" s="13">
        <v>3.7318487669399879E-3</v>
      </c>
      <c r="W88" s="13">
        <v>5.2442603408643287E-3</v>
      </c>
      <c r="X88" s="13">
        <v>1.3471246421591015E-2</v>
      </c>
      <c r="Y88" s="13">
        <v>1.1363309282288837E-2</v>
      </c>
      <c r="Z88" s="13">
        <v>3.0530927940478906E-2</v>
      </c>
      <c r="AA88" s="13">
        <v>1.3679178070241431E-2</v>
      </c>
      <c r="AB88" s="13">
        <v>2.8690867163552621E-2</v>
      </c>
      <c r="AC88" s="148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55"/>
    </row>
    <row r="89" spans="1:65">
      <c r="A89" s="30"/>
      <c r="B89" s="3" t="s">
        <v>267</v>
      </c>
      <c r="C89" s="29"/>
      <c r="D89" s="13">
        <v>-2.115015849077917E-4</v>
      </c>
      <c r="E89" s="13">
        <v>-1.5327094433515986E-2</v>
      </c>
      <c r="F89" s="13">
        <v>1.9478688220364582E-3</v>
      </c>
      <c r="G89" s="13">
        <v>-2.5260198305458559E-2</v>
      </c>
      <c r="H89" s="13">
        <v>-4.2711179499624885E-3</v>
      </c>
      <c r="I89" s="13">
        <v>-4.9877020944620654E-2</v>
      </c>
      <c r="J89" s="13">
        <v>-2.367013113767158E-2</v>
      </c>
      <c r="K89" s="13">
        <v>0.10387015202979533</v>
      </c>
      <c r="L89" s="13">
        <v>2.9587810030920147E-2</v>
      </c>
      <c r="M89" s="13">
        <v>1.9478688220364582E-3</v>
      </c>
      <c r="N89" s="13">
        <v>-6.4337566629646403E-4</v>
      </c>
      <c r="O89" s="13">
        <v>-6.6896128057398752E-3</v>
      </c>
      <c r="P89" s="13">
        <v>4.0816536147029181E-2</v>
      </c>
      <c r="Q89" s="13">
        <v>-3.3033931770457103E-2</v>
      </c>
      <c r="R89" s="13">
        <v>1.6199713507866864E-2</v>
      </c>
      <c r="S89" s="13">
        <v>2.8292187786753686E-2</v>
      </c>
      <c r="T89" s="13">
        <v>4.6448174168339129E-2</v>
      </c>
      <c r="U89" s="13">
        <v>-1.5327094433515986E-2</v>
      </c>
      <c r="V89" s="13">
        <v>-7.708508807211556E-2</v>
      </c>
      <c r="W89" s="13">
        <v>-4.9124696294841508E-2</v>
      </c>
      <c r="X89" s="13">
        <v>-6.6896128057398752E-3</v>
      </c>
      <c r="Y89" s="13">
        <v>2.742843962397612E-2</v>
      </c>
      <c r="Z89" s="13">
        <v>2.7860313705365014E-2</v>
      </c>
      <c r="AA89" s="13">
        <v>7.1303577987020805E-3</v>
      </c>
      <c r="AB89" s="13">
        <v>0.42000197960640318</v>
      </c>
      <c r="AC89" s="148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55"/>
    </row>
    <row r="90" spans="1:65">
      <c r="A90" s="30"/>
      <c r="B90" s="46" t="s">
        <v>268</v>
      </c>
      <c r="C90" s="47"/>
      <c r="D90" s="45">
        <v>0</v>
      </c>
      <c r="E90" s="45">
        <v>0.41</v>
      </c>
      <c r="F90" s="45">
        <v>0.06</v>
      </c>
      <c r="G90" s="45">
        <v>0.67</v>
      </c>
      <c r="H90" s="45">
        <v>0.11</v>
      </c>
      <c r="I90" s="45">
        <v>1.34</v>
      </c>
      <c r="J90" s="45">
        <v>0.63</v>
      </c>
      <c r="K90" s="45">
        <v>2.8</v>
      </c>
      <c r="L90" s="45">
        <v>0.8</v>
      </c>
      <c r="M90" s="45">
        <v>0.06</v>
      </c>
      <c r="N90" s="45">
        <v>0.01</v>
      </c>
      <c r="O90" s="45">
        <v>0.17</v>
      </c>
      <c r="P90" s="45">
        <v>1.1000000000000001</v>
      </c>
      <c r="Q90" s="45">
        <v>0.88</v>
      </c>
      <c r="R90" s="45">
        <v>0.44</v>
      </c>
      <c r="S90" s="45">
        <v>0.77</v>
      </c>
      <c r="T90" s="45">
        <v>1.26</v>
      </c>
      <c r="U90" s="45">
        <v>0.41</v>
      </c>
      <c r="V90" s="45">
        <v>2.0699999999999998</v>
      </c>
      <c r="W90" s="45">
        <v>1.32</v>
      </c>
      <c r="X90" s="45">
        <v>0.17</v>
      </c>
      <c r="Y90" s="45">
        <v>0.74</v>
      </c>
      <c r="Z90" s="45">
        <v>0.76</v>
      </c>
      <c r="AA90" s="45">
        <v>0.2</v>
      </c>
      <c r="AB90" s="45">
        <v>11.31</v>
      </c>
      <c r="AC90" s="148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55"/>
    </row>
    <row r="91" spans="1:65">
      <c r="B91" s="31"/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BM91" s="55"/>
    </row>
    <row r="92" spans="1:65" ht="15">
      <c r="B92" s="8" t="s">
        <v>456</v>
      </c>
      <c r="BM92" s="28" t="s">
        <v>66</v>
      </c>
    </row>
    <row r="93" spans="1:65" ht="15">
      <c r="A93" s="25" t="s">
        <v>13</v>
      </c>
      <c r="B93" s="18" t="s">
        <v>109</v>
      </c>
      <c r="C93" s="15" t="s">
        <v>110</v>
      </c>
      <c r="D93" s="16" t="s">
        <v>226</v>
      </c>
      <c r="E93" s="17" t="s">
        <v>226</v>
      </c>
      <c r="F93" s="17" t="s">
        <v>226</v>
      </c>
      <c r="G93" s="17" t="s">
        <v>226</v>
      </c>
      <c r="H93" s="17" t="s">
        <v>226</v>
      </c>
      <c r="I93" s="17" t="s">
        <v>226</v>
      </c>
      <c r="J93" s="17" t="s">
        <v>226</v>
      </c>
      <c r="K93" s="17" t="s">
        <v>226</v>
      </c>
      <c r="L93" s="17" t="s">
        <v>226</v>
      </c>
      <c r="M93" s="17" t="s">
        <v>226</v>
      </c>
      <c r="N93" s="17" t="s">
        <v>226</v>
      </c>
      <c r="O93" s="17" t="s">
        <v>226</v>
      </c>
      <c r="P93" s="17" t="s">
        <v>226</v>
      </c>
      <c r="Q93" s="17" t="s">
        <v>226</v>
      </c>
      <c r="R93" s="17" t="s">
        <v>226</v>
      </c>
      <c r="S93" s="17" t="s">
        <v>226</v>
      </c>
      <c r="T93" s="17" t="s">
        <v>226</v>
      </c>
      <c r="U93" s="17" t="s">
        <v>226</v>
      </c>
      <c r="V93" s="17" t="s">
        <v>226</v>
      </c>
      <c r="W93" s="17" t="s">
        <v>226</v>
      </c>
      <c r="X93" s="17" t="s">
        <v>226</v>
      </c>
      <c r="Y93" s="17" t="s">
        <v>226</v>
      </c>
      <c r="Z93" s="17" t="s">
        <v>226</v>
      </c>
      <c r="AA93" s="17" t="s">
        <v>226</v>
      </c>
      <c r="AB93" s="148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28">
        <v>1</v>
      </c>
    </row>
    <row r="94" spans="1:65">
      <c r="A94" s="30"/>
      <c r="B94" s="19" t="s">
        <v>227</v>
      </c>
      <c r="C94" s="9" t="s">
        <v>227</v>
      </c>
      <c r="D94" s="146" t="s">
        <v>229</v>
      </c>
      <c r="E94" s="147" t="s">
        <v>230</v>
      </c>
      <c r="F94" s="147" t="s">
        <v>231</v>
      </c>
      <c r="G94" s="147" t="s">
        <v>232</v>
      </c>
      <c r="H94" s="147" t="s">
        <v>233</v>
      </c>
      <c r="I94" s="147" t="s">
        <v>234</v>
      </c>
      <c r="J94" s="147" t="s">
        <v>235</v>
      </c>
      <c r="K94" s="147" t="s">
        <v>236</v>
      </c>
      <c r="L94" s="147" t="s">
        <v>238</v>
      </c>
      <c r="M94" s="147" t="s">
        <v>239</v>
      </c>
      <c r="N94" s="147" t="s">
        <v>240</v>
      </c>
      <c r="O94" s="147" t="s">
        <v>243</v>
      </c>
      <c r="P94" s="147" t="s">
        <v>244</v>
      </c>
      <c r="Q94" s="147" t="s">
        <v>245</v>
      </c>
      <c r="R94" s="147" t="s">
        <v>246</v>
      </c>
      <c r="S94" s="147" t="s">
        <v>247</v>
      </c>
      <c r="T94" s="147" t="s">
        <v>248</v>
      </c>
      <c r="U94" s="147" t="s">
        <v>250</v>
      </c>
      <c r="V94" s="147" t="s">
        <v>251</v>
      </c>
      <c r="W94" s="147" t="s">
        <v>253</v>
      </c>
      <c r="X94" s="147" t="s">
        <v>254</v>
      </c>
      <c r="Y94" s="147" t="s">
        <v>255</v>
      </c>
      <c r="Z94" s="147" t="s">
        <v>256</v>
      </c>
      <c r="AA94" s="147" t="s">
        <v>257</v>
      </c>
      <c r="AB94" s="148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28" t="s">
        <v>3</v>
      </c>
    </row>
    <row r="95" spans="1:65">
      <c r="A95" s="30"/>
      <c r="B95" s="19"/>
      <c r="C95" s="9"/>
      <c r="D95" s="10" t="s">
        <v>113</v>
      </c>
      <c r="E95" s="11" t="s">
        <v>277</v>
      </c>
      <c r="F95" s="11" t="s">
        <v>277</v>
      </c>
      <c r="G95" s="11" t="s">
        <v>277</v>
      </c>
      <c r="H95" s="11" t="s">
        <v>278</v>
      </c>
      <c r="I95" s="11" t="s">
        <v>277</v>
      </c>
      <c r="J95" s="11" t="s">
        <v>278</v>
      </c>
      <c r="K95" s="11" t="s">
        <v>278</v>
      </c>
      <c r="L95" s="11" t="s">
        <v>278</v>
      </c>
      <c r="M95" s="11" t="s">
        <v>278</v>
      </c>
      <c r="N95" s="11" t="s">
        <v>278</v>
      </c>
      <c r="O95" s="11" t="s">
        <v>277</v>
      </c>
      <c r="P95" s="11" t="s">
        <v>277</v>
      </c>
      <c r="Q95" s="11" t="s">
        <v>113</v>
      </c>
      <c r="R95" s="11" t="s">
        <v>278</v>
      </c>
      <c r="S95" s="11" t="s">
        <v>278</v>
      </c>
      <c r="T95" s="11" t="s">
        <v>113</v>
      </c>
      <c r="U95" s="11" t="s">
        <v>277</v>
      </c>
      <c r="V95" s="11" t="s">
        <v>277</v>
      </c>
      <c r="W95" s="11" t="s">
        <v>277</v>
      </c>
      <c r="X95" s="11" t="s">
        <v>277</v>
      </c>
      <c r="Y95" s="11" t="s">
        <v>277</v>
      </c>
      <c r="Z95" s="11" t="s">
        <v>278</v>
      </c>
      <c r="AA95" s="11" t="s">
        <v>277</v>
      </c>
      <c r="AB95" s="148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28">
        <v>2</v>
      </c>
    </row>
    <row r="96" spans="1:65">
      <c r="A96" s="30"/>
      <c r="B96" s="19"/>
      <c r="C96" s="9"/>
      <c r="D96" s="26"/>
      <c r="E96" s="26"/>
      <c r="F96" s="26"/>
      <c r="G96" s="26"/>
      <c r="H96" s="26"/>
      <c r="I96" s="26"/>
      <c r="J96" s="26"/>
      <c r="K96" s="26"/>
      <c r="L96" s="26"/>
      <c r="M96" s="26"/>
      <c r="N96" s="26"/>
      <c r="O96" s="26"/>
      <c r="P96" s="26"/>
      <c r="Q96" s="26"/>
      <c r="R96" s="26"/>
      <c r="S96" s="26"/>
      <c r="T96" s="26"/>
      <c r="U96" s="26"/>
      <c r="V96" s="26"/>
      <c r="W96" s="26"/>
      <c r="X96" s="26"/>
      <c r="Y96" s="26"/>
      <c r="Z96" s="26"/>
      <c r="AA96" s="26"/>
      <c r="AB96" s="148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28">
        <v>3</v>
      </c>
    </row>
    <row r="97" spans="1:65">
      <c r="A97" s="30"/>
      <c r="B97" s="18">
        <v>1</v>
      </c>
      <c r="C97" s="14">
        <v>1</v>
      </c>
      <c r="D97" s="143">
        <v>0.8</v>
      </c>
      <c r="E97" s="22">
        <v>0.9</v>
      </c>
      <c r="F97" s="22">
        <v>0.86</v>
      </c>
      <c r="G97" s="143" t="s">
        <v>101</v>
      </c>
      <c r="H97" s="22">
        <v>0.98</v>
      </c>
      <c r="I97" s="143" t="s">
        <v>101</v>
      </c>
      <c r="J97" s="22">
        <v>0.98483278792273976</v>
      </c>
      <c r="K97" s="143">
        <v>1</v>
      </c>
      <c r="L97" s="22">
        <v>1</v>
      </c>
      <c r="M97" s="143">
        <v>0.9</v>
      </c>
      <c r="N97" s="22">
        <v>1.04</v>
      </c>
      <c r="O97" s="143">
        <v>1</v>
      </c>
      <c r="P97" s="22">
        <v>0.98</v>
      </c>
      <c r="Q97" s="143">
        <v>0.73249999999999993</v>
      </c>
      <c r="R97" s="143" t="s">
        <v>101</v>
      </c>
      <c r="S97" s="22">
        <v>0.89</v>
      </c>
      <c r="T97" s="143" t="s">
        <v>103</v>
      </c>
      <c r="U97" s="22">
        <v>0.93</v>
      </c>
      <c r="V97" s="22">
        <v>0.89</v>
      </c>
      <c r="W97" s="22">
        <v>0.92</v>
      </c>
      <c r="X97" s="143">
        <v>1.1000000000000001</v>
      </c>
      <c r="Y97" s="150">
        <v>0.97000000000000008</v>
      </c>
      <c r="Z97" s="143">
        <v>1</v>
      </c>
      <c r="AA97" s="143">
        <v>1.43</v>
      </c>
      <c r="AB97" s="148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28">
        <v>1</v>
      </c>
    </row>
    <row r="98" spans="1:65">
      <c r="A98" s="30"/>
      <c r="B98" s="19">
        <v>1</v>
      </c>
      <c r="C98" s="9">
        <v>2</v>
      </c>
      <c r="D98" s="144">
        <v>0.9</v>
      </c>
      <c r="E98" s="149">
        <v>0.87</v>
      </c>
      <c r="F98" s="11">
        <v>0.9</v>
      </c>
      <c r="G98" s="144" t="s">
        <v>101</v>
      </c>
      <c r="H98" s="11">
        <v>1.03</v>
      </c>
      <c r="I98" s="144" t="s">
        <v>101</v>
      </c>
      <c r="J98" s="11">
        <v>0.94664437852715622</v>
      </c>
      <c r="K98" s="144">
        <v>1</v>
      </c>
      <c r="L98" s="11">
        <v>0.9900000000000001</v>
      </c>
      <c r="M98" s="144">
        <v>1</v>
      </c>
      <c r="N98" s="11">
        <v>1</v>
      </c>
      <c r="O98" s="144">
        <v>1.1000000000000001</v>
      </c>
      <c r="P98" s="11">
        <v>1</v>
      </c>
      <c r="Q98" s="144">
        <v>0.70950000000000002</v>
      </c>
      <c r="R98" s="11">
        <v>1</v>
      </c>
      <c r="S98" s="11">
        <v>0.91</v>
      </c>
      <c r="T98" s="144" t="s">
        <v>103</v>
      </c>
      <c r="U98" s="11">
        <v>0.94</v>
      </c>
      <c r="V98" s="11">
        <v>0.89</v>
      </c>
      <c r="W98" s="11">
        <v>0.94</v>
      </c>
      <c r="X98" s="144">
        <v>1.1000000000000001</v>
      </c>
      <c r="Y98" s="11">
        <v>0.94</v>
      </c>
      <c r="Z98" s="144">
        <v>1</v>
      </c>
      <c r="AA98" s="144">
        <v>1.49</v>
      </c>
      <c r="AB98" s="148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28">
        <v>16</v>
      </c>
    </row>
    <row r="99" spans="1:65">
      <c r="A99" s="30"/>
      <c r="B99" s="19">
        <v>1</v>
      </c>
      <c r="C99" s="9">
        <v>3</v>
      </c>
      <c r="D99" s="144">
        <v>0.8</v>
      </c>
      <c r="E99" s="11">
        <v>0.9</v>
      </c>
      <c r="F99" s="11">
        <v>0.9</v>
      </c>
      <c r="G99" s="144" t="s">
        <v>101</v>
      </c>
      <c r="H99" s="11">
        <v>1.05</v>
      </c>
      <c r="I99" s="144" t="s">
        <v>101</v>
      </c>
      <c r="J99" s="11">
        <v>0.95797530771394379</v>
      </c>
      <c r="K99" s="144">
        <v>1</v>
      </c>
      <c r="L99" s="11">
        <v>0.96</v>
      </c>
      <c r="M99" s="144">
        <v>0.9</v>
      </c>
      <c r="N99" s="11">
        <v>1.02</v>
      </c>
      <c r="O99" s="144">
        <v>1.1000000000000001</v>
      </c>
      <c r="P99" s="11">
        <v>0.9900000000000001</v>
      </c>
      <c r="Q99" s="144">
        <v>0.71649999999999991</v>
      </c>
      <c r="R99" s="144" t="s">
        <v>101</v>
      </c>
      <c r="S99" s="11">
        <v>0.9900000000000001</v>
      </c>
      <c r="T99" s="144" t="s">
        <v>103</v>
      </c>
      <c r="U99" s="11">
        <v>0.92</v>
      </c>
      <c r="V99" s="11">
        <v>0.89</v>
      </c>
      <c r="W99" s="11">
        <v>0.95</v>
      </c>
      <c r="X99" s="144">
        <v>1.2</v>
      </c>
      <c r="Y99" s="11">
        <v>0.94</v>
      </c>
      <c r="Z99" s="144">
        <v>1</v>
      </c>
      <c r="AA99" s="144">
        <v>1.52</v>
      </c>
      <c r="AB99" s="148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28">
        <v>16</v>
      </c>
    </row>
    <row r="100" spans="1:65">
      <c r="A100" s="30"/>
      <c r="B100" s="19">
        <v>1</v>
      </c>
      <c r="C100" s="9">
        <v>4</v>
      </c>
      <c r="D100" s="144">
        <v>0.9</v>
      </c>
      <c r="E100" s="11">
        <v>0.9</v>
      </c>
      <c r="F100" s="11">
        <v>0.88</v>
      </c>
      <c r="G100" s="144" t="s">
        <v>101</v>
      </c>
      <c r="H100" s="11">
        <v>0.98</v>
      </c>
      <c r="I100" s="144" t="s">
        <v>101</v>
      </c>
      <c r="J100" s="11">
        <v>0.94182193156831384</v>
      </c>
      <c r="K100" s="144">
        <v>1.1000000000000001</v>
      </c>
      <c r="L100" s="11">
        <v>0.97000000000000008</v>
      </c>
      <c r="M100" s="144">
        <v>0.9</v>
      </c>
      <c r="N100" s="11">
        <v>1.04</v>
      </c>
      <c r="O100" s="144">
        <v>1.1000000000000001</v>
      </c>
      <c r="P100" s="11">
        <v>0.97000000000000008</v>
      </c>
      <c r="Q100" s="144">
        <v>0.72599999999999998</v>
      </c>
      <c r="R100" s="144" t="s">
        <v>101</v>
      </c>
      <c r="S100" s="11">
        <v>0.97000000000000008</v>
      </c>
      <c r="T100" s="144" t="s">
        <v>103</v>
      </c>
      <c r="U100" s="11">
        <v>0.9</v>
      </c>
      <c r="V100" s="11">
        <v>0.89</v>
      </c>
      <c r="W100" s="11">
        <v>0.91</v>
      </c>
      <c r="X100" s="144">
        <v>1.1000000000000001</v>
      </c>
      <c r="Y100" s="11">
        <v>0.93</v>
      </c>
      <c r="Z100" s="144">
        <v>1</v>
      </c>
      <c r="AA100" s="144">
        <v>1.5</v>
      </c>
      <c r="AB100" s="148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28">
        <v>0.94928438859068198</v>
      </c>
    </row>
    <row r="101" spans="1:65">
      <c r="A101" s="30"/>
      <c r="B101" s="19">
        <v>1</v>
      </c>
      <c r="C101" s="9">
        <v>5</v>
      </c>
      <c r="D101" s="144">
        <v>0.8</v>
      </c>
      <c r="E101" s="11">
        <v>0.9</v>
      </c>
      <c r="F101" s="11">
        <v>0.87</v>
      </c>
      <c r="G101" s="144" t="s">
        <v>101</v>
      </c>
      <c r="H101" s="11">
        <v>1.02</v>
      </c>
      <c r="I101" s="144" t="s">
        <v>101</v>
      </c>
      <c r="J101" s="11">
        <v>0.97879051152887264</v>
      </c>
      <c r="K101" s="144">
        <v>1.1000000000000001</v>
      </c>
      <c r="L101" s="11">
        <v>1.01</v>
      </c>
      <c r="M101" s="144">
        <v>0.9</v>
      </c>
      <c r="N101" s="11">
        <v>1.07</v>
      </c>
      <c r="O101" s="144">
        <v>1.1000000000000001</v>
      </c>
      <c r="P101" s="11">
        <v>0.98</v>
      </c>
      <c r="Q101" s="144">
        <v>0.73350000000000004</v>
      </c>
      <c r="R101" s="144" t="s">
        <v>101</v>
      </c>
      <c r="S101" s="11">
        <v>0.88</v>
      </c>
      <c r="T101" s="144" t="s">
        <v>103</v>
      </c>
      <c r="U101" s="11">
        <v>0.9</v>
      </c>
      <c r="V101" s="11">
        <v>0.87</v>
      </c>
      <c r="W101" s="11">
        <v>0.92</v>
      </c>
      <c r="X101" s="144">
        <v>1.1000000000000001</v>
      </c>
      <c r="Y101" s="11">
        <v>0.94</v>
      </c>
      <c r="Z101" s="144">
        <v>1</v>
      </c>
      <c r="AA101" s="144">
        <v>1.43</v>
      </c>
      <c r="AB101" s="148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28">
        <v>15</v>
      </c>
    </row>
    <row r="102" spans="1:65">
      <c r="A102" s="30"/>
      <c r="B102" s="19">
        <v>1</v>
      </c>
      <c r="C102" s="9">
        <v>6</v>
      </c>
      <c r="D102" s="144">
        <v>0.8</v>
      </c>
      <c r="E102" s="11">
        <v>0.92</v>
      </c>
      <c r="F102" s="11">
        <v>0.87</v>
      </c>
      <c r="G102" s="144" t="s">
        <v>101</v>
      </c>
      <c r="H102" s="11">
        <v>0.92</v>
      </c>
      <c r="I102" s="144" t="s">
        <v>101</v>
      </c>
      <c r="J102" s="11">
        <v>0.93211739281217376</v>
      </c>
      <c r="K102" s="144">
        <v>1</v>
      </c>
      <c r="L102" s="11">
        <v>0.94</v>
      </c>
      <c r="M102" s="144">
        <v>0.9</v>
      </c>
      <c r="N102" s="11">
        <v>1.03</v>
      </c>
      <c r="O102" s="144">
        <v>1.1000000000000001</v>
      </c>
      <c r="P102" s="11">
        <v>0.95</v>
      </c>
      <c r="Q102" s="144">
        <v>0.72350000000000003</v>
      </c>
      <c r="R102" s="144" t="s">
        <v>101</v>
      </c>
      <c r="S102" s="11">
        <v>1</v>
      </c>
      <c r="T102" s="144" t="s">
        <v>103</v>
      </c>
      <c r="U102" s="11">
        <v>0.92</v>
      </c>
      <c r="V102" s="11">
        <v>0.88</v>
      </c>
      <c r="W102" s="11">
        <v>0.95</v>
      </c>
      <c r="X102" s="144">
        <v>1.2</v>
      </c>
      <c r="Y102" s="11">
        <v>0.94</v>
      </c>
      <c r="Z102" s="144">
        <v>1</v>
      </c>
      <c r="AA102" s="144">
        <v>1.31</v>
      </c>
      <c r="AB102" s="148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55"/>
    </row>
    <row r="103" spans="1:65">
      <c r="A103" s="30"/>
      <c r="B103" s="20" t="s">
        <v>264</v>
      </c>
      <c r="C103" s="12"/>
      <c r="D103" s="23">
        <v>0.83333333333333337</v>
      </c>
      <c r="E103" s="23">
        <v>0.89833333333333332</v>
      </c>
      <c r="F103" s="23">
        <v>0.88</v>
      </c>
      <c r="G103" s="23" t="s">
        <v>641</v>
      </c>
      <c r="H103" s="23">
        <v>0.99666666666666648</v>
      </c>
      <c r="I103" s="23" t="s">
        <v>641</v>
      </c>
      <c r="J103" s="23">
        <v>0.95703038501219995</v>
      </c>
      <c r="K103" s="23">
        <v>1.0333333333333332</v>
      </c>
      <c r="L103" s="23">
        <v>0.9783333333333335</v>
      </c>
      <c r="M103" s="23">
        <v>0.91666666666666663</v>
      </c>
      <c r="N103" s="23">
        <v>1.0333333333333334</v>
      </c>
      <c r="O103" s="23">
        <v>1.0833333333333333</v>
      </c>
      <c r="P103" s="23">
        <v>0.97833333333333339</v>
      </c>
      <c r="Q103" s="23">
        <v>0.72358333333333336</v>
      </c>
      <c r="R103" s="23">
        <v>1</v>
      </c>
      <c r="S103" s="23">
        <v>0.94000000000000006</v>
      </c>
      <c r="T103" s="23" t="s">
        <v>641</v>
      </c>
      <c r="U103" s="23">
        <v>0.91833333333333333</v>
      </c>
      <c r="V103" s="23">
        <v>0.8849999999999999</v>
      </c>
      <c r="W103" s="23">
        <v>0.93166666666666664</v>
      </c>
      <c r="X103" s="23">
        <v>1.1333333333333333</v>
      </c>
      <c r="Y103" s="23">
        <v>0.94333333333333336</v>
      </c>
      <c r="Z103" s="23">
        <v>1</v>
      </c>
      <c r="AA103" s="23">
        <v>1.4466666666666665</v>
      </c>
      <c r="AB103" s="148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55"/>
    </row>
    <row r="104" spans="1:65">
      <c r="A104" s="30"/>
      <c r="B104" s="3" t="s">
        <v>265</v>
      </c>
      <c r="C104" s="29"/>
      <c r="D104" s="11">
        <v>0.8</v>
      </c>
      <c r="E104" s="11">
        <v>0.9</v>
      </c>
      <c r="F104" s="11">
        <v>0.875</v>
      </c>
      <c r="G104" s="11" t="s">
        <v>641</v>
      </c>
      <c r="H104" s="11">
        <v>1</v>
      </c>
      <c r="I104" s="11" t="s">
        <v>641</v>
      </c>
      <c r="J104" s="11">
        <v>0.95230984312055</v>
      </c>
      <c r="K104" s="11">
        <v>1</v>
      </c>
      <c r="L104" s="11">
        <v>0.98000000000000009</v>
      </c>
      <c r="M104" s="11">
        <v>0.9</v>
      </c>
      <c r="N104" s="11">
        <v>1.0350000000000001</v>
      </c>
      <c r="O104" s="11">
        <v>1.1000000000000001</v>
      </c>
      <c r="P104" s="11">
        <v>0.98</v>
      </c>
      <c r="Q104" s="11">
        <v>0.72475000000000001</v>
      </c>
      <c r="R104" s="11">
        <v>1</v>
      </c>
      <c r="S104" s="11">
        <v>0.94000000000000006</v>
      </c>
      <c r="T104" s="11" t="s">
        <v>641</v>
      </c>
      <c r="U104" s="11">
        <v>0.92</v>
      </c>
      <c r="V104" s="11">
        <v>0.89</v>
      </c>
      <c r="W104" s="11">
        <v>0.92999999999999994</v>
      </c>
      <c r="X104" s="11">
        <v>1.1000000000000001</v>
      </c>
      <c r="Y104" s="11">
        <v>0.94</v>
      </c>
      <c r="Z104" s="11">
        <v>1</v>
      </c>
      <c r="AA104" s="11">
        <v>1.46</v>
      </c>
      <c r="AB104" s="148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55"/>
    </row>
    <row r="105" spans="1:65">
      <c r="A105" s="30"/>
      <c r="B105" s="3" t="s">
        <v>266</v>
      </c>
      <c r="C105" s="29"/>
      <c r="D105" s="24">
        <v>5.1639777949432218E-2</v>
      </c>
      <c r="E105" s="24">
        <v>1.6020819787597233E-2</v>
      </c>
      <c r="F105" s="24">
        <v>1.6733200530681527E-2</v>
      </c>
      <c r="G105" s="24" t="s">
        <v>641</v>
      </c>
      <c r="H105" s="24">
        <v>4.6761807778000493E-2</v>
      </c>
      <c r="I105" s="24" t="s">
        <v>641</v>
      </c>
      <c r="J105" s="24">
        <v>2.1010440070377646E-2</v>
      </c>
      <c r="K105" s="24">
        <v>5.1639777949432274E-2</v>
      </c>
      <c r="L105" s="24">
        <v>2.6394443859772233E-2</v>
      </c>
      <c r="M105" s="24">
        <v>4.0824829046386298E-2</v>
      </c>
      <c r="N105" s="24">
        <v>2.3380903889000264E-2</v>
      </c>
      <c r="O105" s="24">
        <v>4.0824829046386332E-2</v>
      </c>
      <c r="P105" s="24">
        <v>1.7224014243685103E-2</v>
      </c>
      <c r="Q105" s="24">
        <v>9.2974010705501285E-3</v>
      </c>
      <c r="R105" s="24" t="s">
        <v>641</v>
      </c>
      <c r="S105" s="24">
        <v>5.2915026221291836E-2</v>
      </c>
      <c r="T105" s="24" t="s">
        <v>641</v>
      </c>
      <c r="U105" s="24">
        <v>1.6020819787597205E-2</v>
      </c>
      <c r="V105" s="24">
        <v>8.3666002653407616E-3</v>
      </c>
      <c r="W105" s="24">
        <v>1.7224014243685044E-2</v>
      </c>
      <c r="X105" s="24">
        <v>5.1639777949432156E-2</v>
      </c>
      <c r="Y105" s="24">
        <v>1.3662601021279497E-2</v>
      </c>
      <c r="Z105" s="24">
        <v>0</v>
      </c>
      <c r="AA105" s="24">
        <v>7.6594168620507039E-2</v>
      </c>
      <c r="AB105" s="204"/>
      <c r="AC105" s="205"/>
      <c r="AD105" s="205"/>
      <c r="AE105" s="205"/>
      <c r="AF105" s="205"/>
      <c r="AG105" s="205"/>
      <c r="AH105" s="205"/>
      <c r="AI105" s="205"/>
      <c r="AJ105" s="205"/>
      <c r="AK105" s="205"/>
      <c r="AL105" s="205"/>
      <c r="AM105" s="205"/>
      <c r="AN105" s="205"/>
      <c r="AO105" s="205"/>
      <c r="AP105" s="205"/>
      <c r="AQ105" s="205"/>
      <c r="AR105" s="205"/>
      <c r="AS105" s="205"/>
      <c r="AT105" s="205"/>
      <c r="AU105" s="205"/>
      <c r="AV105" s="205"/>
      <c r="AW105" s="205"/>
      <c r="AX105" s="205"/>
      <c r="AY105" s="205"/>
      <c r="AZ105" s="205"/>
      <c r="BA105" s="205"/>
      <c r="BB105" s="205"/>
      <c r="BC105" s="205"/>
      <c r="BD105" s="205"/>
      <c r="BE105" s="205"/>
      <c r="BF105" s="205"/>
      <c r="BG105" s="205"/>
      <c r="BH105" s="205"/>
      <c r="BI105" s="205"/>
      <c r="BJ105" s="205"/>
      <c r="BK105" s="205"/>
      <c r="BL105" s="205"/>
      <c r="BM105" s="56"/>
    </row>
    <row r="106" spans="1:65">
      <c r="A106" s="30"/>
      <c r="B106" s="3" t="s">
        <v>86</v>
      </c>
      <c r="C106" s="29"/>
      <c r="D106" s="13">
        <v>6.1967733539318656E-2</v>
      </c>
      <c r="E106" s="13">
        <v>1.7833936683781706E-2</v>
      </c>
      <c r="F106" s="13">
        <v>1.9015000603047189E-2</v>
      </c>
      <c r="G106" s="13" t="s">
        <v>641</v>
      </c>
      <c r="H106" s="13">
        <v>4.691820178394699E-2</v>
      </c>
      <c r="I106" s="13" t="s">
        <v>641</v>
      </c>
      <c r="J106" s="13">
        <v>2.1953785793446683E-2</v>
      </c>
      <c r="K106" s="13">
        <v>4.9973978660740916E-2</v>
      </c>
      <c r="L106" s="13">
        <v>2.6978988613055088E-2</v>
      </c>
      <c r="M106" s="13">
        <v>4.4536177141512326E-2</v>
      </c>
      <c r="N106" s="13">
        <v>2.262668118290348E-2</v>
      </c>
      <c r="O106" s="13">
        <v>3.7684457581279696E-2</v>
      </c>
      <c r="P106" s="13">
        <v>1.7605466007173869E-2</v>
      </c>
      <c r="Q106" s="13">
        <v>1.2849108930853569E-2</v>
      </c>
      <c r="R106" s="13" t="s">
        <v>641</v>
      </c>
      <c r="S106" s="13">
        <v>5.6292581086480671E-2</v>
      </c>
      <c r="T106" s="13" t="s">
        <v>641</v>
      </c>
      <c r="U106" s="13">
        <v>1.7445538788672093E-2</v>
      </c>
      <c r="V106" s="13">
        <v>9.4537856105545333E-3</v>
      </c>
      <c r="W106" s="13">
        <v>1.8487314036155684E-2</v>
      </c>
      <c r="X106" s="13">
        <v>4.5564509955381312E-2</v>
      </c>
      <c r="Y106" s="13">
        <v>1.448332263739876E-2</v>
      </c>
      <c r="Z106" s="13">
        <v>0</v>
      </c>
      <c r="AA106" s="13">
        <v>5.294527784827676E-2</v>
      </c>
      <c r="AB106" s="148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55"/>
    </row>
    <row r="107" spans="1:65">
      <c r="A107" s="30"/>
      <c r="B107" s="3" t="s">
        <v>267</v>
      </c>
      <c r="C107" s="29"/>
      <c r="D107" s="13">
        <v>-0.12214575173778097</v>
      </c>
      <c r="E107" s="13">
        <v>-5.3673120373327943E-2</v>
      </c>
      <c r="F107" s="13">
        <v>-7.2985913835096672E-2</v>
      </c>
      <c r="G107" s="13" t="s">
        <v>641</v>
      </c>
      <c r="H107" s="13">
        <v>4.9913680921613857E-2</v>
      </c>
      <c r="I107" s="13" t="s">
        <v>641</v>
      </c>
      <c r="J107" s="13">
        <v>8.1598270387841509E-3</v>
      </c>
      <c r="K107" s="13">
        <v>8.8539267845151537E-2</v>
      </c>
      <c r="L107" s="13">
        <v>3.060088745984535E-2</v>
      </c>
      <c r="M107" s="13">
        <v>-3.4360326911559103E-2</v>
      </c>
      <c r="N107" s="13">
        <v>8.8539267845151759E-2</v>
      </c>
      <c r="O107" s="13">
        <v>0.14121052274088464</v>
      </c>
      <c r="P107" s="13">
        <v>3.0600887459845127E-2</v>
      </c>
      <c r="Q107" s="13">
        <v>-0.23775915623391519</v>
      </c>
      <c r="R107" s="13">
        <v>5.3425097914662878E-2</v>
      </c>
      <c r="S107" s="13">
        <v>-9.7804079602168414E-3</v>
      </c>
      <c r="T107" s="13" t="s">
        <v>641</v>
      </c>
      <c r="U107" s="13">
        <v>-3.2604618415034592E-2</v>
      </c>
      <c r="V107" s="13">
        <v>-6.7718788345523473E-2</v>
      </c>
      <c r="W107" s="13">
        <v>-1.8558950442839173E-2</v>
      </c>
      <c r="X107" s="13">
        <v>0.19388177763661774</v>
      </c>
      <c r="Y107" s="13">
        <v>-6.2689909671680422E-3</v>
      </c>
      <c r="Z107" s="13">
        <v>5.3425097914662878E-2</v>
      </c>
      <c r="AA107" s="13">
        <v>0.5239549749832122</v>
      </c>
      <c r="AB107" s="148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55"/>
    </row>
    <row r="108" spans="1:65">
      <c r="A108" s="30"/>
      <c r="B108" s="46" t="s">
        <v>268</v>
      </c>
      <c r="C108" s="47"/>
      <c r="D108" s="45" t="s">
        <v>269</v>
      </c>
      <c r="E108" s="45">
        <v>0.47</v>
      </c>
      <c r="F108" s="45">
        <v>0.71</v>
      </c>
      <c r="G108" s="45">
        <v>5.51</v>
      </c>
      <c r="H108" s="45">
        <v>0.77</v>
      </c>
      <c r="I108" s="45">
        <v>5.51</v>
      </c>
      <c r="J108" s="45">
        <v>0.27</v>
      </c>
      <c r="K108" s="45" t="s">
        <v>269</v>
      </c>
      <c r="L108" s="45">
        <v>0.54</v>
      </c>
      <c r="M108" s="45" t="s">
        <v>269</v>
      </c>
      <c r="N108" s="45">
        <v>1.23</v>
      </c>
      <c r="O108" s="45" t="s">
        <v>269</v>
      </c>
      <c r="P108" s="45">
        <v>0.54</v>
      </c>
      <c r="Q108" s="45">
        <v>2.68</v>
      </c>
      <c r="R108" s="45">
        <v>4.46</v>
      </c>
      <c r="S108" s="45">
        <v>0.05</v>
      </c>
      <c r="T108" s="45">
        <v>19.78</v>
      </c>
      <c r="U108" s="45">
        <v>0.22</v>
      </c>
      <c r="V108" s="45">
        <v>0.64</v>
      </c>
      <c r="W108" s="45">
        <v>0.05</v>
      </c>
      <c r="X108" s="45" t="s">
        <v>269</v>
      </c>
      <c r="Y108" s="45">
        <v>0.09</v>
      </c>
      <c r="Z108" s="45" t="s">
        <v>269</v>
      </c>
      <c r="AA108" s="45">
        <v>6.46</v>
      </c>
      <c r="AB108" s="148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55"/>
    </row>
    <row r="109" spans="1:65">
      <c r="B109" s="31" t="s">
        <v>280</v>
      </c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/>
      <c r="AA109" s="20"/>
      <c r="BM109" s="55"/>
    </row>
    <row r="110" spans="1:65">
      <c r="BM110" s="55"/>
    </row>
    <row r="111" spans="1:65" ht="15">
      <c r="B111" s="8" t="s">
        <v>457</v>
      </c>
      <c r="BM111" s="28" t="s">
        <v>66</v>
      </c>
    </row>
    <row r="112" spans="1:65" ht="15">
      <c r="A112" s="25" t="s">
        <v>16</v>
      </c>
      <c r="B112" s="18" t="s">
        <v>109</v>
      </c>
      <c r="C112" s="15" t="s">
        <v>110</v>
      </c>
      <c r="D112" s="16" t="s">
        <v>226</v>
      </c>
      <c r="E112" s="17" t="s">
        <v>226</v>
      </c>
      <c r="F112" s="17" t="s">
        <v>226</v>
      </c>
      <c r="G112" s="17" t="s">
        <v>226</v>
      </c>
      <c r="H112" s="17" t="s">
        <v>226</v>
      </c>
      <c r="I112" s="17" t="s">
        <v>226</v>
      </c>
      <c r="J112" s="17" t="s">
        <v>226</v>
      </c>
      <c r="K112" s="17" t="s">
        <v>226</v>
      </c>
      <c r="L112" s="17" t="s">
        <v>226</v>
      </c>
      <c r="M112" s="17" t="s">
        <v>226</v>
      </c>
      <c r="N112" s="17" t="s">
        <v>226</v>
      </c>
      <c r="O112" s="17" t="s">
        <v>226</v>
      </c>
      <c r="P112" s="17" t="s">
        <v>226</v>
      </c>
      <c r="Q112" s="17" t="s">
        <v>226</v>
      </c>
      <c r="R112" s="17" t="s">
        <v>226</v>
      </c>
      <c r="S112" s="17" t="s">
        <v>226</v>
      </c>
      <c r="T112" s="17" t="s">
        <v>226</v>
      </c>
      <c r="U112" s="17" t="s">
        <v>226</v>
      </c>
      <c r="V112" s="17" t="s">
        <v>226</v>
      </c>
      <c r="W112" s="17" t="s">
        <v>226</v>
      </c>
      <c r="X112" s="17" t="s">
        <v>226</v>
      </c>
      <c r="Y112" s="17" t="s">
        <v>226</v>
      </c>
      <c r="Z112" s="17" t="s">
        <v>226</v>
      </c>
      <c r="AA112" s="17" t="s">
        <v>226</v>
      </c>
      <c r="AB112" s="148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28">
        <v>1</v>
      </c>
    </row>
    <row r="113" spans="1:65">
      <c r="A113" s="30"/>
      <c r="B113" s="19" t="s">
        <v>227</v>
      </c>
      <c r="C113" s="9" t="s">
        <v>227</v>
      </c>
      <c r="D113" s="146" t="s">
        <v>229</v>
      </c>
      <c r="E113" s="147" t="s">
        <v>230</v>
      </c>
      <c r="F113" s="147" t="s">
        <v>231</v>
      </c>
      <c r="G113" s="147" t="s">
        <v>232</v>
      </c>
      <c r="H113" s="147" t="s">
        <v>233</v>
      </c>
      <c r="I113" s="147" t="s">
        <v>234</v>
      </c>
      <c r="J113" s="147" t="s">
        <v>235</v>
      </c>
      <c r="K113" s="147" t="s">
        <v>236</v>
      </c>
      <c r="L113" s="147" t="s">
        <v>238</v>
      </c>
      <c r="M113" s="147" t="s">
        <v>239</v>
      </c>
      <c r="N113" s="147" t="s">
        <v>240</v>
      </c>
      <c r="O113" s="147" t="s">
        <v>243</v>
      </c>
      <c r="P113" s="147" t="s">
        <v>244</v>
      </c>
      <c r="Q113" s="147" t="s">
        <v>245</v>
      </c>
      <c r="R113" s="147" t="s">
        <v>246</v>
      </c>
      <c r="S113" s="147" t="s">
        <v>247</v>
      </c>
      <c r="T113" s="147" t="s">
        <v>248</v>
      </c>
      <c r="U113" s="147" t="s">
        <v>250</v>
      </c>
      <c r="V113" s="147" t="s">
        <v>251</v>
      </c>
      <c r="W113" s="147" t="s">
        <v>253</v>
      </c>
      <c r="X113" s="147" t="s">
        <v>254</v>
      </c>
      <c r="Y113" s="147" t="s">
        <v>255</v>
      </c>
      <c r="Z113" s="147" t="s">
        <v>256</v>
      </c>
      <c r="AA113" s="147" t="s">
        <v>257</v>
      </c>
      <c r="AB113" s="148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28" t="s">
        <v>3</v>
      </c>
    </row>
    <row r="114" spans="1:65">
      <c r="A114" s="30"/>
      <c r="B114" s="19"/>
      <c r="C114" s="9"/>
      <c r="D114" s="10" t="s">
        <v>113</v>
      </c>
      <c r="E114" s="11" t="s">
        <v>277</v>
      </c>
      <c r="F114" s="11" t="s">
        <v>277</v>
      </c>
      <c r="G114" s="11" t="s">
        <v>277</v>
      </c>
      <c r="H114" s="11" t="s">
        <v>278</v>
      </c>
      <c r="I114" s="11" t="s">
        <v>277</v>
      </c>
      <c r="J114" s="11" t="s">
        <v>278</v>
      </c>
      <c r="K114" s="11" t="s">
        <v>278</v>
      </c>
      <c r="L114" s="11" t="s">
        <v>278</v>
      </c>
      <c r="M114" s="11" t="s">
        <v>278</v>
      </c>
      <c r="N114" s="11" t="s">
        <v>278</v>
      </c>
      <c r="O114" s="11" t="s">
        <v>277</v>
      </c>
      <c r="P114" s="11" t="s">
        <v>277</v>
      </c>
      <c r="Q114" s="11" t="s">
        <v>113</v>
      </c>
      <c r="R114" s="11" t="s">
        <v>278</v>
      </c>
      <c r="S114" s="11" t="s">
        <v>278</v>
      </c>
      <c r="T114" s="11" t="s">
        <v>113</v>
      </c>
      <c r="U114" s="11" t="s">
        <v>277</v>
      </c>
      <c r="V114" s="11" t="s">
        <v>277</v>
      </c>
      <c r="W114" s="11" t="s">
        <v>277</v>
      </c>
      <c r="X114" s="11" t="s">
        <v>277</v>
      </c>
      <c r="Y114" s="11" t="s">
        <v>277</v>
      </c>
      <c r="Z114" s="11" t="s">
        <v>278</v>
      </c>
      <c r="AA114" s="11" t="s">
        <v>277</v>
      </c>
      <c r="AB114" s="148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28">
        <v>3</v>
      </c>
    </row>
    <row r="115" spans="1:65">
      <c r="A115" s="30"/>
      <c r="B115" s="19"/>
      <c r="C115" s="9"/>
      <c r="D115" s="26"/>
      <c r="E115" s="26"/>
      <c r="F115" s="26"/>
      <c r="G115" s="26"/>
      <c r="H115" s="26"/>
      <c r="I115" s="26"/>
      <c r="J115" s="26"/>
      <c r="K115" s="26"/>
      <c r="L115" s="26"/>
      <c r="M115" s="26"/>
      <c r="N115" s="26"/>
      <c r="O115" s="26"/>
      <c r="P115" s="26"/>
      <c r="Q115" s="26"/>
      <c r="R115" s="26"/>
      <c r="S115" s="26"/>
      <c r="T115" s="26"/>
      <c r="U115" s="26"/>
      <c r="V115" s="26"/>
      <c r="W115" s="26"/>
      <c r="X115" s="26"/>
      <c r="Y115" s="26"/>
      <c r="Z115" s="26"/>
      <c r="AA115" s="26"/>
      <c r="AB115" s="148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28">
        <v>3</v>
      </c>
    </row>
    <row r="116" spans="1:65">
      <c r="A116" s="30"/>
      <c r="B116" s="18">
        <v>1</v>
      </c>
      <c r="C116" s="14">
        <v>1</v>
      </c>
      <c r="D116" s="228">
        <v>0.09</v>
      </c>
      <c r="E116" s="228">
        <v>0.08</v>
      </c>
      <c r="F116" s="228">
        <v>0.09</v>
      </c>
      <c r="G116" s="228">
        <v>0.1</v>
      </c>
      <c r="H116" s="228">
        <v>0.1</v>
      </c>
      <c r="I116" s="228">
        <v>0.09</v>
      </c>
      <c r="J116" s="228">
        <v>0.10414390873777021</v>
      </c>
      <c r="K116" s="229">
        <v>0.2</v>
      </c>
      <c r="L116" s="229">
        <v>0.05</v>
      </c>
      <c r="M116" s="228">
        <v>0.11</v>
      </c>
      <c r="N116" s="228">
        <v>0.12</v>
      </c>
      <c r="O116" s="228">
        <v>0.13</v>
      </c>
      <c r="P116" s="228">
        <v>0.09</v>
      </c>
      <c r="Q116" s="229" t="s">
        <v>101</v>
      </c>
      <c r="R116" s="229" t="s">
        <v>281</v>
      </c>
      <c r="S116" s="228">
        <v>0.09</v>
      </c>
      <c r="T116" s="229" t="s">
        <v>103</v>
      </c>
      <c r="U116" s="228">
        <v>0.09</v>
      </c>
      <c r="V116" s="228">
        <v>0.1</v>
      </c>
      <c r="W116" s="228">
        <v>7.0000000000000007E-2</v>
      </c>
      <c r="X116" s="228">
        <v>0.1</v>
      </c>
      <c r="Y116" s="228">
        <v>0.1</v>
      </c>
      <c r="Z116" s="229" t="s">
        <v>104</v>
      </c>
      <c r="AA116" s="228">
        <v>0.12</v>
      </c>
      <c r="AB116" s="204"/>
      <c r="AC116" s="205"/>
      <c r="AD116" s="205"/>
      <c r="AE116" s="205"/>
      <c r="AF116" s="205"/>
      <c r="AG116" s="205"/>
      <c r="AH116" s="205"/>
      <c r="AI116" s="205"/>
      <c r="AJ116" s="205"/>
      <c r="AK116" s="205"/>
      <c r="AL116" s="205"/>
      <c r="AM116" s="205"/>
      <c r="AN116" s="205"/>
      <c r="AO116" s="205"/>
      <c r="AP116" s="205"/>
      <c r="AQ116" s="205"/>
      <c r="AR116" s="205"/>
      <c r="AS116" s="205"/>
      <c r="AT116" s="205"/>
      <c r="AU116" s="205"/>
      <c r="AV116" s="205"/>
      <c r="AW116" s="205"/>
      <c r="AX116" s="205"/>
      <c r="AY116" s="205"/>
      <c r="AZ116" s="205"/>
      <c r="BA116" s="205"/>
      <c r="BB116" s="205"/>
      <c r="BC116" s="205"/>
      <c r="BD116" s="205"/>
      <c r="BE116" s="205"/>
      <c r="BF116" s="205"/>
      <c r="BG116" s="205"/>
      <c r="BH116" s="205"/>
      <c r="BI116" s="205"/>
      <c r="BJ116" s="205"/>
      <c r="BK116" s="205"/>
      <c r="BL116" s="205"/>
      <c r="BM116" s="230">
        <v>1</v>
      </c>
    </row>
    <row r="117" spans="1:65">
      <c r="A117" s="30"/>
      <c r="B117" s="19">
        <v>1</v>
      </c>
      <c r="C117" s="9">
        <v>2</v>
      </c>
      <c r="D117" s="24">
        <v>0.09</v>
      </c>
      <c r="E117" s="24">
        <v>0.09</v>
      </c>
      <c r="F117" s="24">
        <v>0.1</v>
      </c>
      <c r="G117" s="24">
        <v>0.09</v>
      </c>
      <c r="H117" s="24">
        <v>0.1</v>
      </c>
      <c r="I117" s="24">
        <v>0.09</v>
      </c>
      <c r="J117" s="24">
        <v>0.10604714620753938</v>
      </c>
      <c r="K117" s="231">
        <v>0.1</v>
      </c>
      <c r="L117" s="231">
        <v>0.04</v>
      </c>
      <c r="M117" s="24">
        <v>0.1</v>
      </c>
      <c r="N117" s="24">
        <v>0.12</v>
      </c>
      <c r="O117" s="24">
        <v>0.11</v>
      </c>
      <c r="P117" s="24">
        <v>0.08</v>
      </c>
      <c r="Q117" s="231" t="s">
        <v>101</v>
      </c>
      <c r="R117" s="24">
        <v>0.1</v>
      </c>
      <c r="S117" s="24">
        <v>0.11</v>
      </c>
      <c r="T117" s="231" t="s">
        <v>103</v>
      </c>
      <c r="U117" s="24">
        <v>0.09</v>
      </c>
      <c r="V117" s="24">
        <v>0.1</v>
      </c>
      <c r="W117" s="24">
        <v>7.0000000000000007E-2</v>
      </c>
      <c r="X117" s="24">
        <v>0.11</v>
      </c>
      <c r="Y117" s="24">
        <v>0.09</v>
      </c>
      <c r="Z117" s="231" t="s">
        <v>104</v>
      </c>
      <c r="AA117" s="24">
        <v>0.12</v>
      </c>
      <c r="AB117" s="204"/>
      <c r="AC117" s="205"/>
      <c r="AD117" s="205"/>
      <c r="AE117" s="205"/>
      <c r="AF117" s="205"/>
      <c r="AG117" s="205"/>
      <c r="AH117" s="205"/>
      <c r="AI117" s="205"/>
      <c r="AJ117" s="205"/>
      <c r="AK117" s="205"/>
      <c r="AL117" s="205"/>
      <c r="AM117" s="205"/>
      <c r="AN117" s="205"/>
      <c r="AO117" s="205"/>
      <c r="AP117" s="205"/>
      <c r="AQ117" s="205"/>
      <c r="AR117" s="205"/>
      <c r="AS117" s="205"/>
      <c r="AT117" s="205"/>
      <c r="AU117" s="205"/>
      <c r="AV117" s="205"/>
      <c r="AW117" s="205"/>
      <c r="AX117" s="205"/>
      <c r="AY117" s="205"/>
      <c r="AZ117" s="205"/>
      <c r="BA117" s="205"/>
      <c r="BB117" s="205"/>
      <c r="BC117" s="205"/>
      <c r="BD117" s="205"/>
      <c r="BE117" s="205"/>
      <c r="BF117" s="205"/>
      <c r="BG117" s="205"/>
      <c r="BH117" s="205"/>
      <c r="BI117" s="205"/>
      <c r="BJ117" s="205"/>
      <c r="BK117" s="205"/>
      <c r="BL117" s="205"/>
      <c r="BM117" s="230">
        <v>17</v>
      </c>
    </row>
    <row r="118" spans="1:65">
      <c r="A118" s="30"/>
      <c r="B118" s="19">
        <v>1</v>
      </c>
      <c r="C118" s="9">
        <v>3</v>
      </c>
      <c r="D118" s="24">
        <v>0.09</v>
      </c>
      <c r="E118" s="24">
        <v>0.09</v>
      </c>
      <c r="F118" s="24">
        <v>0.1</v>
      </c>
      <c r="G118" s="24">
        <v>0.1</v>
      </c>
      <c r="H118" s="24">
        <v>0.09</v>
      </c>
      <c r="I118" s="24">
        <v>0.09</v>
      </c>
      <c r="J118" s="24">
        <v>0.10119858352746208</v>
      </c>
      <c r="K118" s="231">
        <v>0.3</v>
      </c>
      <c r="L118" s="231">
        <v>0.04</v>
      </c>
      <c r="M118" s="24">
        <v>0.1</v>
      </c>
      <c r="N118" s="24">
        <v>0.11</v>
      </c>
      <c r="O118" s="24">
        <v>0.11</v>
      </c>
      <c r="P118" s="24">
        <v>7.0000000000000007E-2</v>
      </c>
      <c r="Q118" s="231" t="s">
        <v>101</v>
      </c>
      <c r="R118" s="231" t="s">
        <v>281</v>
      </c>
      <c r="S118" s="24">
        <v>0.1</v>
      </c>
      <c r="T118" s="231" t="s">
        <v>103</v>
      </c>
      <c r="U118" s="24">
        <v>0.09</v>
      </c>
      <c r="V118" s="24">
        <v>0.11</v>
      </c>
      <c r="W118" s="24">
        <v>7.0000000000000007E-2</v>
      </c>
      <c r="X118" s="24">
        <v>0.1</v>
      </c>
      <c r="Y118" s="24">
        <v>0.09</v>
      </c>
      <c r="Z118" s="231" t="s">
        <v>104</v>
      </c>
      <c r="AA118" s="24">
        <v>0.11</v>
      </c>
      <c r="AB118" s="204"/>
      <c r="AC118" s="205"/>
      <c r="AD118" s="205"/>
      <c r="AE118" s="205"/>
      <c r="AF118" s="205"/>
      <c r="AG118" s="205"/>
      <c r="AH118" s="205"/>
      <c r="AI118" s="205"/>
      <c r="AJ118" s="205"/>
      <c r="AK118" s="205"/>
      <c r="AL118" s="205"/>
      <c r="AM118" s="205"/>
      <c r="AN118" s="205"/>
      <c r="AO118" s="205"/>
      <c r="AP118" s="205"/>
      <c r="AQ118" s="205"/>
      <c r="AR118" s="205"/>
      <c r="AS118" s="205"/>
      <c r="AT118" s="205"/>
      <c r="AU118" s="205"/>
      <c r="AV118" s="205"/>
      <c r="AW118" s="205"/>
      <c r="AX118" s="205"/>
      <c r="AY118" s="205"/>
      <c r="AZ118" s="205"/>
      <c r="BA118" s="205"/>
      <c r="BB118" s="205"/>
      <c r="BC118" s="205"/>
      <c r="BD118" s="205"/>
      <c r="BE118" s="205"/>
      <c r="BF118" s="205"/>
      <c r="BG118" s="205"/>
      <c r="BH118" s="205"/>
      <c r="BI118" s="205"/>
      <c r="BJ118" s="205"/>
      <c r="BK118" s="205"/>
      <c r="BL118" s="205"/>
      <c r="BM118" s="230">
        <v>16</v>
      </c>
    </row>
    <row r="119" spans="1:65">
      <c r="A119" s="30"/>
      <c r="B119" s="19">
        <v>1</v>
      </c>
      <c r="C119" s="9">
        <v>4</v>
      </c>
      <c r="D119" s="24">
        <v>0.09</v>
      </c>
      <c r="E119" s="24">
        <v>0.09</v>
      </c>
      <c r="F119" s="24">
        <v>0.1</v>
      </c>
      <c r="G119" s="24">
        <v>0.09</v>
      </c>
      <c r="H119" s="24">
        <v>0.09</v>
      </c>
      <c r="I119" s="24">
        <v>0.1</v>
      </c>
      <c r="J119" s="24">
        <v>0.10712924536371364</v>
      </c>
      <c r="K119" s="231">
        <v>0.1</v>
      </c>
      <c r="L119" s="231">
        <v>0.04</v>
      </c>
      <c r="M119" s="24">
        <v>0.12</v>
      </c>
      <c r="N119" s="24">
        <v>0.12</v>
      </c>
      <c r="O119" s="24">
        <v>0.11</v>
      </c>
      <c r="P119" s="24">
        <v>7.0000000000000007E-2</v>
      </c>
      <c r="Q119" s="231" t="s">
        <v>101</v>
      </c>
      <c r="R119" s="24">
        <v>0.08</v>
      </c>
      <c r="S119" s="24">
        <v>0.1</v>
      </c>
      <c r="T119" s="231" t="s">
        <v>103</v>
      </c>
      <c r="U119" s="24">
        <v>0.1</v>
      </c>
      <c r="V119" s="24">
        <v>0.1</v>
      </c>
      <c r="W119" s="24">
        <v>0.09</v>
      </c>
      <c r="X119" s="24">
        <v>0.1</v>
      </c>
      <c r="Y119" s="24">
        <v>0.1</v>
      </c>
      <c r="Z119" s="231" t="s">
        <v>104</v>
      </c>
      <c r="AA119" s="24">
        <v>0.12</v>
      </c>
      <c r="AB119" s="204"/>
      <c r="AC119" s="205"/>
      <c r="AD119" s="205"/>
      <c r="AE119" s="205"/>
      <c r="AF119" s="205"/>
      <c r="AG119" s="205"/>
      <c r="AH119" s="205"/>
      <c r="AI119" s="205"/>
      <c r="AJ119" s="205"/>
      <c r="AK119" s="205"/>
      <c r="AL119" s="205"/>
      <c r="AM119" s="205"/>
      <c r="AN119" s="205"/>
      <c r="AO119" s="205"/>
      <c r="AP119" s="205"/>
      <c r="AQ119" s="205"/>
      <c r="AR119" s="205"/>
      <c r="AS119" s="205"/>
      <c r="AT119" s="205"/>
      <c r="AU119" s="205"/>
      <c r="AV119" s="205"/>
      <c r="AW119" s="205"/>
      <c r="AX119" s="205"/>
      <c r="AY119" s="205"/>
      <c r="AZ119" s="205"/>
      <c r="BA119" s="205"/>
      <c r="BB119" s="205"/>
      <c r="BC119" s="205"/>
      <c r="BD119" s="205"/>
      <c r="BE119" s="205"/>
      <c r="BF119" s="205"/>
      <c r="BG119" s="205"/>
      <c r="BH119" s="205"/>
      <c r="BI119" s="205"/>
      <c r="BJ119" s="205"/>
      <c r="BK119" s="205"/>
      <c r="BL119" s="205"/>
      <c r="BM119" s="230">
        <v>9.7209865726986602E-2</v>
      </c>
    </row>
    <row r="120" spans="1:65">
      <c r="A120" s="30"/>
      <c r="B120" s="19">
        <v>1</v>
      </c>
      <c r="C120" s="9">
        <v>5</v>
      </c>
      <c r="D120" s="24">
        <v>0.09</v>
      </c>
      <c r="E120" s="24">
        <v>0.08</v>
      </c>
      <c r="F120" s="24">
        <v>0.1</v>
      </c>
      <c r="G120" s="24">
        <v>0.09</v>
      </c>
      <c r="H120" s="24">
        <v>0.09</v>
      </c>
      <c r="I120" s="24">
        <v>0.1</v>
      </c>
      <c r="J120" s="24">
        <v>0.10453024166937414</v>
      </c>
      <c r="K120" s="231">
        <v>0.1</v>
      </c>
      <c r="L120" s="231">
        <v>0.03</v>
      </c>
      <c r="M120" s="24">
        <v>0.11</v>
      </c>
      <c r="N120" s="24">
        <v>0.11</v>
      </c>
      <c r="O120" s="24">
        <v>0.11</v>
      </c>
      <c r="P120" s="24">
        <v>7.0000000000000007E-2</v>
      </c>
      <c r="Q120" s="231" t="s">
        <v>101</v>
      </c>
      <c r="R120" s="232">
        <v>0.04</v>
      </c>
      <c r="S120" s="24">
        <v>0.1</v>
      </c>
      <c r="T120" s="231" t="s">
        <v>103</v>
      </c>
      <c r="U120" s="24">
        <v>0.09</v>
      </c>
      <c r="V120" s="24">
        <v>0.1</v>
      </c>
      <c r="W120" s="24">
        <v>0.06</v>
      </c>
      <c r="X120" s="24">
        <v>0.1</v>
      </c>
      <c r="Y120" s="24">
        <v>0.1</v>
      </c>
      <c r="Z120" s="231" t="s">
        <v>104</v>
      </c>
      <c r="AA120" s="24">
        <v>0.12</v>
      </c>
      <c r="AB120" s="204"/>
      <c r="AC120" s="205"/>
      <c r="AD120" s="205"/>
      <c r="AE120" s="205"/>
      <c r="AF120" s="205"/>
      <c r="AG120" s="205"/>
      <c r="AH120" s="205"/>
      <c r="AI120" s="205"/>
      <c r="AJ120" s="205"/>
      <c r="AK120" s="205"/>
      <c r="AL120" s="205"/>
      <c r="AM120" s="205"/>
      <c r="AN120" s="205"/>
      <c r="AO120" s="205"/>
      <c r="AP120" s="205"/>
      <c r="AQ120" s="205"/>
      <c r="AR120" s="205"/>
      <c r="AS120" s="205"/>
      <c r="AT120" s="205"/>
      <c r="AU120" s="205"/>
      <c r="AV120" s="205"/>
      <c r="AW120" s="205"/>
      <c r="AX120" s="205"/>
      <c r="AY120" s="205"/>
      <c r="AZ120" s="205"/>
      <c r="BA120" s="205"/>
      <c r="BB120" s="205"/>
      <c r="BC120" s="205"/>
      <c r="BD120" s="205"/>
      <c r="BE120" s="205"/>
      <c r="BF120" s="205"/>
      <c r="BG120" s="205"/>
      <c r="BH120" s="205"/>
      <c r="BI120" s="205"/>
      <c r="BJ120" s="205"/>
      <c r="BK120" s="205"/>
      <c r="BL120" s="205"/>
      <c r="BM120" s="230">
        <v>16</v>
      </c>
    </row>
    <row r="121" spans="1:65">
      <c r="A121" s="30"/>
      <c r="B121" s="19">
        <v>1</v>
      </c>
      <c r="C121" s="9">
        <v>6</v>
      </c>
      <c r="D121" s="24">
        <v>0.09</v>
      </c>
      <c r="E121" s="24">
        <v>0.09</v>
      </c>
      <c r="F121" s="24">
        <v>0.09</v>
      </c>
      <c r="G121" s="24">
        <v>0.09</v>
      </c>
      <c r="H121" s="24">
        <v>0.09</v>
      </c>
      <c r="I121" s="24">
        <v>0.09</v>
      </c>
      <c r="J121" s="24">
        <v>9.8875567370615536E-2</v>
      </c>
      <c r="K121" s="231">
        <v>0.1</v>
      </c>
      <c r="L121" s="231">
        <v>0.03</v>
      </c>
      <c r="M121" s="24">
        <v>0.11</v>
      </c>
      <c r="N121" s="24">
        <v>0.11</v>
      </c>
      <c r="O121" s="24">
        <v>0.11</v>
      </c>
      <c r="P121" s="24">
        <v>0.08</v>
      </c>
      <c r="Q121" s="231" t="s">
        <v>101</v>
      </c>
      <c r="R121" s="232">
        <v>0.16</v>
      </c>
      <c r="S121" s="24">
        <v>0.11</v>
      </c>
      <c r="T121" s="231" t="s">
        <v>103</v>
      </c>
      <c r="U121" s="24">
        <v>0.1</v>
      </c>
      <c r="V121" s="24">
        <v>0.1</v>
      </c>
      <c r="W121" s="24">
        <v>7.0000000000000007E-2</v>
      </c>
      <c r="X121" s="24">
        <v>0.12</v>
      </c>
      <c r="Y121" s="24">
        <v>0.1</v>
      </c>
      <c r="Z121" s="231" t="s">
        <v>104</v>
      </c>
      <c r="AA121" s="24">
        <v>0.11</v>
      </c>
      <c r="AB121" s="204"/>
      <c r="AC121" s="205"/>
      <c r="AD121" s="205"/>
      <c r="AE121" s="205"/>
      <c r="AF121" s="205"/>
      <c r="AG121" s="205"/>
      <c r="AH121" s="205"/>
      <c r="AI121" s="205"/>
      <c r="AJ121" s="205"/>
      <c r="AK121" s="205"/>
      <c r="AL121" s="205"/>
      <c r="AM121" s="205"/>
      <c r="AN121" s="205"/>
      <c r="AO121" s="205"/>
      <c r="AP121" s="205"/>
      <c r="AQ121" s="205"/>
      <c r="AR121" s="205"/>
      <c r="AS121" s="205"/>
      <c r="AT121" s="205"/>
      <c r="AU121" s="205"/>
      <c r="AV121" s="205"/>
      <c r="AW121" s="205"/>
      <c r="AX121" s="205"/>
      <c r="AY121" s="205"/>
      <c r="AZ121" s="205"/>
      <c r="BA121" s="205"/>
      <c r="BB121" s="205"/>
      <c r="BC121" s="205"/>
      <c r="BD121" s="205"/>
      <c r="BE121" s="205"/>
      <c r="BF121" s="205"/>
      <c r="BG121" s="205"/>
      <c r="BH121" s="205"/>
      <c r="BI121" s="205"/>
      <c r="BJ121" s="205"/>
      <c r="BK121" s="205"/>
      <c r="BL121" s="205"/>
      <c r="BM121" s="56"/>
    </row>
    <row r="122" spans="1:65">
      <c r="A122" s="30"/>
      <c r="B122" s="20" t="s">
        <v>264</v>
      </c>
      <c r="C122" s="12"/>
      <c r="D122" s="233">
        <v>8.9999999999999983E-2</v>
      </c>
      <c r="E122" s="233">
        <v>8.666666666666667E-2</v>
      </c>
      <c r="F122" s="233">
        <v>9.6666666666666665E-2</v>
      </c>
      <c r="G122" s="233">
        <v>9.3333333333333324E-2</v>
      </c>
      <c r="H122" s="233">
        <v>9.3333333333333324E-2</v>
      </c>
      <c r="I122" s="233">
        <v>9.3333333333333324E-2</v>
      </c>
      <c r="J122" s="233">
        <v>0.1036541154794125</v>
      </c>
      <c r="K122" s="233">
        <v>0.15</v>
      </c>
      <c r="L122" s="233">
        <v>3.8333333333333337E-2</v>
      </c>
      <c r="M122" s="233">
        <v>0.10833333333333334</v>
      </c>
      <c r="N122" s="233">
        <v>0.11499999999999999</v>
      </c>
      <c r="O122" s="233">
        <v>0.11333333333333333</v>
      </c>
      <c r="P122" s="233">
        <v>7.6666666666666675E-2</v>
      </c>
      <c r="Q122" s="233" t="s">
        <v>641</v>
      </c>
      <c r="R122" s="233">
        <v>9.5000000000000001E-2</v>
      </c>
      <c r="S122" s="233">
        <v>0.10166666666666667</v>
      </c>
      <c r="T122" s="233" t="s">
        <v>641</v>
      </c>
      <c r="U122" s="233">
        <v>9.3333333333333324E-2</v>
      </c>
      <c r="V122" s="233">
        <v>0.10166666666666667</v>
      </c>
      <c r="W122" s="233">
        <v>7.166666666666667E-2</v>
      </c>
      <c r="X122" s="233">
        <v>0.105</v>
      </c>
      <c r="Y122" s="233">
        <v>9.6666666666666665E-2</v>
      </c>
      <c r="Z122" s="233" t="s">
        <v>641</v>
      </c>
      <c r="AA122" s="233">
        <v>0.11666666666666665</v>
      </c>
      <c r="AB122" s="204"/>
      <c r="AC122" s="205"/>
      <c r="AD122" s="205"/>
      <c r="AE122" s="205"/>
      <c r="AF122" s="205"/>
      <c r="AG122" s="205"/>
      <c r="AH122" s="205"/>
      <c r="AI122" s="205"/>
      <c r="AJ122" s="205"/>
      <c r="AK122" s="205"/>
      <c r="AL122" s="205"/>
      <c r="AM122" s="205"/>
      <c r="AN122" s="205"/>
      <c r="AO122" s="205"/>
      <c r="AP122" s="205"/>
      <c r="AQ122" s="205"/>
      <c r="AR122" s="205"/>
      <c r="AS122" s="205"/>
      <c r="AT122" s="205"/>
      <c r="AU122" s="205"/>
      <c r="AV122" s="205"/>
      <c r="AW122" s="205"/>
      <c r="AX122" s="205"/>
      <c r="AY122" s="205"/>
      <c r="AZ122" s="205"/>
      <c r="BA122" s="205"/>
      <c r="BB122" s="205"/>
      <c r="BC122" s="205"/>
      <c r="BD122" s="205"/>
      <c r="BE122" s="205"/>
      <c r="BF122" s="205"/>
      <c r="BG122" s="205"/>
      <c r="BH122" s="205"/>
      <c r="BI122" s="205"/>
      <c r="BJ122" s="205"/>
      <c r="BK122" s="205"/>
      <c r="BL122" s="205"/>
      <c r="BM122" s="56"/>
    </row>
    <row r="123" spans="1:65">
      <c r="A123" s="30"/>
      <c r="B123" s="3" t="s">
        <v>265</v>
      </c>
      <c r="C123" s="29"/>
      <c r="D123" s="24">
        <v>0.09</v>
      </c>
      <c r="E123" s="24">
        <v>0.09</v>
      </c>
      <c r="F123" s="24">
        <v>0.1</v>
      </c>
      <c r="G123" s="24">
        <v>0.09</v>
      </c>
      <c r="H123" s="24">
        <v>0.09</v>
      </c>
      <c r="I123" s="24">
        <v>0.09</v>
      </c>
      <c r="J123" s="24">
        <v>0.10433707520357217</v>
      </c>
      <c r="K123" s="24">
        <v>0.1</v>
      </c>
      <c r="L123" s="24">
        <v>0.04</v>
      </c>
      <c r="M123" s="24">
        <v>0.11</v>
      </c>
      <c r="N123" s="24">
        <v>0.11499999999999999</v>
      </c>
      <c r="O123" s="24">
        <v>0.11</v>
      </c>
      <c r="P123" s="24">
        <v>7.5000000000000011E-2</v>
      </c>
      <c r="Q123" s="24" t="s">
        <v>641</v>
      </c>
      <c r="R123" s="24">
        <v>0.09</v>
      </c>
      <c r="S123" s="24">
        <v>0.1</v>
      </c>
      <c r="T123" s="24" t="s">
        <v>641</v>
      </c>
      <c r="U123" s="24">
        <v>0.09</v>
      </c>
      <c r="V123" s="24">
        <v>0.1</v>
      </c>
      <c r="W123" s="24">
        <v>7.0000000000000007E-2</v>
      </c>
      <c r="X123" s="24">
        <v>0.1</v>
      </c>
      <c r="Y123" s="24">
        <v>0.1</v>
      </c>
      <c r="Z123" s="24" t="s">
        <v>641</v>
      </c>
      <c r="AA123" s="24">
        <v>0.12</v>
      </c>
      <c r="AB123" s="204"/>
      <c r="AC123" s="205"/>
      <c r="AD123" s="205"/>
      <c r="AE123" s="205"/>
      <c r="AF123" s="205"/>
      <c r="AG123" s="205"/>
      <c r="AH123" s="205"/>
      <c r="AI123" s="205"/>
      <c r="AJ123" s="205"/>
      <c r="AK123" s="205"/>
      <c r="AL123" s="205"/>
      <c r="AM123" s="205"/>
      <c r="AN123" s="205"/>
      <c r="AO123" s="205"/>
      <c r="AP123" s="205"/>
      <c r="AQ123" s="205"/>
      <c r="AR123" s="205"/>
      <c r="AS123" s="205"/>
      <c r="AT123" s="205"/>
      <c r="AU123" s="205"/>
      <c r="AV123" s="205"/>
      <c r="AW123" s="205"/>
      <c r="AX123" s="205"/>
      <c r="AY123" s="205"/>
      <c r="AZ123" s="205"/>
      <c r="BA123" s="205"/>
      <c r="BB123" s="205"/>
      <c r="BC123" s="205"/>
      <c r="BD123" s="205"/>
      <c r="BE123" s="205"/>
      <c r="BF123" s="205"/>
      <c r="BG123" s="205"/>
      <c r="BH123" s="205"/>
      <c r="BI123" s="205"/>
      <c r="BJ123" s="205"/>
      <c r="BK123" s="205"/>
      <c r="BL123" s="205"/>
      <c r="BM123" s="56"/>
    </row>
    <row r="124" spans="1:65">
      <c r="A124" s="30"/>
      <c r="B124" s="3" t="s">
        <v>266</v>
      </c>
      <c r="C124" s="29"/>
      <c r="D124" s="24">
        <v>1.5202354861220293E-17</v>
      </c>
      <c r="E124" s="24">
        <v>5.1639777949432199E-3</v>
      </c>
      <c r="F124" s="24">
        <v>5.1639777949432277E-3</v>
      </c>
      <c r="G124" s="24">
        <v>5.1639777949432277E-3</v>
      </c>
      <c r="H124" s="24">
        <v>5.1639777949432277E-3</v>
      </c>
      <c r="I124" s="24">
        <v>5.1639777949432277E-3</v>
      </c>
      <c r="J124" s="24">
        <v>3.0878723260629854E-3</v>
      </c>
      <c r="K124" s="24">
        <v>8.3666002653407595E-2</v>
      </c>
      <c r="L124" s="24">
        <v>7.5277265270908104E-3</v>
      </c>
      <c r="M124" s="24">
        <v>7.5277265270908061E-3</v>
      </c>
      <c r="N124" s="24">
        <v>5.4772255750516587E-3</v>
      </c>
      <c r="O124" s="24">
        <v>8.1649658092772612E-3</v>
      </c>
      <c r="P124" s="24">
        <v>8.164965809277256E-3</v>
      </c>
      <c r="Q124" s="24" t="s">
        <v>641</v>
      </c>
      <c r="R124" s="24">
        <v>0.05</v>
      </c>
      <c r="S124" s="24">
        <v>7.5277265270908104E-3</v>
      </c>
      <c r="T124" s="24" t="s">
        <v>641</v>
      </c>
      <c r="U124" s="24">
        <v>5.1639777949432268E-3</v>
      </c>
      <c r="V124" s="24">
        <v>4.082482904638628E-3</v>
      </c>
      <c r="W124" s="24">
        <v>9.8319208025017032E-3</v>
      </c>
      <c r="X124" s="24">
        <v>8.3666002653407512E-3</v>
      </c>
      <c r="Y124" s="24">
        <v>5.1639777949432268E-3</v>
      </c>
      <c r="Z124" s="24" t="s">
        <v>641</v>
      </c>
      <c r="AA124" s="24">
        <v>5.1639777949432199E-3</v>
      </c>
      <c r="AB124" s="204"/>
      <c r="AC124" s="205"/>
      <c r="AD124" s="205"/>
      <c r="AE124" s="205"/>
      <c r="AF124" s="205"/>
      <c r="AG124" s="205"/>
      <c r="AH124" s="205"/>
      <c r="AI124" s="205"/>
      <c r="AJ124" s="205"/>
      <c r="AK124" s="205"/>
      <c r="AL124" s="205"/>
      <c r="AM124" s="205"/>
      <c r="AN124" s="205"/>
      <c r="AO124" s="205"/>
      <c r="AP124" s="205"/>
      <c r="AQ124" s="205"/>
      <c r="AR124" s="205"/>
      <c r="AS124" s="205"/>
      <c r="AT124" s="205"/>
      <c r="AU124" s="205"/>
      <c r="AV124" s="205"/>
      <c r="AW124" s="205"/>
      <c r="AX124" s="205"/>
      <c r="AY124" s="205"/>
      <c r="AZ124" s="205"/>
      <c r="BA124" s="205"/>
      <c r="BB124" s="205"/>
      <c r="BC124" s="205"/>
      <c r="BD124" s="205"/>
      <c r="BE124" s="205"/>
      <c r="BF124" s="205"/>
      <c r="BG124" s="205"/>
      <c r="BH124" s="205"/>
      <c r="BI124" s="205"/>
      <c r="BJ124" s="205"/>
      <c r="BK124" s="205"/>
      <c r="BL124" s="205"/>
      <c r="BM124" s="56"/>
    </row>
    <row r="125" spans="1:65">
      <c r="A125" s="30"/>
      <c r="B125" s="3" t="s">
        <v>86</v>
      </c>
      <c r="C125" s="29"/>
      <c r="D125" s="13">
        <v>1.6891505401355884E-16</v>
      </c>
      <c r="E125" s="13">
        <v>5.9584359172421768E-2</v>
      </c>
      <c r="F125" s="13">
        <v>5.3420459947688563E-2</v>
      </c>
      <c r="G125" s="13">
        <v>5.5328333517248876E-2</v>
      </c>
      <c r="H125" s="13">
        <v>5.5328333517248876E-2</v>
      </c>
      <c r="I125" s="13">
        <v>5.5328333517248876E-2</v>
      </c>
      <c r="J125" s="13">
        <v>2.9790156539190094E-2</v>
      </c>
      <c r="K125" s="13">
        <v>0.5577733510227173</v>
      </c>
      <c r="L125" s="13">
        <v>0.19637547461976027</v>
      </c>
      <c r="M125" s="13">
        <v>6.9486706403915133E-2</v>
      </c>
      <c r="N125" s="13">
        <v>4.7628048478710078E-2</v>
      </c>
      <c r="O125" s="13">
        <v>7.2043815964211139E-2</v>
      </c>
      <c r="P125" s="13">
        <v>0.10649955403405116</v>
      </c>
      <c r="Q125" s="13" t="s">
        <v>641</v>
      </c>
      <c r="R125" s="13">
        <v>0.52631578947368418</v>
      </c>
      <c r="S125" s="13">
        <v>7.4043211741876822E-2</v>
      </c>
      <c r="T125" s="13" t="s">
        <v>641</v>
      </c>
      <c r="U125" s="13">
        <v>5.5328333517248862E-2</v>
      </c>
      <c r="V125" s="13">
        <v>4.0155569553822573E-2</v>
      </c>
      <c r="W125" s="13">
        <v>0.13718959259304703</v>
      </c>
      <c r="X125" s="13">
        <v>7.9681907288959533E-2</v>
      </c>
      <c r="Y125" s="13">
        <v>5.3420459947688556E-2</v>
      </c>
      <c r="Z125" s="13" t="s">
        <v>641</v>
      </c>
      <c r="AA125" s="13">
        <v>4.4262666813799034E-2</v>
      </c>
      <c r="AB125" s="148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55"/>
    </row>
    <row r="126" spans="1:65">
      <c r="A126" s="30"/>
      <c r="B126" s="3" t="s">
        <v>267</v>
      </c>
      <c r="C126" s="29"/>
      <c r="D126" s="13">
        <v>-7.4168045322020038E-2</v>
      </c>
      <c r="E126" s="13">
        <v>-0.10845811771750058</v>
      </c>
      <c r="F126" s="13">
        <v>-5.5879005310582874E-3</v>
      </c>
      <c r="G126" s="13">
        <v>-3.9877972926539162E-2</v>
      </c>
      <c r="H126" s="13">
        <v>-3.9877972926539162E-2</v>
      </c>
      <c r="I126" s="13">
        <v>-3.9877972926539162E-2</v>
      </c>
      <c r="J126" s="13">
        <v>6.6292137163572962E-2</v>
      </c>
      <c r="K126" s="13">
        <v>0.5430532577966336</v>
      </c>
      <c r="L126" s="13">
        <v>-0.60566416745197138</v>
      </c>
      <c r="M126" s="13">
        <v>0.11442735285312433</v>
      </c>
      <c r="N126" s="13">
        <v>0.18300749764408564</v>
      </c>
      <c r="O126" s="13">
        <v>0.16586246144634531</v>
      </c>
      <c r="P126" s="13">
        <v>-0.21132833490394276</v>
      </c>
      <c r="Q126" s="13" t="s">
        <v>641</v>
      </c>
      <c r="R126" s="13">
        <v>-2.2732936728798725E-2</v>
      </c>
      <c r="S126" s="13">
        <v>4.5847208062162803E-2</v>
      </c>
      <c r="T126" s="13" t="s">
        <v>641</v>
      </c>
      <c r="U126" s="13">
        <v>-3.9877972926539162E-2</v>
      </c>
      <c r="V126" s="13">
        <v>4.5847208062162803E-2</v>
      </c>
      <c r="W126" s="13">
        <v>-0.26276344349716385</v>
      </c>
      <c r="X126" s="13">
        <v>8.0137280457643456E-2</v>
      </c>
      <c r="Y126" s="13">
        <v>-5.5879005310582874E-3</v>
      </c>
      <c r="Z126" s="13" t="s">
        <v>641</v>
      </c>
      <c r="AA126" s="13">
        <v>0.20015253384182596</v>
      </c>
      <c r="AB126" s="148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55"/>
    </row>
    <row r="127" spans="1:65">
      <c r="A127" s="30"/>
      <c r="B127" s="46" t="s">
        <v>268</v>
      </c>
      <c r="C127" s="47"/>
      <c r="D127" s="45">
        <v>0.45</v>
      </c>
      <c r="E127" s="45">
        <v>0.67</v>
      </c>
      <c r="F127" s="45">
        <v>0</v>
      </c>
      <c r="G127" s="45">
        <v>0.22</v>
      </c>
      <c r="H127" s="45">
        <v>0.22</v>
      </c>
      <c r="I127" s="45">
        <v>0.22</v>
      </c>
      <c r="J127" s="45">
        <v>0.47</v>
      </c>
      <c r="K127" s="45" t="s">
        <v>269</v>
      </c>
      <c r="L127" s="45">
        <v>3.93</v>
      </c>
      <c r="M127" s="45">
        <v>0.79</v>
      </c>
      <c r="N127" s="45">
        <v>1.24</v>
      </c>
      <c r="O127" s="45">
        <v>1.1200000000000001</v>
      </c>
      <c r="P127" s="45">
        <v>1.35</v>
      </c>
      <c r="Q127" s="45">
        <v>27.2</v>
      </c>
      <c r="R127" s="45">
        <v>1.8</v>
      </c>
      <c r="S127" s="45">
        <v>0.34</v>
      </c>
      <c r="T127" s="45">
        <v>162.06</v>
      </c>
      <c r="U127" s="45">
        <v>0.22</v>
      </c>
      <c r="V127" s="45">
        <v>0.34</v>
      </c>
      <c r="W127" s="45">
        <v>1.69</v>
      </c>
      <c r="X127" s="45">
        <v>0.56000000000000005</v>
      </c>
      <c r="Y127" s="45">
        <v>0</v>
      </c>
      <c r="Z127" s="45">
        <v>3.15</v>
      </c>
      <c r="AA127" s="45">
        <v>1.35</v>
      </c>
      <c r="AB127" s="148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55"/>
    </row>
    <row r="128" spans="1:65">
      <c r="B128" s="31" t="s">
        <v>282</v>
      </c>
      <c r="C128" s="20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  <c r="V128" s="20"/>
      <c r="W128" s="20"/>
      <c r="X128" s="20"/>
      <c r="Y128" s="20"/>
      <c r="Z128" s="20"/>
      <c r="AA128" s="20"/>
      <c r="BM128" s="55"/>
    </row>
    <row r="129" spans="1:65">
      <c r="BM129" s="55"/>
    </row>
    <row r="130" spans="1:65" ht="15">
      <c r="B130" s="8" t="s">
        <v>458</v>
      </c>
      <c r="BM130" s="28" t="s">
        <v>66</v>
      </c>
    </row>
    <row r="131" spans="1:65" ht="15">
      <c r="A131" s="25" t="s">
        <v>50</v>
      </c>
      <c r="B131" s="18" t="s">
        <v>109</v>
      </c>
      <c r="C131" s="15" t="s">
        <v>110</v>
      </c>
      <c r="D131" s="16" t="s">
        <v>226</v>
      </c>
      <c r="E131" s="17" t="s">
        <v>226</v>
      </c>
      <c r="F131" s="17" t="s">
        <v>226</v>
      </c>
      <c r="G131" s="17" t="s">
        <v>226</v>
      </c>
      <c r="H131" s="17" t="s">
        <v>226</v>
      </c>
      <c r="I131" s="17" t="s">
        <v>226</v>
      </c>
      <c r="J131" s="17" t="s">
        <v>226</v>
      </c>
      <c r="K131" s="17" t="s">
        <v>226</v>
      </c>
      <c r="L131" s="17" t="s">
        <v>226</v>
      </c>
      <c r="M131" s="17" t="s">
        <v>226</v>
      </c>
      <c r="N131" s="17" t="s">
        <v>226</v>
      </c>
      <c r="O131" s="17" t="s">
        <v>226</v>
      </c>
      <c r="P131" s="17" t="s">
        <v>226</v>
      </c>
      <c r="Q131" s="17" t="s">
        <v>226</v>
      </c>
      <c r="R131" s="17" t="s">
        <v>226</v>
      </c>
      <c r="S131" s="17" t="s">
        <v>226</v>
      </c>
      <c r="T131" s="17" t="s">
        <v>226</v>
      </c>
      <c r="U131" s="17" t="s">
        <v>226</v>
      </c>
      <c r="V131" s="17" t="s">
        <v>226</v>
      </c>
      <c r="W131" s="17" t="s">
        <v>226</v>
      </c>
      <c r="X131" s="17" t="s">
        <v>226</v>
      </c>
      <c r="Y131" s="17" t="s">
        <v>226</v>
      </c>
      <c r="Z131" s="17" t="s">
        <v>226</v>
      </c>
      <c r="AA131" s="17" t="s">
        <v>226</v>
      </c>
      <c r="AB131" s="17" t="s">
        <v>226</v>
      </c>
      <c r="AC131" s="17" t="s">
        <v>226</v>
      </c>
      <c r="AD131" s="148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28">
        <v>1</v>
      </c>
    </row>
    <row r="132" spans="1:65">
      <c r="A132" s="30"/>
      <c r="B132" s="19" t="s">
        <v>227</v>
      </c>
      <c r="C132" s="9" t="s">
        <v>227</v>
      </c>
      <c r="D132" s="146" t="s">
        <v>229</v>
      </c>
      <c r="E132" s="147" t="s">
        <v>230</v>
      </c>
      <c r="F132" s="147" t="s">
        <v>231</v>
      </c>
      <c r="G132" s="147" t="s">
        <v>232</v>
      </c>
      <c r="H132" s="147" t="s">
        <v>233</v>
      </c>
      <c r="I132" s="147" t="s">
        <v>234</v>
      </c>
      <c r="J132" s="147" t="s">
        <v>235</v>
      </c>
      <c r="K132" s="147" t="s">
        <v>236</v>
      </c>
      <c r="L132" s="147" t="s">
        <v>238</v>
      </c>
      <c r="M132" s="147" t="s">
        <v>239</v>
      </c>
      <c r="N132" s="147" t="s">
        <v>240</v>
      </c>
      <c r="O132" s="147" t="s">
        <v>243</v>
      </c>
      <c r="P132" s="147" t="s">
        <v>244</v>
      </c>
      <c r="Q132" s="147" t="s">
        <v>245</v>
      </c>
      <c r="R132" s="147" t="s">
        <v>246</v>
      </c>
      <c r="S132" s="147" t="s">
        <v>247</v>
      </c>
      <c r="T132" s="147" t="s">
        <v>248</v>
      </c>
      <c r="U132" s="147" t="s">
        <v>249</v>
      </c>
      <c r="V132" s="147" t="s">
        <v>250</v>
      </c>
      <c r="W132" s="147" t="s">
        <v>251</v>
      </c>
      <c r="X132" s="147" t="s">
        <v>252</v>
      </c>
      <c r="Y132" s="147" t="s">
        <v>253</v>
      </c>
      <c r="Z132" s="147" t="s">
        <v>254</v>
      </c>
      <c r="AA132" s="147" t="s">
        <v>255</v>
      </c>
      <c r="AB132" s="147" t="s">
        <v>256</v>
      </c>
      <c r="AC132" s="147" t="s">
        <v>257</v>
      </c>
      <c r="AD132" s="148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28" t="s">
        <v>1</v>
      </c>
    </row>
    <row r="133" spans="1:65">
      <c r="A133" s="30"/>
      <c r="B133" s="19"/>
      <c r="C133" s="9"/>
      <c r="D133" s="10" t="s">
        <v>113</v>
      </c>
      <c r="E133" s="11" t="s">
        <v>277</v>
      </c>
      <c r="F133" s="11" t="s">
        <v>277</v>
      </c>
      <c r="G133" s="11" t="s">
        <v>277</v>
      </c>
      <c r="H133" s="11" t="s">
        <v>278</v>
      </c>
      <c r="I133" s="11" t="s">
        <v>277</v>
      </c>
      <c r="J133" s="11" t="s">
        <v>278</v>
      </c>
      <c r="K133" s="11" t="s">
        <v>113</v>
      </c>
      <c r="L133" s="11" t="s">
        <v>277</v>
      </c>
      <c r="M133" s="11" t="s">
        <v>113</v>
      </c>
      <c r="N133" s="11" t="s">
        <v>278</v>
      </c>
      <c r="O133" s="11" t="s">
        <v>277</v>
      </c>
      <c r="P133" s="11" t="s">
        <v>277</v>
      </c>
      <c r="Q133" s="11" t="s">
        <v>113</v>
      </c>
      <c r="R133" s="11" t="s">
        <v>278</v>
      </c>
      <c r="S133" s="11" t="s">
        <v>113</v>
      </c>
      <c r="T133" s="11" t="s">
        <v>113</v>
      </c>
      <c r="U133" s="11" t="s">
        <v>113</v>
      </c>
      <c r="V133" s="11" t="s">
        <v>277</v>
      </c>
      <c r="W133" s="11" t="s">
        <v>277</v>
      </c>
      <c r="X133" s="11" t="s">
        <v>277</v>
      </c>
      <c r="Y133" s="11" t="s">
        <v>277</v>
      </c>
      <c r="Z133" s="11" t="s">
        <v>277</v>
      </c>
      <c r="AA133" s="11" t="s">
        <v>277</v>
      </c>
      <c r="AB133" s="11" t="s">
        <v>113</v>
      </c>
      <c r="AC133" s="11" t="s">
        <v>277</v>
      </c>
      <c r="AD133" s="148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28">
        <v>2</v>
      </c>
    </row>
    <row r="134" spans="1:65">
      <c r="A134" s="30"/>
      <c r="B134" s="19"/>
      <c r="C134" s="9"/>
      <c r="D134" s="26"/>
      <c r="E134" s="26"/>
      <c r="F134" s="26"/>
      <c r="G134" s="26"/>
      <c r="H134" s="26"/>
      <c r="I134" s="26"/>
      <c r="J134" s="26"/>
      <c r="K134" s="26"/>
      <c r="L134" s="26"/>
      <c r="M134" s="26"/>
      <c r="N134" s="26"/>
      <c r="O134" s="26"/>
      <c r="P134" s="26"/>
      <c r="Q134" s="26"/>
      <c r="R134" s="26"/>
      <c r="S134" s="26"/>
      <c r="T134" s="26"/>
      <c r="U134" s="26"/>
      <c r="V134" s="26"/>
      <c r="W134" s="26"/>
      <c r="X134" s="26"/>
      <c r="Y134" s="26"/>
      <c r="Z134" s="26"/>
      <c r="AA134" s="26"/>
      <c r="AB134" s="26"/>
      <c r="AC134" s="26"/>
      <c r="AD134" s="148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28">
        <v>3</v>
      </c>
    </row>
    <row r="135" spans="1:65">
      <c r="A135" s="30"/>
      <c r="B135" s="18">
        <v>1</v>
      </c>
      <c r="C135" s="14">
        <v>1</v>
      </c>
      <c r="D135" s="22">
        <v>3.7699999999999996</v>
      </c>
      <c r="E135" s="22">
        <v>3.7599999999999993</v>
      </c>
      <c r="F135" s="22">
        <v>3.7699999999999996</v>
      </c>
      <c r="G135" s="22">
        <v>3.7699999999999996</v>
      </c>
      <c r="H135" s="22">
        <v>3.6101000000000001</v>
      </c>
      <c r="I135" s="22">
        <v>3.6000000000000005</v>
      </c>
      <c r="J135" s="22">
        <v>3.7759273585048971</v>
      </c>
      <c r="K135" s="22">
        <v>3.6739999999999999</v>
      </c>
      <c r="L135" s="22">
        <v>3.84</v>
      </c>
      <c r="M135" s="22">
        <v>3.85</v>
      </c>
      <c r="N135" s="22">
        <v>3.7699999999999996</v>
      </c>
      <c r="O135" s="22">
        <v>3.46</v>
      </c>
      <c r="P135" s="22">
        <v>3.9800000000000004</v>
      </c>
      <c r="Q135" s="22">
        <v>3.9767340499999997</v>
      </c>
      <c r="R135" s="143">
        <v>3.3538999999999999</v>
      </c>
      <c r="S135" s="22">
        <v>3.9751000000000003</v>
      </c>
      <c r="T135" s="22">
        <v>3.65</v>
      </c>
      <c r="U135" s="22">
        <v>3.8352999999999997</v>
      </c>
      <c r="V135" s="22">
        <v>3.85</v>
      </c>
      <c r="W135" s="22">
        <v>3.8</v>
      </c>
      <c r="X135" s="22">
        <v>3.8708</v>
      </c>
      <c r="Y135" s="22">
        <v>3.72</v>
      </c>
      <c r="Z135" s="22">
        <v>3.36</v>
      </c>
      <c r="AA135" s="143">
        <v>4.1900000000000004</v>
      </c>
      <c r="AB135" s="22">
        <v>3.81</v>
      </c>
      <c r="AC135" s="22">
        <v>3.9</v>
      </c>
      <c r="AD135" s="148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28">
        <v>1</v>
      </c>
    </row>
    <row r="136" spans="1:65">
      <c r="A136" s="30"/>
      <c r="B136" s="19">
        <v>1</v>
      </c>
      <c r="C136" s="9">
        <v>2</v>
      </c>
      <c r="D136" s="11">
        <v>3.7759999999999994</v>
      </c>
      <c r="E136" s="11">
        <v>3.71</v>
      </c>
      <c r="F136" s="11">
        <v>3.92</v>
      </c>
      <c r="G136" s="11">
        <v>3.74</v>
      </c>
      <c r="H136" s="11">
        <v>3.6570999999999998</v>
      </c>
      <c r="I136" s="11">
        <v>3.58</v>
      </c>
      <c r="J136" s="11">
        <v>3.8001267129756799</v>
      </c>
      <c r="K136" s="11">
        <v>3.7240000000000002</v>
      </c>
      <c r="L136" s="11">
        <v>3.91</v>
      </c>
      <c r="M136" s="11">
        <v>3.83</v>
      </c>
      <c r="N136" s="11">
        <v>3.63</v>
      </c>
      <c r="O136" s="11">
        <v>3.4799999999999995</v>
      </c>
      <c r="P136" s="11">
        <v>4.0599999999999996</v>
      </c>
      <c r="Q136" s="11">
        <v>4.0241465000000005</v>
      </c>
      <c r="R136" s="144">
        <v>3.2912999999999997</v>
      </c>
      <c r="S136" s="11">
        <v>3.94</v>
      </c>
      <c r="T136" s="11">
        <v>3.6799999999999997</v>
      </c>
      <c r="U136" s="11">
        <v>3.8481000000000001</v>
      </c>
      <c r="V136" s="11">
        <v>3.91</v>
      </c>
      <c r="W136" s="11">
        <v>3.7699999999999996</v>
      </c>
      <c r="X136" s="11">
        <v>3.8595999999999999</v>
      </c>
      <c r="Y136" s="11">
        <v>3.73</v>
      </c>
      <c r="Z136" s="11">
        <v>3.6799999999999997</v>
      </c>
      <c r="AA136" s="144">
        <v>4.0199999999999996</v>
      </c>
      <c r="AB136" s="11">
        <v>3.73</v>
      </c>
      <c r="AC136" s="11">
        <v>3.9800000000000004</v>
      </c>
      <c r="AD136" s="148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28" t="e">
        <v>#N/A</v>
      </c>
    </row>
    <row r="137" spans="1:65">
      <c r="A137" s="30"/>
      <c r="B137" s="19">
        <v>1</v>
      </c>
      <c r="C137" s="9">
        <v>3</v>
      </c>
      <c r="D137" s="11">
        <v>3.8220000000000005</v>
      </c>
      <c r="E137" s="11">
        <v>3.75</v>
      </c>
      <c r="F137" s="11">
        <v>3.8900000000000006</v>
      </c>
      <c r="G137" s="11">
        <v>3.75</v>
      </c>
      <c r="H137" s="11">
        <v>3.6147999999999998</v>
      </c>
      <c r="I137" s="11">
        <v>3.52</v>
      </c>
      <c r="J137" s="11">
        <v>3.7834503303282281</v>
      </c>
      <c r="K137" s="11">
        <v>3.6949999999999998</v>
      </c>
      <c r="L137" s="11">
        <v>3.81</v>
      </c>
      <c r="M137" s="11">
        <v>3.7900000000000005</v>
      </c>
      <c r="N137" s="11">
        <v>3.6900000000000004</v>
      </c>
      <c r="O137" s="11">
        <v>3.44</v>
      </c>
      <c r="P137" s="11">
        <v>3.9699999999999998</v>
      </c>
      <c r="Q137" s="11">
        <v>4.0031048</v>
      </c>
      <c r="R137" s="144">
        <v>3.5784999999999996</v>
      </c>
      <c r="S137" s="11">
        <v>3.9390000000000001</v>
      </c>
      <c r="T137" s="11">
        <v>3.6900000000000004</v>
      </c>
      <c r="U137" s="11">
        <v>3.8684000000000003</v>
      </c>
      <c r="V137" s="11">
        <v>3.8</v>
      </c>
      <c r="W137" s="11">
        <v>3.8</v>
      </c>
      <c r="X137" s="11">
        <v>3.8554999999999997</v>
      </c>
      <c r="Y137" s="11">
        <v>3.74</v>
      </c>
      <c r="Z137" s="11">
        <v>3.54</v>
      </c>
      <c r="AA137" s="144">
        <v>4.07</v>
      </c>
      <c r="AB137" s="11">
        <v>3.75</v>
      </c>
      <c r="AC137" s="11">
        <v>3.82</v>
      </c>
      <c r="AD137" s="148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28">
        <v>16</v>
      </c>
    </row>
    <row r="138" spans="1:65">
      <c r="A138" s="30"/>
      <c r="B138" s="19">
        <v>1</v>
      </c>
      <c r="C138" s="9">
        <v>4</v>
      </c>
      <c r="D138" s="11">
        <v>3.8319999999999999</v>
      </c>
      <c r="E138" s="11">
        <v>3.7800000000000002</v>
      </c>
      <c r="F138" s="11">
        <v>3.84</v>
      </c>
      <c r="G138" s="11">
        <v>3.75</v>
      </c>
      <c r="H138" s="11">
        <v>3.6297000000000001</v>
      </c>
      <c r="I138" s="11">
        <v>3.55</v>
      </c>
      <c r="J138" s="11">
        <v>3.862640278657715</v>
      </c>
      <c r="K138" s="11">
        <v>3.7309999999999999</v>
      </c>
      <c r="L138" s="11">
        <v>3.92</v>
      </c>
      <c r="M138" s="11">
        <v>3.7699999999999996</v>
      </c>
      <c r="N138" s="11">
        <v>3.8</v>
      </c>
      <c r="O138" s="11">
        <v>3.54</v>
      </c>
      <c r="P138" s="11">
        <v>3.9599999999999995</v>
      </c>
      <c r="Q138" s="11">
        <v>3.9964455500000002</v>
      </c>
      <c r="R138" s="144">
        <v>3.3896999999999995</v>
      </c>
      <c r="S138" s="11">
        <v>4.0526999999999997</v>
      </c>
      <c r="T138" s="11">
        <v>3.6699999999999995</v>
      </c>
      <c r="U138" s="11">
        <v>3.8676000000000004</v>
      </c>
      <c r="V138" s="11">
        <v>3.7900000000000005</v>
      </c>
      <c r="W138" s="11">
        <v>3.7800000000000002</v>
      </c>
      <c r="X138" s="11">
        <v>3.8703000000000003</v>
      </c>
      <c r="Y138" s="11">
        <v>3.75</v>
      </c>
      <c r="Z138" s="11">
        <v>3.61</v>
      </c>
      <c r="AA138" s="144">
        <v>4.0199999999999996</v>
      </c>
      <c r="AB138" s="11">
        <v>3.7600000000000002</v>
      </c>
      <c r="AC138" s="11">
        <v>4.01</v>
      </c>
      <c r="AD138" s="148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28">
        <v>3.7777593543203403</v>
      </c>
    </row>
    <row r="139" spans="1:65">
      <c r="A139" s="30"/>
      <c r="B139" s="19">
        <v>1</v>
      </c>
      <c r="C139" s="9">
        <v>5</v>
      </c>
      <c r="D139" s="11">
        <v>3.7610000000000006</v>
      </c>
      <c r="E139" s="11">
        <v>3.75</v>
      </c>
      <c r="F139" s="11">
        <v>3.7699999999999996</v>
      </c>
      <c r="G139" s="11">
        <v>3.74</v>
      </c>
      <c r="H139" s="11">
        <v>3.6953</v>
      </c>
      <c r="I139" s="11">
        <v>3.52</v>
      </c>
      <c r="J139" s="11">
        <v>3.898230904133376</v>
      </c>
      <c r="K139" s="11">
        <v>3.7810000000000001</v>
      </c>
      <c r="L139" s="11">
        <v>3.8599999999999994</v>
      </c>
      <c r="M139" s="11">
        <v>3.83</v>
      </c>
      <c r="N139" s="11">
        <v>3.8</v>
      </c>
      <c r="O139" s="11">
        <v>3.5699999999999994</v>
      </c>
      <c r="P139" s="11">
        <v>4.01</v>
      </c>
      <c r="Q139" s="11">
        <v>3.99604625</v>
      </c>
      <c r="R139" s="144">
        <v>3.3748</v>
      </c>
      <c r="S139" s="11">
        <v>4.0453000000000001</v>
      </c>
      <c r="T139" s="11">
        <v>3.65</v>
      </c>
      <c r="U139" s="11">
        <v>3.8337000000000003</v>
      </c>
      <c r="V139" s="11">
        <v>3.73</v>
      </c>
      <c r="W139" s="11">
        <v>3.75</v>
      </c>
      <c r="X139" s="11">
        <v>3.8729</v>
      </c>
      <c r="Y139" s="11">
        <v>3.71</v>
      </c>
      <c r="Z139" s="11">
        <v>3.52</v>
      </c>
      <c r="AA139" s="144">
        <v>4.09</v>
      </c>
      <c r="AB139" s="11">
        <v>3.7800000000000002</v>
      </c>
      <c r="AC139" s="11">
        <v>3.75</v>
      </c>
      <c r="AD139" s="148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28">
        <v>17</v>
      </c>
    </row>
    <row r="140" spans="1:65">
      <c r="A140" s="30"/>
      <c r="B140" s="19">
        <v>1</v>
      </c>
      <c r="C140" s="9">
        <v>6</v>
      </c>
      <c r="D140" s="11">
        <v>3.8130000000000006</v>
      </c>
      <c r="E140" s="11">
        <v>3.8599999999999994</v>
      </c>
      <c r="F140" s="11">
        <v>3.8</v>
      </c>
      <c r="G140" s="11">
        <v>3.74</v>
      </c>
      <c r="H140" s="149">
        <v>3.7983999999999996</v>
      </c>
      <c r="I140" s="11">
        <v>3.5699999999999994</v>
      </c>
      <c r="J140" s="11">
        <v>3.7957142056823345</v>
      </c>
      <c r="K140" s="11">
        <v>3.6379999999999999</v>
      </c>
      <c r="L140" s="11">
        <v>3.81</v>
      </c>
      <c r="M140" s="11">
        <v>3.84</v>
      </c>
      <c r="N140" s="11">
        <v>3.6799999999999997</v>
      </c>
      <c r="O140" s="11">
        <v>3.62</v>
      </c>
      <c r="P140" s="11">
        <v>3.85</v>
      </c>
      <c r="Q140" s="11">
        <v>3.9840993499999993</v>
      </c>
      <c r="R140" s="144">
        <v>3.4925999999999999</v>
      </c>
      <c r="S140" s="11">
        <v>4.0985000000000005</v>
      </c>
      <c r="T140" s="11">
        <v>3.65</v>
      </c>
      <c r="U140" s="11">
        <v>3.8936999999999999</v>
      </c>
      <c r="V140" s="11">
        <v>3.88</v>
      </c>
      <c r="W140" s="11">
        <v>3.75</v>
      </c>
      <c r="X140" s="11">
        <v>3.8905000000000003</v>
      </c>
      <c r="Y140" s="11">
        <v>3.73</v>
      </c>
      <c r="Z140" s="11">
        <v>3.4099999999999997</v>
      </c>
      <c r="AA140" s="144">
        <v>4.0999999999999996</v>
      </c>
      <c r="AB140" s="11">
        <v>3.7199999999999998</v>
      </c>
      <c r="AC140" s="11">
        <v>3.91</v>
      </c>
      <c r="AD140" s="148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55"/>
    </row>
    <row r="141" spans="1:65">
      <c r="A141" s="30"/>
      <c r="B141" s="20" t="s">
        <v>264</v>
      </c>
      <c r="C141" s="12"/>
      <c r="D141" s="23">
        <v>3.795666666666667</v>
      </c>
      <c r="E141" s="23">
        <v>3.7683333333333331</v>
      </c>
      <c r="F141" s="23">
        <v>3.8316666666666666</v>
      </c>
      <c r="G141" s="23">
        <v>3.7483333333333335</v>
      </c>
      <c r="H141" s="23">
        <v>3.6675666666666671</v>
      </c>
      <c r="I141" s="23">
        <v>3.5566666666666666</v>
      </c>
      <c r="J141" s="23">
        <v>3.8193482983803722</v>
      </c>
      <c r="K141" s="23">
        <v>3.7071666666666672</v>
      </c>
      <c r="L141" s="23">
        <v>3.8583333333333329</v>
      </c>
      <c r="M141" s="23">
        <v>3.8183333333333334</v>
      </c>
      <c r="N141" s="23">
        <v>3.7283333333333335</v>
      </c>
      <c r="O141" s="23">
        <v>3.5183333333333331</v>
      </c>
      <c r="P141" s="23">
        <v>3.9716666666666662</v>
      </c>
      <c r="Q141" s="23">
        <v>3.9967627499999998</v>
      </c>
      <c r="R141" s="23">
        <v>3.4134666666666664</v>
      </c>
      <c r="S141" s="23">
        <v>4.0084333333333335</v>
      </c>
      <c r="T141" s="23">
        <v>3.6649999999999996</v>
      </c>
      <c r="U141" s="23">
        <v>3.8577999999999997</v>
      </c>
      <c r="V141" s="23">
        <v>3.8266666666666662</v>
      </c>
      <c r="W141" s="23">
        <v>3.7749999999999999</v>
      </c>
      <c r="X141" s="23">
        <v>3.8699333333333334</v>
      </c>
      <c r="Y141" s="23">
        <v>3.7300000000000004</v>
      </c>
      <c r="Z141" s="23">
        <v>3.5199999999999996</v>
      </c>
      <c r="AA141" s="23">
        <v>4.081666666666667</v>
      </c>
      <c r="AB141" s="23">
        <v>3.7583333333333329</v>
      </c>
      <c r="AC141" s="23">
        <v>3.895</v>
      </c>
      <c r="AD141" s="148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55"/>
    </row>
    <row r="142" spans="1:65">
      <c r="A142" s="30"/>
      <c r="B142" s="3" t="s">
        <v>265</v>
      </c>
      <c r="C142" s="29"/>
      <c r="D142" s="11">
        <v>3.7945000000000002</v>
      </c>
      <c r="E142" s="11">
        <v>3.7549999999999999</v>
      </c>
      <c r="F142" s="11">
        <v>3.82</v>
      </c>
      <c r="G142" s="11">
        <v>3.7450000000000001</v>
      </c>
      <c r="H142" s="11">
        <v>3.6433999999999997</v>
      </c>
      <c r="I142" s="11">
        <v>3.5599999999999996</v>
      </c>
      <c r="J142" s="11">
        <v>3.7979204593290072</v>
      </c>
      <c r="K142" s="11">
        <v>3.7095000000000002</v>
      </c>
      <c r="L142" s="11">
        <v>3.8499999999999996</v>
      </c>
      <c r="M142" s="11">
        <v>3.83</v>
      </c>
      <c r="N142" s="11">
        <v>3.73</v>
      </c>
      <c r="O142" s="11">
        <v>3.51</v>
      </c>
      <c r="P142" s="11">
        <v>3.9750000000000001</v>
      </c>
      <c r="Q142" s="11">
        <v>3.9962458999999999</v>
      </c>
      <c r="R142" s="11">
        <v>3.38225</v>
      </c>
      <c r="S142" s="11">
        <v>4.0102000000000002</v>
      </c>
      <c r="T142" s="11">
        <v>3.6599999999999997</v>
      </c>
      <c r="U142" s="11">
        <v>3.85785</v>
      </c>
      <c r="V142" s="11">
        <v>3.8250000000000002</v>
      </c>
      <c r="W142" s="11">
        <v>3.7749999999999999</v>
      </c>
      <c r="X142" s="11">
        <v>3.8705500000000002</v>
      </c>
      <c r="Y142" s="11">
        <v>3.73</v>
      </c>
      <c r="Z142" s="11">
        <v>3.5300000000000002</v>
      </c>
      <c r="AA142" s="11">
        <v>4.08</v>
      </c>
      <c r="AB142" s="11">
        <v>3.7549999999999999</v>
      </c>
      <c r="AC142" s="11">
        <v>3.9050000000000002</v>
      </c>
      <c r="AD142" s="148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55"/>
    </row>
    <row r="143" spans="1:65">
      <c r="A143" s="30"/>
      <c r="B143" s="3" t="s">
        <v>266</v>
      </c>
      <c r="C143" s="29"/>
      <c r="D143" s="24">
        <v>3.0203752526245405E-2</v>
      </c>
      <c r="E143" s="24">
        <v>5.0365331992022547E-2</v>
      </c>
      <c r="F143" s="24">
        <v>6.3060817205826791E-2</v>
      </c>
      <c r="G143" s="24">
        <v>1.1690451944499873E-2</v>
      </c>
      <c r="H143" s="24">
        <v>7.1437627806826318E-2</v>
      </c>
      <c r="I143" s="24">
        <v>3.2659863237109135E-2</v>
      </c>
      <c r="J143" s="24">
        <v>4.9393811069382697E-2</v>
      </c>
      <c r="K143" s="24">
        <v>4.9668568196261455E-2</v>
      </c>
      <c r="L143" s="24">
        <v>4.7923550230201714E-2</v>
      </c>
      <c r="M143" s="24">
        <v>3.1251666622224644E-2</v>
      </c>
      <c r="N143" s="24">
        <v>7.1390942469382296E-2</v>
      </c>
      <c r="O143" s="24">
        <v>6.9976186425573877E-2</v>
      </c>
      <c r="P143" s="24">
        <v>6.9689788826388682E-2</v>
      </c>
      <c r="Q143" s="24">
        <v>1.6445156573320057E-2</v>
      </c>
      <c r="R143" s="24">
        <v>0.10395280980650143</v>
      </c>
      <c r="S143" s="24">
        <v>6.6401676685658148E-2</v>
      </c>
      <c r="T143" s="24">
        <v>1.7606816861659089E-2</v>
      </c>
      <c r="U143" s="24">
        <v>2.3144589000455396E-2</v>
      </c>
      <c r="V143" s="24">
        <v>6.592925501373928E-2</v>
      </c>
      <c r="W143" s="24">
        <v>2.2583179581272379E-2</v>
      </c>
      <c r="X143" s="24">
        <v>1.2229254542557823E-2</v>
      </c>
      <c r="Y143" s="24">
        <v>1.4142135623730963E-2</v>
      </c>
      <c r="Z143" s="24">
        <v>0.11983321743156194</v>
      </c>
      <c r="AA143" s="24">
        <v>6.3060817205826791E-2</v>
      </c>
      <c r="AB143" s="24">
        <v>3.3115957885386224E-2</v>
      </c>
      <c r="AC143" s="24">
        <v>9.7313925005622956E-2</v>
      </c>
      <c r="AD143" s="204"/>
      <c r="AE143" s="205"/>
      <c r="AF143" s="205"/>
      <c r="AG143" s="205"/>
      <c r="AH143" s="205"/>
      <c r="AI143" s="205"/>
      <c r="AJ143" s="205"/>
      <c r="AK143" s="205"/>
      <c r="AL143" s="205"/>
      <c r="AM143" s="205"/>
      <c r="AN143" s="205"/>
      <c r="AO143" s="205"/>
      <c r="AP143" s="205"/>
      <c r="AQ143" s="205"/>
      <c r="AR143" s="205"/>
      <c r="AS143" s="205"/>
      <c r="AT143" s="205"/>
      <c r="AU143" s="205"/>
      <c r="AV143" s="205"/>
      <c r="AW143" s="205"/>
      <c r="AX143" s="205"/>
      <c r="AY143" s="205"/>
      <c r="AZ143" s="205"/>
      <c r="BA143" s="205"/>
      <c r="BB143" s="205"/>
      <c r="BC143" s="205"/>
      <c r="BD143" s="205"/>
      <c r="BE143" s="205"/>
      <c r="BF143" s="205"/>
      <c r="BG143" s="205"/>
      <c r="BH143" s="205"/>
      <c r="BI143" s="205"/>
      <c r="BJ143" s="205"/>
      <c r="BK143" s="205"/>
      <c r="BL143" s="205"/>
      <c r="BM143" s="56"/>
    </row>
    <row r="144" spans="1:65">
      <c r="A144" s="30"/>
      <c r="B144" s="3" t="s">
        <v>86</v>
      </c>
      <c r="C144" s="29"/>
      <c r="D144" s="13">
        <v>7.957430190457207E-3</v>
      </c>
      <c r="E144" s="13">
        <v>1.3365413177891874E-2</v>
      </c>
      <c r="F144" s="13">
        <v>1.6457803533491116E-2</v>
      </c>
      <c r="G144" s="13">
        <v>3.1188400029790678E-3</v>
      </c>
      <c r="H144" s="13">
        <v>1.9478208387075802E-2</v>
      </c>
      <c r="I144" s="13">
        <v>9.1827169363943219E-3</v>
      </c>
      <c r="J144" s="13">
        <v>1.2932523354921198E-2</v>
      </c>
      <c r="K144" s="13">
        <v>1.3397986295804014E-2</v>
      </c>
      <c r="L144" s="13">
        <v>1.2420790556423771E-2</v>
      </c>
      <c r="M144" s="13">
        <v>8.1846355186969821E-3</v>
      </c>
      <c r="N144" s="13">
        <v>1.914821881163584E-2</v>
      </c>
      <c r="O144" s="13">
        <v>1.9889015563876993E-2</v>
      </c>
      <c r="P144" s="13">
        <v>1.7546736590781879E-2</v>
      </c>
      <c r="Q144" s="13">
        <v>4.1146191560457413E-3</v>
      </c>
      <c r="R144" s="13">
        <v>3.0453735148969211E-2</v>
      </c>
      <c r="S144" s="13">
        <v>1.6565493589097521E-2</v>
      </c>
      <c r="T144" s="13">
        <v>4.8040427999069824E-3</v>
      </c>
      <c r="U144" s="13">
        <v>5.9994268755392708E-3</v>
      </c>
      <c r="V144" s="13">
        <v>1.7228899393834308E-2</v>
      </c>
      <c r="W144" s="13">
        <v>5.9822992268271204E-3</v>
      </c>
      <c r="X144" s="13">
        <v>3.160068530695918E-3</v>
      </c>
      <c r="Y144" s="13">
        <v>3.7914572717777377E-3</v>
      </c>
      <c r="Z144" s="13">
        <v>3.404352767942101E-2</v>
      </c>
      <c r="AA144" s="13">
        <v>1.5449771467332002E-2</v>
      </c>
      <c r="AB144" s="13">
        <v>8.8113413442269337E-3</v>
      </c>
      <c r="AC144" s="13">
        <v>2.4984319642008462E-2</v>
      </c>
      <c r="AD144" s="148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55"/>
    </row>
    <row r="145" spans="1:65">
      <c r="A145" s="30"/>
      <c r="B145" s="3" t="s">
        <v>267</v>
      </c>
      <c r="C145" s="29"/>
      <c r="D145" s="13">
        <v>4.7401940321707414E-3</v>
      </c>
      <c r="E145" s="13">
        <v>-2.4951353707131085E-3</v>
      </c>
      <c r="F145" s="13">
        <v>1.4269652270115118E-2</v>
      </c>
      <c r="G145" s="13">
        <v>-7.7892788362378118E-3</v>
      </c>
      <c r="H145" s="13">
        <v>-2.916879486451518E-2</v>
      </c>
      <c r="I145" s="13">
        <v>-5.852482038084994E-2</v>
      </c>
      <c r="J145" s="13">
        <v>1.1008891821674638E-2</v>
      </c>
      <c r="K145" s="13">
        <v>-1.8686390802776121E-2</v>
      </c>
      <c r="L145" s="13">
        <v>2.1328510224148056E-2</v>
      </c>
      <c r="M145" s="13">
        <v>1.0740223293098872E-2</v>
      </c>
      <c r="N145" s="13">
        <v>-1.3083422301762515E-2</v>
      </c>
      <c r="O145" s="13">
        <v>-6.8671928689772455E-2</v>
      </c>
      <c r="P145" s="13">
        <v>5.1328656528788263E-2</v>
      </c>
      <c r="Q145" s="13">
        <v>5.7971769808260021E-2</v>
      </c>
      <c r="R145" s="13">
        <v>-9.6430887594007197E-2</v>
      </c>
      <c r="S145" s="13">
        <v>6.1061056932911528E-2</v>
      </c>
      <c r="T145" s="13">
        <v>-2.9848209942591075E-2</v>
      </c>
      <c r="U145" s="13">
        <v>2.1187333065067593E-2</v>
      </c>
      <c r="V145" s="13">
        <v>1.2946116403733887E-2</v>
      </c>
      <c r="W145" s="13">
        <v>-7.3042088220487411E-4</v>
      </c>
      <c r="X145" s="13">
        <v>2.4399113434152575E-2</v>
      </c>
      <c r="Y145" s="13">
        <v>-1.2642243679635401E-2</v>
      </c>
      <c r="Z145" s="13">
        <v>-6.8230750067645451E-2</v>
      </c>
      <c r="AA145" s="13">
        <v>8.0446445589174687E-2</v>
      </c>
      <c r="AB145" s="13">
        <v>-5.1422071034755712E-3</v>
      </c>
      <c r="AC145" s="13">
        <v>3.1034439910943679E-2</v>
      </c>
      <c r="AD145" s="148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55"/>
    </row>
    <row r="146" spans="1:65">
      <c r="A146" s="30"/>
      <c r="B146" s="46" t="s">
        <v>268</v>
      </c>
      <c r="C146" s="47"/>
      <c r="D146" s="45">
        <v>0.09</v>
      </c>
      <c r="E146" s="45">
        <v>0.15</v>
      </c>
      <c r="F146" s="45">
        <v>0.41</v>
      </c>
      <c r="G146" s="45">
        <v>0.33</v>
      </c>
      <c r="H146" s="45">
        <v>1.05</v>
      </c>
      <c r="I146" s="45">
        <v>2.04</v>
      </c>
      <c r="J146" s="45">
        <v>0.3</v>
      </c>
      <c r="K146" s="45">
        <v>0.7</v>
      </c>
      <c r="L146" s="45">
        <v>0.65</v>
      </c>
      <c r="M146" s="45">
        <v>0.28999999999999998</v>
      </c>
      <c r="N146" s="45">
        <v>0.51</v>
      </c>
      <c r="O146" s="45">
        <v>2.38</v>
      </c>
      <c r="P146" s="45">
        <v>1.66</v>
      </c>
      <c r="Q146" s="45">
        <v>1.88</v>
      </c>
      <c r="R146" s="45">
        <v>3.31</v>
      </c>
      <c r="S146" s="45">
        <v>1.99</v>
      </c>
      <c r="T146" s="45">
        <v>1.07</v>
      </c>
      <c r="U146" s="45">
        <v>0.65</v>
      </c>
      <c r="V146" s="45">
        <v>0.37</v>
      </c>
      <c r="W146" s="45">
        <v>0.09</v>
      </c>
      <c r="X146" s="45">
        <v>0.75</v>
      </c>
      <c r="Y146" s="45">
        <v>0.49</v>
      </c>
      <c r="Z146" s="45">
        <v>2.36</v>
      </c>
      <c r="AA146" s="45">
        <v>2.64</v>
      </c>
      <c r="AB146" s="45">
        <v>0.24</v>
      </c>
      <c r="AC146" s="45">
        <v>0.98</v>
      </c>
      <c r="AD146" s="148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55"/>
    </row>
    <row r="147" spans="1:65">
      <c r="B147" s="31"/>
      <c r="C147" s="20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  <c r="P147" s="20"/>
      <c r="Q147" s="20"/>
      <c r="R147" s="20"/>
      <c r="S147" s="20"/>
      <c r="T147" s="20"/>
      <c r="U147" s="20"/>
      <c r="V147" s="20"/>
      <c r="W147" s="20"/>
      <c r="X147" s="20"/>
      <c r="Y147" s="20"/>
      <c r="Z147" s="20"/>
      <c r="AA147" s="20"/>
      <c r="AB147" s="20"/>
      <c r="AC147" s="20"/>
      <c r="BM147" s="55"/>
    </row>
    <row r="148" spans="1:65" ht="15">
      <c r="B148" s="8" t="s">
        <v>459</v>
      </c>
      <c r="BM148" s="28" t="s">
        <v>66</v>
      </c>
    </row>
    <row r="149" spans="1:65" ht="15">
      <c r="A149" s="25" t="s">
        <v>19</v>
      </c>
      <c r="B149" s="18" t="s">
        <v>109</v>
      </c>
      <c r="C149" s="15" t="s">
        <v>110</v>
      </c>
      <c r="D149" s="16" t="s">
        <v>226</v>
      </c>
      <c r="E149" s="17" t="s">
        <v>226</v>
      </c>
      <c r="F149" s="17" t="s">
        <v>226</v>
      </c>
      <c r="G149" s="17" t="s">
        <v>226</v>
      </c>
      <c r="H149" s="17" t="s">
        <v>226</v>
      </c>
      <c r="I149" s="17" t="s">
        <v>226</v>
      </c>
      <c r="J149" s="17" t="s">
        <v>226</v>
      </c>
      <c r="K149" s="17" t="s">
        <v>226</v>
      </c>
      <c r="L149" s="17" t="s">
        <v>226</v>
      </c>
      <c r="M149" s="17" t="s">
        <v>226</v>
      </c>
      <c r="N149" s="17" t="s">
        <v>226</v>
      </c>
      <c r="O149" s="17" t="s">
        <v>226</v>
      </c>
      <c r="P149" s="17" t="s">
        <v>226</v>
      </c>
      <c r="Q149" s="17" t="s">
        <v>226</v>
      </c>
      <c r="R149" s="17" t="s">
        <v>226</v>
      </c>
      <c r="S149" s="17" t="s">
        <v>226</v>
      </c>
      <c r="T149" s="17" t="s">
        <v>226</v>
      </c>
      <c r="U149" s="17" t="s">
        <v>226</v>
      </c>
      <c r="V149" s="17" t="s">
        <v>226</v>
      </c>
      <c r="W149" s="17" t="s">
        <v>226</v>
      </c>
      <c r="X149" s="17" t="s">
        <v>226</v>
      </c>
      <c r="Y149" s="17" t="s">
        <v>226</v>
      </c>
      <c r="Z149" s="17" t="s">
        <v>226</v>
      </c>
      <c r="AA149" s="17" t="s">
        <v>226</v>
      </c>
      <c r="AB149" s="148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28">
        <v>1</v>
      </c>
    </row>
    <row r="150" spans="1:65">
      <c r="A150" s="30"/>
      <c r="B150" s="19" t="s">
        <v>227</v>
      </c>
      <c r="C150" s="9" t="s">
        <v>227</v>
      </c>
      <c r="D150" s="146" t="s">
        <v>229</v>
      </c>
      <c r="E150" s="147" t="s">
        <v>230</v>
      </c>
      <c r="F150" s="147" t="s">
        <v>231</v>
      </c>
      <c r="G150" s="147" t="s">
        <v>232</v>
      </c>
      <c r="H150" s="147" t="s">
        <v>233</v>
      </c>
      <c r="I150" s="147" t="s">
        <v>234</v>
      </c>
      <c r="J150" s="147" t="s">
        <v>235</v>
      </c>
      <c r="K150" s="147" t="s">
        <v>236</v>
      </c>
      <c r="L150" s="147" t="s">
        <v>238</v>
      </c>
      <c r="M150" s="147" t="s">
        <v>239</v>
      </c>
      <c r="N150" s="147" t="s">
        <v>240</v>
      </c>
      <c r="O150" s="147" t="s">
        <v>243</v>
      </c>
      <c r="P150" s="147" t="s">
        <v>244</v>
      </c>
      <c r="Q150" s="147" t="s">
        <v>245</v>
      </c>
      <c r="R150" s="147" t="s">
        <v>246</v>
      </c>
      <c r="S150" s="147" t="s">
        <v>247</v>
      </c>
      <c r="T150" s="147" t="s">
        <v>248</v>
      </c>
      <c r="U150" s="147" t="s">
        <v>250</v>
      </c>
      <c r="V150" s="147" t="s">
        <v>251</v>
      </c>
      <c r="W150" s="147" t="s">
        <v>253</v>
      </c>
      <c r="X150" s="147" t="s">
        <v>254</v>
      </c>
      <c r="Y150" s="147" t="s">
        <v>255</v>
      </c>
      <c r="Z150" s="147" t="s">
        <v>256</v>
      </c>
      <c r="AA150" s="147" t="s">
        <v>257</v>
      </c>
      <c r="AB150" s="148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28" t="s">
        <v>3</v>
      </c>
    </row>
    <row r="151" spans="1:65">
      <c r="A151" s="30"/>
      <c r="B151" s="19"/>
      <c r="C151" s="9"/>
      <c r="D151" s="10" t="s">
        <v>113</v>
      </c>
      <c r="E151" s="11" t="s">
        <v>277</v>
      </c>
      <c r="F151" s="11" t="s">
        <v>277</v>
      </c>
      <c r="G151" s="11" t="s">
        <v>277</v>
      </c>
      <c r="H151" s="11" t="s">
        <v>278</v>
      </c>
      <c r="I151" s="11" t="s">
        <v>277</v>
      </c>
      <c r="J151" s="11" t="s">
        <v>278</v>
      </c>
      <c r="K151" s="11" t="s">
        <v>278</v>
      </c>
      <c r="L151" s="11" t="s">
        <v>278</v>
      </c>
      <c r="M151" s="11" t="s">
        <v>278</v>
      </c>
      <c r="N151" s="11" t="s">
        <v>278</v>
      </c>
      <c r="O151" s="11" t="s">
        <v>277</v>
      </c>
      <c r="P151" s="11" t="s">
        <v>277</v>
      </c>
      <c r="Q151" s="11" t="s">
        <v>113</v>
      </c>
      <c r="R151" s="11" t="s">
        <v>278</v>
      </c>
      <c r="S151" s="11" t="s">
        <v>278</v>
      </c>
      <c r="T151" s="11" t="s">
        <v>113</v>
      </c>
      <c r="U151" s="11" t="s">
        <v>277</v>
      </c>
      <c r="V151" s="11" t="s">
        <v>277</v>
      </c>
      <c r="W151" s="11" t="s">
        <v>277</v>
      </c>
      <c r="X151" s="11" t="s">
        <v>277</v>
      </c>
      <c r="Y151" s="11" t="s">
        <v>277</v>
      </c>
      <c r="Z151" s="11" t="s">
        <v>278</v>
      </c>
      <c r="AA151" s="11" t="s">
        <v>277</v>
      </c>
      <c r="AB151" s="148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28">
        <v>2</v>
      </c>
    </row>
    <row r="152" spans="1:65">
      <c r="A152" s="30"/>
      <c r="B152" s="19"/>
      <c r="C152" s="9"/>
      <c r="D152" s="26"/>
      <c r="E152" s="26"/>
      <c r="F152" s="26"/>
      <c r="G152" s="26"/>
      <c r="H152" s="26"/>
      <c r="I152" s="26"/>
      <c r="J152" s="26"/>
      <c r="K152" s="26"/>
      <c r="L152" s="26"/>
      <c r="M152" s="26"/>
      <c r="N152" s="26"/>
      <c r="O152" s="26"/>
      <c r="P152" s="26"/>
      <c r="Q152" s="26"/>
      <c r="R152" s="26"/>
      <c r="S152" s="26"/>
      <c r="T152" s="26"/>
      <c r="U152" s="26"/>
      <c r="V152" s="26"/>
      <c r="W152" s="26"/>
      <c r="X152" s="26"/>
      <c r="Y152" s="26"/>
      <c r="Z152" s="26"/>
      <c r="AA152" s="26"/>
      <c r="AB152" s="148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28">
        <v>3</v>
      </c>
    </row>
    <row r="153" spans="1:65">
      <c r="A153" s="30"/>
      <c r="B153" s="18">
        <v>1</v>
      </c>
      <c r="C153" s="14">
        <v>1</v>
      </c>
      <c r="D153" s="22">
        <v>0.36</v>
      </c>
      <c r="E153" s="22">
        <v>0.34</v>
      </c>
      <c r="F153" s="22">
        <v>0.33</v>
      </c>
      <c r="G153" s="22">
        <v>0.36</v>
      </c>
      <c r="H153" s="22">
        <v>0.37</v>
      </c>
      <c r="I153" s="22">
        <v>0.32</v>
      </c>
      <c r="J153" s="22">
        <v>0.30759250919140763</v>
      </c>
      <c r="K153" s="143">
        <v>0.4</v>
      </c>
      <c r="L153" s="143">
        <v>0.25</v>
      </c>
      <c r="M153" s="22">
        <v>0.36</v>
      </c>
      <c r="N153" s="22">
        <v>0.36</v>
      </c>
      <c r="O153" s="22">
        <v>0.38</v>
      </c>
      <c r="P153" s="22">
        <v>0.35</v>
      </c>
      <c r="Q153" s="143">
        <v>0.77</v>
      </c>
      <c r="R153" s="22">
        <v>0.35</v>
      </c>
      <c r="S153" s="22">
        <v>0.34</v>
      </c>
      <c r="T153" s="143" t="s">
        <v>283</v>
      </c>
      <c r="U153" s="22">
        <v>0.32</v>
      </c>
      <c r="V153" s="22">
        <v>0.33</v>
      </c>
      <c r="W153" s="22">
        <v>0.33</v>
      </c>
      <c r="X153" s="143" t="s">
        <v>284</v>
      </c>
      <c r="Y153" s="22">
        <v>0.38</v>
      </c>
      <c r="Z153" s="143" t="s">
        <v>283</v>
      </c>
      <c r="AA153" s="143">
        <v>0.46</v>
      </c>
      <c r="AB153" s="148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28">
        <v>1</v>
      </c>
    </row>
    <row r="154" spans="1:65">
      <c r="A154" s="30"/>
      <c r="B154" s="19">
        <v>1</v>
      </c>
      <c r="C154" s="9">
        <v>2</v>
      </c>
      <c r="D154" s="11">
        <v>0.35</v>
      </c>
      <c r="E154" s="11">
        <v>0.36</v>
      </c>
      <c r="F154" s="11">
        <v>0.35</v>
      </c>
      <c r="G154" s="11">
        <v>0.36</v>
      </c>
      <c r="H154" s="11">
        <v>0.34</v>
      </c>
      <c r="I154" s="11">
        <v>0.32</v>
      </c>
      <c r="J154" s="11">
        <v>0.3386400083386123</v>
      </c>
      <c r="K154" s="144">
        <v>0.4</v>
      </c>
      <c r="L154" s="144">
        <v>0.25</v>
      </c>
      <c r="M154" s="11">
        <v>0.37</v>
      </c>
      <c r="N154" s="11">
        <v>0.34</v>
      </c>
      <c r="O154" s="11">
        <v>0.35</v>
      </c>
      <c r="P154" s="11">
        <v>0.32</v>
      </c>
      <c r="Q154" s="144">
        <v>0.73950000000000005</v>
      </c>
      <c r="R154" s="149">
        <v>0.21</v>
      </c>
      <c r="S154" s="11">
        <v>0.35</v>
      </c>
      <c r="T154" s="144" t="s">
        <v>283</v>
      </c>
      <c r="U154" s="11">
        <v>0.34</v>
      </c>
      <c r="V154" s="11">
        <v>0.32</v>
      </c>
      <c r="W154" s="11">
        <v>0.32</v>
      </c>
      <c r="X154" s="144">
        <v>0.3</v>
      </c>
      <c r="Y154" s="11">
        <v>0.37</v>
      </c>
      <c r="Z154" s="144" t="s">
        <v>283</v>
      </c>
      <c r="AA154" s="144">
        <v>0.46</v>
      </c>
      <c r="AB154" s="148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28">
        <v>18</v>
      </c>
    </row>
    <row r="155" spans="1:65">
      <c r="A155" s="30"/>
      <c r="B155" s="19">
        <v>1</v>
      </c>
      <c r="C155" s="9">
        <v>3</v>
      </c>
      <c r="D155" s="11">
        <v>0.36</v>
      </c>
      <c r="E155" s="11">
        <v>0.33</v>
      </c>
      <c r="F155" s="11">
        <v>0.32</v>
      </c>
      <c r="G155" s="11">
        <v>0.35</v>
      </c>
      <c r="H155" s="11">
        <v>0.34</v>
      </c>
      <c r="I155" s="11">
        <v>0.33</v>
      </c>
      <c r="J155" s="11">
        <v>0.30953468935570461</v>
      </c>
      <c r="K155" s="144">
        <v>0.4</v>
      </c>
      <c r="L155" s="144">
        <v>0.24</v>
      </c>
      <c r="M155" s="11">
        <v>0.37</v>
      </c>
      <c r="N155" s="11">
        <v>0.35</v>
      </c>
      <c r="O155" s="11">
        <v>0.36</v>
      </c>
      <c r="P155" s="11">
        <v>0.31</v>
      </c>
      <c r="Q155" s="144">
        <v>0.86549999999999994</v>
      </c>
      <c r="R155" s="11">
        <v>0.41</v>
      </c>
      <c r="S155" s="11">
        <v>0.34</v>
      </c>
      <c r="T155" s="144" t="s">
        <v>283</v>
      </c>
      <c r="U155" s="11">
        <v>0.33</v>
      </c>
      <c r="V155" s="11">
        <v>0.34</v>
      </c>
      <c r="W155" s="11">
        <v>0.32</v>
      </c>
      <c r="X155" s="144">
        <v>0.3</v>
      </c>
      <c r="Y155" s="11">
        <v>0.35</v>
      </c>
      <c r="Z155" s="144" t="s">
        <v>283</v>
      </c>
      <c r="AA155" s="144">
        <v>0.44</v>
      </c>
      <c r="AB155" s="148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28">
        <v>16</v>
      </c>
    </row>
    <row r="156" spans="1:65">
      <c r="A156" s="30"/>
      <c r="B156" s="19">
        <v>1</v>
      </c>
      <c r="C156" s="9">
        <v>4</v>
      </c>
      <c r="D156" s="11">
        <v>0.31</v>
      </c>
      <c r="E156" s="11">
        <v>0.34</v>
      </c>
      <c r="F156" s="11">
        <v>0.31</v>
      </c>
      <c r="G156" s="11">
        <v>0.36</v>
      </c>
      <c r="H156" s="11">
        <v>0.37</v>
      </c>
      <c r="I156" s="11">
        <v>0.32</v>
      </c>
      <c r="J156" s="11">
        <v>0.2876817368369991</v>
      </c>
      <c r="K156" s="144">
        <v>0.4</v>
      </c>
      <c r="L156" s="144">
        <v>0.24</v>
      </c>
      <c r="M156" s="11">
        <v>0.36</v>
      </c>
      <c r="N156" s="11">
        <v>0.38</v>
      </c>
      <c r="O156" s="11">
        <v>0.39</v>
      </c>
      <c r="P156" s="11">
        <v>0.34</v>
      </c>
      <c r="Q156" s="144">
        <v>0.84899999999999998</v>
      </c>
      <c r="R156" s="149">
        <v>0.46</v>
      </c>
      <c r="S156" s="11">
        <v>0.36</v>
      </c>
      <c r="T156" s="144" t="s">
        <v>283</v>
      </c>
      <c r="U156" s="11">
        <v>0.33</v>
      </c>
      <c r="V156" s="11">
        <v>0.33</v>
      </c>
      <c r="W156" s="11">
        <v>0.33</v>
      </c>
      <c r="X156" s="144" t="s">
        <v>284</v>
      </c>
      <c r="Y156" s="11">
        <v>0.35</v>
      </c>
      <c r="Z156" s="144" t="s">
        <v>283</v>
      </c>
      <c r="AA156" s="144">
        <v>0.47</v>
      </c>
      <c r="AB156" s="148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28">
        <v>0.34147767556453018</v>
      </c>
    </row>
    <row r="157" spans="1:65">
      <c r="A157" s="30"/>
      <c r="B157" s="19">
        <v>1</v>
      </c>
      <c r="C157" s="9">
        <v>5</v>
      </c>
      <c r="D157" s="11">
        <v>0.3</v>
      </c>
      <c r="E157" s="11">
        <v>0.34</v>
      </c>
      <c r="F157" s="11">
        <v>0.28999999999999998</v>
      </c>
      <c r="G157" s="11">
        <v>0.33</v>
      </c>
      <c r="H157" s="11">
        <v>0.34</v>
      </c>
      <c r="I157" s="11">
        <v>0.33</v>
      </c>
      <c r="J157" s="11">
        <v>0.30313792407689283</v>
      </c>
      <c r="K157" s="144">
        <v>0.3</v>
      </c>
      <c r="L157" s="144">
        <v>0.24</v>
      </c>
      <c r="M157" s="11">
        <v>0.36</v>
      </c>
      <c r="N157" s="11">
        <v>0.39</v>
      </c>
      <c r="O157" s="11">
        <v>0.37</v>
      </c>
      <c r="P157" s="11">
        <v>0.34</v>
      </c>
      <c r="Q157" s="144">
        <v>0.83850000000000002</v>
      </c>
      <c r="R157" s="149">
        <v>0.23</v>
      </c>
      <c r="S157" s="11">
        <v>0.3</v>
      </c>
      <c r="T157" s="144" t="s">
        <v>283</v>
      </c>
      <c r="U157" s="11">
        <v>0.33</v>
      </c>
      <c r="V157" s="11">
        <v>0.3</v>
      </c>
      <c r="W157" s="11">
        <v>0.31</v>
      </c>
      <c r="X157" s="144">
        <v>0.4</v>
      </c>
      <c r="Y157" s="11">
        <v>0.36</v>
      </c>
      <c r="Z157" s="144" t="s">
        <v>283</v>
      </c>
      <c r="AA157" s="144">
        <v>0.46</v>
      </c>
      <c r="AB157" s="148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28">
        <v>18</v>
      </c>
    </row>
    <row r="158" spans="1:65">
      <c r="A158" s="30"/>
      <c r="B158" s="19">
        <v>1</v>
      </c>
      <c r="C158" s="9">
        <v>6</v>
      </c>
      <c r="D158" s="11">
        <v>0.38</v>
      </c>
      <c r="E158" s="11">
        <v>0.33</v>
      </c>
      <c r="F158" s="11">
        <v>0.33</v>
      </c>
      <c r="G158" s="11">
        <v>0.34</v>
      </c>
      <c r="H158" s="11">
        <v>0.33</v>
      </c>
      <c r="I158" s="11">
        <v>0.31</v>
      </c>
      <c r="J158" s="11">
        <v>0.29413603978245612</v>
      </c>
      <c r="K158" s="144">
        <v>0.4</v>
      </c>
      <c r="L158" s="144">
        <v>0.24</v>
      </c>
      <c r="M158" s="11">
        <v>0.34</v>
      </c>
      <c r="N158" s="11">
        <v>0.36</v>
      </c>
      <c r="O158" s="11">
        <v>0.38</v>
      </c>
      <c r="P158" s="11">
        <v>0.32</v>
      </c>
      <c r="Q158" s="144">
        <v>0.82899999999999996</v>
      </c>
      <c r="R158" s="11">
        <v>0.35</v>
      </c>
      <c r="S158" s="11">
        <v>0.33</v>
      </c>
      <c r="T158" s="144" t="s">
        <v>283</v>
      </c>
      <c r="U158" s="11">
        <v>0.33</v>
      </c>
      <c r="V158" s="11">
        <v>0.34</v>
      </c>
      <c r="W158" s="11">
        <v>0.34</v>
      </c>
      <c r="X158" s="144">
        <v>0.4</v>
      </c>
      <c r="Y158" s="11">
        <v>0.35</v>
      </c>
      <c r="Z158" s="144" t="s">
        <v>283</v>
      </c>
      <c r="AA158" s="144">
        <v>0.45</v>
      </c>
      <c r="AB158" s="148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55"/>
    </row>
    <row r="159" spans="1:65">
      <c r="A159" s="30"/>
      <c r="B159" s="20" t="s">
        <v>264</v>
      </c>
      <c r="C159" s="12"/>
      <c r="D159" s="23">
        <v>0.34333333333333332</v>
      </c>
      <c r="E159" s="23">
        <v>0.34</v>
      </c>
      <c r="F159" s="23">
        <v>0.32166666666666671</v>
      </c>
      <c r="G159" s="23">
        <v>0.34999999999999992</v>
      </c>
      <c r="H159" s="23">
        <v>0.34833333333333333</v>
      </c>
      <c r="I159" s="23">
        <v>0.32166666666666671</v>
      </c>
      <c r="J159" s="23">
        <v>0.30678715126367878</v>
      </c>
      <c r="K159" s="23">
        <v>0.38333333333333336</v>
      </c>
      <c r="L159" s="23">
        <v>0.24333333333333332</v>
      </c>
      <c r="M159" s="23">
        <v>0.35999999999999993</v>
      </c>
      <c r="N159" s="23">
        <v>0.36333333333333329</v>
      </c>
      <c r="O159" s="23">
        <v>0.37166666666666665</v>
      </c>
      <c r="P159" s="23">
        <v>0.33</v>
      </c>
      <c r="Q159" s="23">
        <v>0.81524999999999992</v>
      </c>
      <c r="R159" s="23">
        <v>0.33499999999999996</v>
      </c>
      <c r="S159" s="23">
        <v>0.33666666666666667</v>
      </c>
      <c r="T159" s="23" t="s">
        <v>641</v>
      </c>
      <c r="U159" s="23">
        <v>0.33</v>
      </c>
      <c r="V159" s="23">
        <v>0.32666666666666672</v>
      </c>
      <c r="W159" s="23">
        <v>0.32500000000000001</v>
      </c>
      <c r="X159" s="23">
        <v>0.35</v>
      </c>
      <c r="Y159" s="23">
        <v>0.36000000000000004</v>
      </c>
      <c r="Z159" s="23" t="s">
        <v>641</v>
      </c>
      <c r="AA159" s="23">
        <v>0.45666666666666672</v>
      </c>
      <c r="AB159" s="148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55"/>
    </row>
    <row r="160" spans="1:65">
      <c r="A160" s="30"/>
      <c r="B160" s="3" t="s">
        <v>265</v>
      </c>
      <c r="C160" s="29"/>
      <c r="D160" s="11">
        <v>0.35499999999999998</v>
      </c>
      <c r="E160" s="11">
        <v>0.34</v>
      </c>
      <c r="F160" s="11">
        <v>0.32500000000000001</v>
      </c>
      <c r="G160" s="11">
        <v>0.35499999999999998</v>
      </c>
      <c r="H160" s="11">
        <v>0.34</v>
      </c>
      <c r="I160" s="11">
        <v>0.32</v>
      </c>
      <c r="J160" s="11">
        <v>0.30536521663415023</v>
      </c>
      <c r="K160" s="11">
        <v>0.4</v>
      </c>
      <c r="L160" s="11">
        <v>0.24</v>
      </c>
      <c r="M160" s="11">
        <v>0.36</v>
      </c>
      <c r="N160" s="11">
        <v>0.36</v>
      </c>
      <c r="O160" s="11">
        <v>0.375</v>
      </c>
      <c r="P160" s="11">
        <v>0.33</v>
      </c>
      <c r="Q160" s="11">
        <v>0.83374999999999999</v>
      </c>
      <c r="R160" s="11">
        <v>0.35</v>
      </c>
      <c r="S160" s="11">
        <v>0.34</v>
      </c>
      <c r="T160" s="11" t="s">
        <v>641</v>
      </c>
      <c r="U160" s="11">
        <v>0.33</v>
      </c>
      <c r="V160" s="11">
        <v>0.33</v>
      </c>
      <c r="W160" s="11">
        <v>0.32500000000000001</v>
      </c>
      <c r="X160" s="11">
        <v>0.35</v>
      </c>
      <c r="Y160" s="11">
        <v>0.35499999999999998</v>
      </c>
      <c r="Z160" s="11" t="s">
        <v>641</v>
      </c>
      <c r="AA160" s="11">
        <v>0.46</v>
      </c>
      <c r="AB160" s="148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55"/>
    </row>
    <row r="161" spans="1:65">
      <c r="A161" s="30"/>
      <c r="B161" s="3" t="s">
        <v>266</v>
      </c>
      <c r="C161" s="29"/>
      <c r="D161" s="24">
        <v>3.1411250638372655E-2</v>
      </c>
      <c r="E161" s="24">
        <v>1.0954451150103312E-2</v>
      </c>
      <c r="F161" s="24">
        <v>2.0412414523193152E-2</v>
      </c>
      <c r="G161" s="24">
        <v>1.2649110640673502E-2</v>
      </c>
      <c r="H161" s="24">
        <v>1.7224014243685071E-2</v>
      </c>
      <c r="I161" s="24">
        <v>7.5277265270908165E-3</v>
      </c>
      <c r="J161" s="24">
        <v>1.7670237191284743E-2</v>
      </c>
      <c r="K161" s="24">
        <v>4.0824829046386318E-2</v>
      </c>
      <c r="L161" s="24">
        <v>5.1639777949432277E-3</v>
      </c>
      <c r="M161" s="24">
        <v>1.0954451150103312E-2</v>
      </c>
      <c r="N161" s="24">
        <v>1.8618986725025259E-2</v>
      </c>
      <c r="O161" s="24">
        <v>1.4719601443879758E-2</v>
      </c>
      <c r="P161" s="24">
        <v>1.5491933384829669E-2</v>
      </c>
      <c r="Q161" s="24">
        <v>4.935458438686316E-2</v>
      </c>
      <c r="R161" s="24">
        <v>9.8336158151516279E-2</v>
      </c>
      <c r="S161" s="24">
        <v>2.065591117977289E-2</v>
      </c>
      <c r="T161" s="24" t="s">
        <v>641</v>
      </c>
      <c r="U161" s="24">
        <v>6.324555320336764E-3</v>
      </c>
      <c r="V161" s="24">
        <v>1.5055453054181633E-2</v>
      </c>
      <c r="W161" s="24">
        <v>1.0488088481701525E-2</v>
      </c>
      <c r="X161" s="24">
        <v>5.7735026918962762E-2</v>
      </c>
      <c r="Y161" s="24">
        <v>1.2649110640673531E-2</v>
      </c>
      <c r="Z161" s="24" t="s">
        <v>641</v>
      </c>
      <c r="AA161" s="24">
        <v>1.032795558988644E-2</v>
      </c>
      <c r="AB161" s="204"/>
      <c r="AC161" s="205"/>
      <c r="AD161" s="205"/>
      <c r="AE161" s="205"/>
      <c r="AF161" s="205"/>
      <c r="AG161" s="205"/>
      <c r="AH161" s="205"/>
      <c r="AI161" s="205"/>
      <c r="AJ161" s="205"/>
      <c r="AK161" s="205"/>
      <c r="AL161" s="205"/>
      <c r="AM161" s="205"/>
      <c r="AN161" s="205"/>
      <c r="AO161" s="205"/>
      <c r="AP161" s="205"/>
      <c r="AQ161" s="205"/>
      <c r="AR161" s="205"/>
      <c r="AS161" s="205"/>
      <c r="AT161" s="205"/>
      <c r="AU161" s="205"/>
      <c r="AV161" s="205"/>
      <c r="AW161" s="205"/>
      <c r="AX161" s="205"/>
      <c r="AY161" s="205"/>
      <c r="AZ161" s="205"/>
      <c r="BA161" s="205"/>
      <c r="BB161" s="205"/>
      <c r="BC161" s="205"/>
      <c r="BD161" s="205"/>
      <c r="BE161" s="205"/>
      <c r="BF161" s="205"/>
      <c r="BG161" s="205"/>
      <c r="BH161" s="205"/>
      <c r="BI161" s="205"/>
      <c r="BJ161" s="205"/>
      <c r="BK161" s="205"/>
      <c r="BL161" s="205"/>
      <c r="BM161" s="56"/>
    </row>
    <row r="162" spans="1:65">
      <c r="A162" s="30"/>
      <c r="B162" s="3" t="s">
        <v>86</v>
      </c>
      <c r="C162" s="29"/>
      <c r="D162" s="13">
        <v>9.1489079529240749E-2</v>
      </c>
      <c r="E162" s="13">
        <v>3.2218973970892094E-2</v>
      </c>
      <c r="F162" s="13">
        <v>6.3458283491792181E-2</v>
      </c>
      <c r="G162" s="13">
        <v>3.6140316116210013E-2</v>
      </c>
      <c r="H162" s="13">
        <v>4.9446930843115036E-2</v>
      </c>
      <c r="I162" s="13">
        <v>2.340225863344295E-2</v>
      </c>
      <c r="J162" s="13">
        <v>5.7597709416772315E-2</v>
      </c>
      <c r="K162" s="13">
        <v>0.10649955403405126</v>
      </c>
      <c r="L162" s="13">
        <v>2.1221826554561212E-2</v>
      </c>
      <c r="M162" s="13">
        <v>3.0429030972509208E-2</v>
      </c>
      <c r="N162" s="13">
        <v>5.1244917591812648E-2</v>
      </c>
      <c r="O162" s="13">
        <v>3.9604308817613704E-2</v>
      </c>
      <c r="P162" s="13">
        <v>4.6945252681302028E-2</v>
      </c>
      <c r="Q162" s="13">
        <v>6.0539201946474289E-2</v>
      </c>
      <c r="R162" s="13">
        <v>0.29354077060154116</v>
      </c>
      <c r="S162" s="13">
        <v>6.1354191623087792E-2</v>
      </c>
      <c r="T162" s="13" t="s">
        <v>641</v>
      </c>
      <c r="U162" s="13">
        <v>1.9165319152535647E-2</v>
      </c>
      <c r="V162" s="13">
        <v>4.6088121594433561E-2</v>
      </c>
      <c r="W162" s="13">
        <v>3.2271041482158536E-2</v>
      </c>
      <c r="X162" s="13">
        <v>0.16495721976846506</v>
      </c>
      <c r="Y162" s="13">
        <v>3.5136418446315362E-2</v>
      </c>
      <c r="Z162" s="13" t="s">
        <v>641</v>
      </c>
      <c r="AA162" s="13">
        <v>2.2615961145736725E-2</v>
      </c>
      <c r="AB162" s="148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55"/>
    </row>
    <row r="163" spans="1:65">
      <c r="A163" s="30"/>
      <c r="B163" s="3" t="s">
        <v>267</v>
      </c>
      <c r="C163" s="29"/>
      <c r="D163" s="13">
        <v>5.4341993681881195E-3</v>
      </c>
      <c r="E163" s="13">
        <v>-4.3272977130562884E-3</v>
      </c>
      <c r="F163" s="13">
        <v>-5.8015531659901143E-2</v>
      </c>
      <c r="G163" s="13">
        <v>2.4957193530677158E-2</v>
      </c>
      <c r="H163" s="13">
        <v>2.0076444990055009E-2</v>
      </c>
      <c r="I163" s="13">
        <v>-5.8015531659901143E-2</v>
      </c>
      <c r="J163" s="13">
        <v>-0.10158943551288113</v>
      </c>
      <c r="K163" s="13">
        <v>0.12257216434312279</v>
      </c>
      <c r="L163" s="13">
        <v>-0.28741071306914823</v>
      </c>
      <c r="M163" s="13">
        <v>5.4241684774410714E-2</v>
      </c>
      <c r="N163" s="13">
        <v>6.4003181855655455E-2</v>
      </c>
      <c r="O163" s="13">
        <v>8.8406924558766864E-2</v>
      </c>
      <c r="P163" s="13">
        <v>-3.3611788956789956E-2</v>
      </c>
      <c r="Q163" s="13">
        <v>1.3874181486453847</v>
      </c>
      <c r="R163" s="13">
        <v>-1.8969543334923289E-2</v>
      </c>
      <c r="S163" s="13">
        <v>-1.4088794794300807E-2</v>
      </c>
      <c r="T163" s="13" t="s">
        <v>641</v>
      </c>
      <c r="U163" s="13">
        <v>-3.3611788956789956E-2</v>
      </c>
      <c r="V163" s="13">
        <v>-4.3373286038034364E-2</v>
      </c>
      <c r="W163" s="13">
        <v>-4.8254034578656735E-2</v>
      </c>
      <c r="X163" s="13">
        <v>2.4957193530677158E-2</v>
      </c>
      <c r="Y163" s="13">
        <v>5.4241684774411159E-2</v>
      </c>
      <c r="Z163" s="13" t="s">
        <v>641</v>
      </c>
      <c r="AA163" s="13">
        <v>0.33732510013050288</v>
      </c>
      <c r="AB163" s="148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55"/>
    </row>
    <row r="164" spans="1:65">
      <c r="A164" s="30"/>
      <c r="B164" s="46" t="s">
        <v>268</v>
      </c>
      <c r="C164" s="47"/>
      <c r="D164" s="45">
        <v>0.36</v>
      </c>
      <c r="E164" s="45">
        <v>0.2</v>
      </c>
      <c r="F164" s="45">
        <v>0.67</v>
      </c>
      <c r="G164" s="45">
        <v>0.67</v>
      </c>
      <c r="H164" s="45">
        <v>0.59</v>
      </c>
      <c r="I164" s="45">
        <v>0.67</v>
      </c>
      <c r="J164" s="45">
        <v>1.38</v>
      </c>
      <c r="K164" s="45" t="s">
        <v>269</v>
      </c>
      <c r="L164" s="45">
        <v>4.4000000000000004</v>
      </c>
      <c r="M164" s="45">
        <v>1.1499999999999999</v>
      </c>
      <c r="N164" s="45">
        <v>1.31</v>
      </c>
      <c r="O164" s="45">
        <v>1.71</v>
      </c>
      <c r="P164" s="45">
        <v>0.28000000000000003</v>
      </c>
      <c r="Q164" s="45">
        <v>22.82</v>
      </c>
      <c r="R164" s="45">
        <v>0.04</v>
      </c>
      <c r="S164" s="45">
        <v>0.04</v>
      </c>
      <c r="T164" s="45">
        <v>4.09</v>
      </c>
      <c r="U164" s="45">
        <v>0.28000000000000003</v>
      </c>
      <c r="V164" s="45">
        <v>0.44</v>
      </c>
      <c r="W164" s="45">
        <v>0.52</v>
      </c>
      <c r="X164" s="45" t="s">
        <v>269</v>
      </c>
      <c r="Y164" s="45">
        <v>1.1499999999999999</v>
      </c>
      <c r="Z164" s="45">
        <v>4.09</v>
      </c>
      <c r="AA164" s="45">
        <v>5.75</v>
      </c>
      <c r="AB164" s="148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55"/>
    </row>
    <row r="165" spans="1:65">
      <c r="B165" s="31" t="s">
        <v>285</v>
      </c>
      <c r="C165" s="20"/>
      <c r="D165" s="20"/>
      <c r="E165" s="20"/>
      <c r="F165" s="20"/>
      <c r="G165" s="20"/>
      <c r="H165" s="20"/>
      <c r="I165" s="20"/>
      <c r="J165" s="20"/>
      <c r="K165" s="20"/>
      <c r="L165" s="20"/>
      <c r="M165" s="20"/>
      <c r="N165" s="20"/>
      <c r="O165" s="20"/>
      <c r="P165" s="20"/>
      <c r="Q165" s="20"/>
      <c r="R165" s="20"/>
      <c r="S165" s="20"/>
      <c r="T165" s="20"/>
      <c r="U165" s="20"/>
      <c r="V165" s="20"/>
      <c r="W165" s="20"/>
      <c r="X165" s="20"/>
      <c r="Y165" s="20"/>
      <c r="Z165" s="20"/>
      <c r="AA165" s="20"/>
      <c r="BM165" s="55"/>
    </row>
    <row r="166" spans="1:65">
      <c r="BM166" s="55"/>
    </row>
    <row r="167" spans="1:65" ht="15">
      <c r="B167" s="8" t="s">
        <v>460</v>
      </c>
      <c r="BM167" s="28" t="s">
        <v>66</v>
      </c>
    </row>
    <row r="168" spans="1:65" ht="15">
      <c r="A168" s="25" t="s">
        <v>22</v>
      </c>
      <c r="B168" s="18" t="s">
        <v>109</v>
      </c>
      <c r="C168" s="15" t="s">
        <v>110</v>
      </c>
      <c r="D168" s="16" t="s">
        <v>226</v>
      </c>
      <c r="E168" s="17" t="s">
        <v>226</v>
      </c>
      <c r="F168" s="17" t="s">
        <v>226</v>
      </c>
      <c r="G168" s="17" t="s">
        <v>226</v>
      </c>
      <c r="H168" s="17" t="s">
        <v>226</v>
      </c>
      <c r="I168" s="17" t="s">
        <v>226</v>
      </c>
      <c r="J168" s="17" t="s">
        <v>226</v>
      </c>
      <c r="K168" s="17" t="s">
        <v>226</v>
      </c>
      <c r="L168" s="17" t="s">
        <v>226</v>
      </c>
      <c r="M168" s="17" t="s">
        <v>226</v>
      </c>
      <c r="N168" s="17" t="s">
        <v>226</v>
      </c>
      <c r="O168" s="17" t="s">
        <v>226</v>
      </c>
      <c r="P168" s="17" t="s">
        <v>226</v>
      </c>
      <c r="Q168" s="17" t="s">
        <v>226</v>
      </c>
      <c r="R168" s="17" t="s">
        <v>226</v>
      </c>
      <c r="S168" s="17" t="s">
        <v>226</v>
      </c>
      <c r="T168" s="17" t="s">
        <v>226</v>
      </c>
      <c r="U168" s="17" t="s">
        <v>226</v>
      </c>
      <c r="V168" s="17" t="s">
        <v>226</v>
      </c>
      <c r="W168" s="17" t="s">
        <v>226</v>
      </c>
      <c r="X168" s="17" t="s">
        <v>226</v>
      </c>
      <c r="Y168" s="148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28">
        <v>1</v>
      </c>
    </row>
    <row r="169" spans="1:65">
      <c r="A169" s="30"/>
      <c r="B169" s="19" t="s">
        <v>227</v>
      </c>
      <c r="C169" s="9" t="s">
        <v>227</v>
      </c>
      <c r="D169" s="146" t="s">
        <v>230</v>
      </c>
      <c r="E169" s="147" t="s">
        <v>231</v>
      </c>
      <c r="F169" s="147" t="s">
        <v>232</v>
      </c>
      <c r="G169" s="147" t="s">
        <v>233</v>
      </c>
      <c r="H169" s="147" t="s">
        <v>234</v>
      </c>
      <c r="I169" s="147" t="s">
        <v>235</v>
      </c>
      <c r="J169" s="147" t="s">
        <v>236</v>
      </c>
      <c r="K169" s="147" t="s">
        <v>238</v>
      </c>
      <c r="L169" s="147" t="s">
        <v>240</v>
      </c>
      <c r="M169" s="147" t="s">
        <v>243</v>
      </c>
      <c r="N169" s="147" t="s">
        <v>244</v>
      </c>
      <c r="O169" s="147" t="s">
        <v>246</v>
      </c>
      <c r="P169" s="147" t="s">
        <v>247</v>
      </c>
      <c r="Q169" s="147" t="s">
        <v>249</v>
      </c>
      <c r="R169" s="147" t="s">
        <v>250</v>
      </c>
      <c r="S169" s="147" t="s">
        <v>251</v>
      </c>
      <c r="T169" s="147" t="s">
        <v>253</v>
      </c>
      <c r="U169" s="147" t="s">
        <v>254</v>
      </c>
      <c r="V169" s="147" t="s">
        <v>255</v>
      </c>
      <c r="W169" s="147" t="s">
        <v>256</v>
      </c>
      <c r="X169" s="147" t="s">
        <v>257</v>
      </c>
      <c r="Y169" s="148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28" t="s">
        <v>3</v>
      </c>
    </row>
    <row r="170" spans="1:65">
      <c r="A170" s="30"/>
      <c r="B170" s="19"/>
      <c r="C170" s="9"/>
      <c r="D170" s="10" t="s">
        <v>277</v>
      </c>
      <c r="E170" s="11" t="s">
        <v>277</v>
      </c>
      <c r="F170" s="11" t="s">
        <v>277</v>
      </c>
      <c r="G170" s="11" t="s">
        <v>278</v>
      </c>
      <c r="H170" s="11" t="s">
        <v>277</v>
      </c>
      <c r="I170" s="11" t="s">
        <v>278</v>
      </c>
      <c r="J170" s="11" t="s">
        <v>113</v>
      </c>
      <c r="K170" s="11" t="s">
        <v>278</v>
      </c>
      <c r="L170" s="11" t="s">
        <v>278</v>
      </c>
      <c r="M170" s="11" t="s">
        <v>277</v>
      </c>
      <c r="N170" s="11" t="s">
        <v>277</v>
      </c>
      <c r="O170" s="11" t="s">
        <v>278</v>
      </c>
      <c r="P170" s="11" t="s">
        <v>278</v>
      </c>
      <c r="Q170" s="11" t="s">
        <v>278</v>
      </c>
      <c r="R170" s="11" t="s">
        <v>277</v>
      </c>
      <c r="S170" s="11" t="s">
        <v>277</v>
      </c>
      <c r="T170" s="11" t="s">
        <v>277</v>
      </c>
      <c r="U170" s="11" t="s">
        <v>277</v>
      </c>
      <c r="V170" s="11" t="s">
        <v>277</v>
      </c>
      <c r="W170" s="11" t="s">
        <v>278</v>
      </c>
      <c r="X170" s="11" t="s">
        <v>277</v>
      </c>
      <c r="Y170" s="148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28">
        <v>1</v>
      </c>
    </row>
    <row r="171" spans="1:65">
      <c r="A171" s="30"/>
      <c r="B171" s="19"/>
      <c r="C171" s="9"/>
      <c r="D171" s="26"/>
      <c r="E171" s="26"/>
      <c r="F171" s="26"/>
      <c r="G171" s="26"/>
      <c r="H171" s="26"/>
      <c r="I171" s="26"/>
      <c r="J171" s="26"/>
      <c r="K171" s="26"/>
      <c r="L171" s="26"/>
      <c r="M171" s="26"/>
      <c r="N171" s="26"/>
      <c r="O171" s="26"/>
      <c r="P171" s="26"/>
      <c r="Q171" s="26"/>
      <c r="R171" s="26"/>
      <c r="S171" s="26"/>
      <c r="T171" s="26"/>
      <c r="U171" s="26"/>
      <c r="V171" s="26"/>
      <c r="W171" s="26"/>
      <c r="X171" s="26"/>
      <c r="Y171" s="148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28">
        <v>2</v>
      </c>
    </row>
    <row r="172" spans="1:65">
      <c r="A172" s="30"/>
      <c r="B172" s="18">
        <v>1</v>
      </c>
      <c r="C172" s="14">
        <v>1</v>
      </c>
      <c r="D172" s="207">
        <v>31.3</v>
      </c>
      <c r="E172" s="207">
        <v>31.3</v>
      </c>
      <c r="F172" s="207">
        <v>32.6</v>
      </c>
      <c r="G172" s="207">
        <v>30.22</v>
      </c>
      <c r="H172" s="207">
        <v>27.11</v>
      </c>
      <c r="I172" s="207">
        <v>25.460339917269156</v>
      </c>
      <c r="J172" s="206">
        <v>24</v>
      </c>
      <c r="K172" s="207">
        <v>28.55</v>
      </c>
      <c r="L172" s="207">
        <v>32.6</v>
      </c>
      <c r="M172" s="207">
        <v>27.78</v>
      </c>
      <c r="N172" s="207">
        <v>29.6</v>
      </c>
      <c r="O172" s="207">
        <v>32.409999999999997</v>
      </c>
      <c r="P172" s="207">
        <v>31.040000000000003</v>
      </c>
      <c r="Q172" s="207">
        <v>34.132808217162001</v>
      </c>
      <c r="R172" s="207">
        <v>31.2</v>
      </c>
      <c r="S172" s="207">
        <v>32.340000000000003</v>
      </c>
      <c r="T172" s="207">
        <v>26.9</v>
      </c>
      <c r="U172" s="207">
        <v>29</v>
      </c>
      <c r="V172" s="207">
        <v>29.7</v>
      </c>
      <c r="W172" s="207">
        <v>35.799999999999997</v>
      </c>
      <c r="X172" s="206">
        <v>46.5</v>
      </c>
      <c r="Y172" s="209"/>
      <c r="Z172" s="210"/>
      <c r="AA172" s="210"/>
      <c r="AB172" s="210"/>
      <c r="AC172" s="210"/>
      <c r="AD172" s="210"/>
      <c r="AE172" s="210"/>
      <c r="AF172" s="210"/>
      <c r="AG172" s="210"/>
      <c r="AH172" s="210"/>
      <c r="AI172" s="210"/>
      <c r="AJ172" s="210"/>
      <c r="AK172" s="210"/>
      <c r="AL172" s="210"/>
      <c r="AM172" s="210"/>
      <c r="AN172" s="210"/>
      <c r="AO172" s="210"/>
      <c r="AP172" s="210"/>
      <c r="AQ172" s="210"/>
      <c r="AR172" s="210"/>
      <c r="AS172" s="210"/>
      <c r="AT172" s="210"/>
      <c r="AU172" s="210"/>
      <c r="AV172" s="210"/>
      <c r="AW172" s="210"/>
      <c r="AX172" s="210"/>
      <c r="AY172" s="210"/>
      <c r="AZ172" s="210"/>
      <c r="BA172" s="210"/>
      <c r="BB172" s="210"/>
      <c r="BC172" s="210"/>
      <c r="BD172" s="210"/>
      <c r="BE172" s="210"/>
      <c r="BF172" s="210"/>
      <c r="BG172" s="210"/>
      <c r="BH172" s="210"/>
      <c r="BI172" s="210"/>
      <c r="BJ172" s="210"/>
      <c r="BK172" s="210"/>
      <c r="BL172" s="210"/>
      <c r="BM172" s="211">
        <v>1</v>
      </c>
    </row>
    <row r="173" spans="1:65">
      <c r="A173" s="30"/>
      <c r="B173" s="19">
        <v>1</v>
      </c>
      <c r="C173" s="9">
        <v>2</v>
      </c>
      <c r="D173" s="213">
        <v>29.8</v>
      </c>
      <c r="E173" s="213">
        <v>30.5</v>
      </c>
      <c r="F173" s="213">
        <v>31.100000000000005</v>
      </c>
      <c r="G173" s="213">
        <v>30.91</v>
      </c>
      <c r="H173" s="213">
        <v>28.61</v>
      </c>
      <c r="I173" s="213">
        <v>25.568527107607295</v>
      </c>
      <c r="J173" s="212">
        <v>24</v>
      </c>
      <c r="K173" s="213">
        <v>28.67</v>
      </c>
      <c r="L173" s="213">
        <v>31.2</v>
      </c>
      <c r="M173" s="213">
        <v>26.7</v>
      </c>
      <c r="N173" s="213">
        <v>31.899999999999995</v>
      </c>
      <c r="O173" s="213">
        <v>31.690000000000005</v>
      </c>
      <c r="P173" s="213">
        <v>31.46</v>
      </c>
      <c r="Q173" s="213">
        <v>34.5882839390679</v>
      </c>
      <c r="R173" s="213">
        <v>33.4</v>
      </c>
      <c r="S173" s="213">
        <v>32.32</v>
      </c>
      <c r="T173" s="213">
        <v>31.2</v>
      </c>
      <c r="U173" s="213">
        <v>29.8</v>
      </c>
      <c r="V173" s="213">
        <v>28.7</v>
      </c>
      <c r="W173" s="213">
        <v>35.700000000000003</v>
      </c>
      <c r="X173" s="212">
        <v>44.3</v>
      </c>
      <c r="Y173" s="209"/>
      <c r="Z173" s="210"/>
      <c r="AA173" s="210"/>
      <c r="AB173" s="210"/>
      <c r="AC173" s="210"/>
      <c r="AD173" s="210"/>
      <c r="AE173" s="210"/>
      <c r="AF173" s="210"/>
      <c r="AG173" s="210"/>
      <c r="AH173" s="210"/>
      <c r="AI173" s="210"/>
      <c r="AJ173" s="210"/>
      <c r="AK173" s="210"/>
      <c r="AL173" s="210"/>
      <c r="AM173" s="210"/>
      <c r="AN173" s="210"/>
      <c r="AO173" s="210"/>
      <c r="AP173" s="210"/>
      <c r="AQ173" s="210"/>
      <c r="AR173" s="210"/>
      <c r="AS173" s="210"/>
      <c r="AT173" s="210"/>
      <c r="AU173" s="210"/>
      <c r="AV173" s="210"/>
      <c r="AW173" s="210"/>
      <c r="AX173" s="210"/>
      <c r="AY173" s="210"/>
      <c r="AZ173" s="210"/>
      <c r="BA173" s="210"/>
      <c r="BB173" s="210"/>
      <c r="BC173" s="210"/>
      <c r="BD173" s="210"/>
      <c r="BE173" s="210"/>
      <c r="BF173" s="210"/>
      <c r="BG173" s="210"/>
      <c r="BH173" s="210"/>
      <c r="BI173" s="210"/>
      <c r="BJ173" s="210"/>
      <c r="BK173" s="210"/>
      <c r="BL173" s="210"/>
      <c r="BM173" s="211">
        <v>19</v>
      </c>
    </row>
    <row r="174" spans="1:65">
      <c r="A174" s="30"/>
      <c r="B174" s="19">
        <v>1</v>
      </c>
      <c r="C174" s="9">
        <v>3</v>
      </c>
      <c r="D174" s="213">
        <v>28.3</v>
      </c>
      <c r="E174" s="213">
        <v>31.5</v>
      </c>
      <c r="F174" s="213">
        <v>32.200000000000003</v>
      </c>
      <c r="G174" s="213">
        <v>30.43</v>
      </c>
      <c r="H174" s="213">
        <v>27.92</v>
      </c>
      <c r="I174" s="213">
        <v>26.035872716352763</v>
      </c>
      <c r="J174" s="212">
        <v>25</v>
      </c>
      <c r="K174" s="213">
        <v>28.49</v>
      </c>
      <c r="L174" s="213">
        <v>32.200000000000003</v>
      </c>
      <c r="M174" s="213">
        <v>26.6</v>
      </c>
      <c r="N174" s="213">
        <v>31.5</v>
      </c>
      <c r="O174" s="213">
        <v>34.049999999999997</v>
      </c>
      <c r="P174" s="213">
        <v>31.06</v>
      </c>
      <c r="Q174" s="213">
        <v>34.255947708050897</v>
      </c>
      <c r="R174" s="213">
        <v>32.6</v>
      </c>
      <c r="S174" s="213">
        <v>32.020000000000003</v>
      </c>
      <c r="T174" s="213">
        <v>29.7</v>
      </c>
      <c r="U174" s="213">
        <v>29.6</v>
      </c>
      <c r="V174" s="213">
        <v>27.3</v>
      </c>
      <c r="W174" s="213">
        <v>36.1</v>
      </c>
      <c r="X174" s="212">
        <v>44.6</v>
      </c>
      <c r="Y174" s="209"/>
      <c r="Z174" s="210"/>
      <c r="AA174" s="210"/>
      <c r="AB174" s="210"/>
      <c r="AC174" s="210"/>
      <c r="AD174" s="210"/>
      <c r="AE174" s="210"/>
      <c r="AF174" s="210"/>
      <c r="AG174" s="210"/>
      <c r="AH174" s="210"/>
      <c r="AI174" s="210"/>
      <c r="AJ174" s="210"/>
      <c r="AK174" s="210"/>
      <c r="AL174" s="210"/>
      <c r="AM174" s="210"/>
      <c r="AN174" s="210"/>
      <c r="AO174" s="210"/>
      <c r="AP174" s="210"/>
      <c r="AQ174" s="210"/>
      <c r="AR174" s="210"/>
      <c r="AS174" s="210"/>
      <c r="AT174" s="210"/>
      <c r="AU174" s="210"/>
      <c r="AV174" s="210"/>
      <c r="AW174" s="210"/>
      <c r="AX174" s="210"/>
      <c r="AY174" s="210"/>
      <c r="AZ174" s="210"/>
      <c r="BA174" s="210"/>
      <c r="BB174" s="210"/>
      <c r="BC174" s="210"/>
      <c r="BD174" s="210"/>
      <c r="BE174" s="210"/>
      <c r="BF174" s="210"/>
      <c r="BG174" s="210"/>
      <c r="BH174" s="210"/>
      <c r="BI174" s="210"/>
      <c r="BJ174" s="210"/>
      <c r="BK174" s="210"/>
      <c r="BL174" s="210"/>
      <c r="BM174" s="211">
        <v>16</v>
      </c>
    </row>
    <row r="175" spans="1:65">
      <c r="A175" s="30"/>
      <c r="B175" s="19">
        <v>1</v>
      </c>
      <c r="C175" s="9">
        <v>4</v>
      </c>
      <c r="D175" s="213">
        <v>32.799999999999997</v>
      </c>
      <c r="E175" s="213">
        <v>30.4</v>
      </c>
      <c r="F175" s="213">
        <v>31</v>
      </c>
      <c r="G175" s="213">
        <v>30.51</v>
      </c>
      <c r="H175" s="213">
        <v>29.99</v>
      </c>
      <c r="I175" s="213">
        <v>27.137570826668767</v>
      </c>
      <c r="J175" s="212">
        <v>24</v>
      </c>
      <c r="K175" s="213">
        <v>29.03</v>
      </c>
      <c r="L175" s="213">
        <v>33.700000000000003</v>
      </c>
      <c r="M175" s="213">
        <v>27.67</v>
      </c>
      <c r="N175" s="213">
        <v>30.7</v>
      </c>
      <c r="O175" s="213">
        <v>31.55</v>
      </c>
      <c r="P175" s="213">
        <v>31.71</v>
      </c>
      <c r="Q175" s="213">
        <v>34.7822679639958</v>
      </c>
      <c r="R175" s="213">
        <v>29.5</v>
      </c>
      <c r="S175" s="213">
        <v>32.11</v>
      </c>
      <c r="T175" s="213">
        <v>29.3</v>
      </c>
      <c r="U175" s="213">
        <v>29.4</v>
      </c>
      <c r="V175" s="213">
        <v>30.599999999999998</v>
      </c>
      <c r="W175" s="213">
        <v>35.6</v>
      </c>
      <c r="X175" s="212">
        <v>45.7</v>
      </c>
      <c r="Y175" s="209"/>
      <c r="Z175" s="210"/>
      <c r="AA175" s="210"/>
      <c r="AB175" s="210"/>
      <c r="AC175" s="210"/>
      <c r="AD175" s="210"/>
      <c r="AE175" s="210"/>
      <c r="AF175" s="210"/>
      <c r="AG175" s="210"/>
      <c r="AH175" s="210"/>
      <c r="AI175" s="210"/>
      <c r="AJ175" s="210"/>
      <c r="AK175" s="210"/>
      <c r="AL175" s="210"/>
      <c r="AM175" s="210"/>
      <c r="AN175" s="210"/>
      <c r="AO175" s="210"/>
      <c r="AP175" s="210"/>
      <c r="AQ175" s="210"/>
      <c r="AR175" s="210"/>
      <c r="AS175" s="210"/>
      <c r="AT175" s="210"/>
      <c r="AU175" s="210"/>
      <c r="AV175" s="210"/>
      <c r="AW175" s="210"/>
      <c r="AX175" s="210"/>
      <c r="AY175" s="210"/>
      <c r="AZ175" s="210"/>
      <c r="BA175" s="210"/>
      <c r="BB175" s="210"/>
      <c r="BC175" s="210"/>
      <c r="BD175" s="210"/>
      <c r="BE175" s="210"/>
      <c r="BF175" s="210"/>
      <c r="BG175" s="210"/>
      <c r="BH175" s="210"/>
      <c r="BI175" s="210"/>
      <c r="BJ175" s="210"/>
      <c r="BK175" s="210"/>
      <c r="BL175" s="210"/>
      <c r="BM175" s="211">
        <v>30.739440265300022</v>
      </c>
    </row>
    <row r="176" spans="1:65">
      <c r="A176" s="30"/>
      <c r="B176" s="19">
        <v>1</v>
      </c>
      <c r="C176" s="9">
        <v>5</v>
      </c>
      <c r="D176" s="213">
        <v>30.5</v>
      </c>
      <c r="E176" s="213">
        <v>29.6</v>
      </c>
      <c r="F176" s="213">
        <v>31.3</v>
      </c>
      <c r="G176" s="213">
        <v>31.58</v>
      </c>
      <c r="H176" s="213">
        <v>29.89</v>
      </c>
      <c r="I176" s="213">
        <v>26.459333230055528</v>
      </c>
      <c r="J176" s="212">
        <v>25</v>
      </c>
      <c r="K176" s="213">
        <v>28.47</v>
      </c>
      <c r="L176" s="213">
        <v>33.4</v>
      </c>
      <c r="M176" s="213">
        <v>27.91</v>
      </c>
      <c r="N176" s="213">
        <v>30.800000000000004</v>
      </c>
      <c r="O176" s="213">
        <v>30.689999999999998</v>
      </c>
      <c r="P176" s="213">
        <v>31.820000000000004</v>
      </c>
      <c r="Q176" s="213">
        <v>34.270766773561803</v>
      </c>
      <c r="R176" s="213">
        <v>31.4</v>
      </c>
      <c r="S176" s="213">
        <v>31.8</v>
      </c>
      <c r="T176" s="213">
        <v>27.2</v>
      </c>
      <c r="U176" s="213">
        <v>29.9</v>
      </c>
      <c r="V176" s="213">
        <v>28.8</v>
      </c>
      <c r="W176" s="213">
        <v>35.700000000000003</v>
      </c>
      <c r="X176" s="212">
        <v>47.7</v>
      </c>
      <c r="Y176" s="209"/>
      <c r="Z176" s="210"/>
      <c r="AA176" s="210"/>
      <c r="AB176" s="210"/>
      <c r="AC176" s="210"/>
      <c r="AD176" s="210"/>
      <c r="AE176" s="210"/>
      <c r="AF176" s="210"/>
      <c r="AG176" s="210"/>
      <c r="AH176" s="210"/>
      <c r="AI176" s="210"/>
      <c r="AJ176" s="210"/>
      <c r="AK176" s="210"/>
      <c r="AL176" s="210"/>
      <c r="AM176" s="210"/>
      <c r="AN176" s="210"/>
      <c r="AO176" s="210"/>
      <c r="AP176" s="210"/>
      <c r="AQ176" s="210"/>
      <c r="AR176" s="210"/>
      <c r="AS176" s="210"/>
      <c r="AT176" s="210"/>
      <c r="AU176" s="210"/>
      <c r="AV176" s="210"/>
      <c r="AW176" s="210"/>
      <c r="AX176" s="210"/>
      <c r="AY176" s="210"/>
      <c r="AZ176" s="210"/>
      <c r="BA176" s="210"/>
      <c r="BB176" s="210"/>
      <c r="BC176" s="210"/>
      <c r="BD176" s="210"/>
      <c r="BE176" s="210"/>
      <c r="BF176" s="210"/>
      <c r="BG176" s="210"/>
      <c r="BH176" s="210"/>
      <c r="BI176" s="210"/>
      <c r="BJ176" s="210"/>
      <c r="BK176" s="210"/>
      <c r="BL176" s="210"/>
      <c r="BM176" s="211">
        <v>19</v>
      </c>
    </row>
    <row r="177" spans="1:65">
      <c r="A177" s="30"/>
      <c r="B177" s="19">
        <v>1</v>
      </c>
      <c r="C177" s="9">
        <v>6</v>
      </c>
      <c r="D177" s="213">
        <v>32</v>
      </c>
      <c r="E177" s="213">
        <v>30.800000000000004</v>
      </c>
      <c r="F177" s="213">
        <v>32.200000000000003</v>
      </c>
      <c r="G177" s="213">
        <v>31.34</v>
      </c>
      <c r="H177" s="213">
        <v>28.95</v>
      </c>
      <c r="I177" s="213">
        <v>26.733584349574993</v>
      </c>
      <c r="J177" s="212">
        <v>24</v>
      </c>
      <c r="K177" s="213">
        <v>28.32</v>
      </c>
      <c r="L177" s="213">
        <v>32.299999999999997</v>
      </c>
      <c r="M177" s="213">
        <v>28.12</v>
      </c>
      <c r="N177" s="214">
        <v>27.1</v>
      </c>
      <c r="O177" s="213">
        <v>32.49</v>
      </c>
      <c r="P177" s="213">
        <v>31.820000000000004</v>
      </c>
      <c r="Q177" s="213">
        <v>34.4028874948363</v>
      </c>
      <c r="R177" s="213">
        <v>32.1</v>
      </c>
      <c r="S177" s="214">
        <v>33.590000000000003</v>
      </c>
      <c r="T177" s="213">
        <v>30.5</v>
      </c>
      <c r="U177" s="213">
        <v>30.7</v>
      </c>
      <c r="V177" s="213">
        <v>29.2</v>
      </c>
      <c r="W177" s="213">
        <v>35.6</v>
      </c>
      <c r="X177" s="212">
        <v>47.3</v>
      </c>
      <c r="Y177" s="209"/>
      <c r="Z177" s="210"/>
      <c r="AA177" s="210"/>
      <c r="AB177" s="210"/>
      <c r="AC177" s="210"/>
      <c r="AD177" s="210"/>
      <c r="AE177" s="210"/>
      <c r="AF177" s="210"/>
      <c r="AG177" s="210"/>
      <c r="AH177" s="210"/>
      <c r="AI177" s="210"/>
      <c r="AJ177" s="210"/>
      <c r="AK177" s="210"/>
      <c r="AL177" s="210"/>
      <c r="AM177" s="210"/>
      <c r="AN177" s="210"/>
      <c r="AO177" s="210"/>
      <c r="AP177" s="210"/>
      <c r="AQ177" s="210"/>
      <c r="AR177" s="210"/>
      <c r="AS177" s="210"/>
      <c r="AT177" s="210"/>
      <c r="AU177" s="210"/>
      <c r="AV177" s="210"/>
      <c r="AW177" s="210"/>
      <c r="AX177" s="210"/>
      <c r="AY177" s="210"/>
      <c r="AZ177" s="210"/>
      <c r="BA177" s="210"/>
      <c r="BB177" s="210"/>
      <c r="BC177" s="210"/>
      <c r="BD177" s="210"/>
      <c r="BE177" s="210"/>
      <c r="BF177" s="210"/>
      <c r="BG177" s="210"/>
      <c r="BH177" s="210"/>
      <c r="BI177" s="210"/>
      <c r="BJ177" s="210"/>
      <c r="BK177" s="210"/>
      <c r="BL177" s="210"/>
      <c r="BM177" s="215"/>
    </row>
    <row r="178" spans="1:65">
      <c r="A178" s="30"/>
      <c r="B178" s="20" t="s">
        <v>264</v>
      </c>
      <c r="C178" s="12"/>
      <c r="D178" s="216">
        <v>30.783333333333331</v>
      </c>
      <c r="E178" s="216">
        <v>30.683333333333334</v>
      </c>
      <c r="F178" s="216">
        <v>31.733333333333338</v>
      </c>
      <c r="G178" s="216">
        <v>30.831666666666667</v>
      </c>
      <c r="H178" s="216">
        <v>28.744999999999994</v>
      </c>
      <c r="I178" s="216">
        <v>26.232538024588081</v>
      </c>
      <c r="J178" s="216">
        <v>24.333333333333332</v>
      </c>
      <c r="K178" s="216">
        <v>28.588333333333328</v>
      </c>
      <c r="L178" s="216">
        <v>32.566666666666663</v>
      </c>
      <c r="M178" s="216">
        <v>27.463333333333338</v>
      </c>
      <c r="N178" s="216">
        <v>30.266666666666666</v>
      </c>
      <c r="O178" s="216">
        <v>32.146666666666668</v>
      </c>
      <c r="P178" s="216">
        <v>31.484999999999999</v>
      </c>
      <c r="Q178" s="216">
        <v>34.405493682779117</v>
      </c>
      <c r="R178" s="216">
        <v>31.7</v>
      </c>
      <c r="S178" s="216">
        <v>32.363333333333337</v>
      </c>
      <c r="T178" s="216">
        <v>29.133333333333329</v>
      </c>
      <c r="U178" s="216">
        <v>29.733333333333334</v>
      </c>
      <c r="V178" s="216">
        <v>29.049999999999997</v>
      </c>
      <c r="W178" s="216">
        <v>35.749999999999993</v>
      </c>
      <c r="X178" s="216">
        <v>46.016666666666673</v>
      </c>
      <c r="Y178" s="209"/>
      <c r="Z178" s="210"/>
      <c r="AA178" s="210"/>
      <c r="AB178" s="210"/>
      <c r="AC178" s="210"/>
      <c r="AD178" s="210"/>
      <c r="AE178" s="210"/>
      <c r="AF178" s="210"/>
      <c r="AG178" s="210"/>
      <c r="AH178" s="210"/>
      <c r="AI178" s="210"/>
      <c r="AJ178" s="210"/>
      <c r="AK178" s="210"/>
      <c r="AL178" s="210"/>
      <c r="AM178" s="210"/>
      <c r="AN178" s="210"/>
      <c r="AO178" s="210"/>
      <c r="AP178" s="210"/>
      <c r="AQ178" s="210"/>
      <c r="AR178" s="210"/>
      <c r="AS178" s="210"/>
      <c r="AT178" s="210"/>
      <c r="AU178" s="210"/>
      <c r="AV178" s="210"/>
      <c r="AW178" s="210"/>
      <c r="AX178" s="210"/>
      <c r="AY178" s="210"/>
      <c r="AZ178" s="210"/>
      <c r="BA178" s="210"/>
      <c r="BB178" s="210"/>
      <c r="BC178" s="210"/>
      <c r="BD178" s="210"/>
      <c r="BE178" s="210"/>
      <c r="BF178" s="210"/>
      <c r="BG178" s="210"/>
      <c r="BH178" s="210"/>
      <c r="BI178" s="210"/>
      <c r="BJ178" s="210"/>
      <c r="BK178" s="210"/>
      <c r="BL178" s="210"/>
      <c r="BM178" s="215"/>
    </row>
    <row r="179" spans="1:65">
      <c r="A179" s="30"/>
      <c r="B179" s="3" t="s">
        <v>265</v>
      </c>
      <c r="C179" s="29"/>
      <c r="D179" s="213">
        <v>30.9</v>
      </c>
      <c r="E179" s="213">
        <v>30.650000000000002</v>
      </c>
      <c r="F179" s="213">
        <v>31.75</v>
      </c>
      <c r="G179" s="213">
        <v>30.71</v>
      </c>
      <c r="H179" s="213">
        <v>28.78</v>
      </c>
      <c r="I179" s="213">
        <v>26.247602973204145</v>
      </c>
      <c r="J179" s="213">
        <v>24</v>
      </c>
      <c r="K179" s="213">
        <v>28.52</v>
      </c>
      <c r="L179" s="213">
        <v>32.450000000000003</v>
      </c>
      <c r="M179" s="213">
        <v>27.725000000000001</v>
      </c>
      <c r="N179" s="213">
        <v>30.75</v>
      </c>
      <c r="O179" s="213">
        <v>32.049999999999997</v>
      </c>
      <c r="P179" s="213">
        <v>31.585000000000001</v>
      </c>
      <c r="Q179" s="213">
        <v>34.336827134199055</v>
      </c>
      <c r="R179" s="213">
        <v>31.75</v>
      </c>
      <c r="S179" s="213">
        <v>32.215000000000003</v>
      </c>
      <c r="T179" s="213">
        <v>29.5</v>
      </c>
      <c r="U179" s="213">
        <v>29.700000000000003</v>
      </c>
      <c r="V179" s="213">
        <v>29</v>
      </c>
      <c r="W179" s="213">
        <v>35.700000000000003</v>
      </c>
      <c r="X179" s="213">
        <v>46.1</v>
      </c>
      <c r="Y179" s="209"/>
      <c r="Z179" s="210"/>
      <c r="AA179" s="210"/>
      <c r="AB179" s="210"/>
      <c r="AC179" s="210"/>
      <c r="AD179" s="210"/>
      <c r="AE179" s="210"/>
      <c r="AF179" s="210"/>
      <c r="AG179" s="210"/>
      <c r="AH179" s="210"/>
      <c r="AI179" s="210"/>
      <c r="AJ179" s="210"/>
      <c r="AK179" s="210"/>
      <c r="AL179" s="210"/>
      <c r="AM179" s="210"/>
      <c r="AN179" s="210"/>
      <c r="AO179" s="210"/>
      <c r="AP179" s="210"/>
      <c r="AQ179" s="210"/>
      <c r="AR179" s="210"/>
      <c r="AS179" s="210"/>
      <c r="AT179" s="210"/>
      <c r="AU179" s="210"/>
      <c r="AV179" s="210"/>
      <c r="AW179" s="210"/>
      <c r="AX179" s="210"/>
      <c r="AY179" s="210"/>
      <c r="AZ179" s="210"/>
      <c r="BA179" s="210"/>
      <c r="BB179" s="210"/>
      <c r="BC179" s="210"/>
      <c r="BD179" s="210"/>
      <c r="BE179" s="210"/>
      <c r="BF179" s="210"/>
      <c r="BG179" s="210"/>
      <c r="BH179" s="210"/>
      <c r="BI179" s="210"/>
      <c r="BJ179" s="210"/>
      <c r="BK179" s="210"/>
      <c r="BL179" s="210"/>
      <c r="BM179" s="215"/>
    </row>
    <row r="180" spans="1:65">
      <c r="A180" s="30"/>
      <c r="B180" s="3" t="s">
        <v>266</v>
      </c>
      <c r="C180" s="29"/>
      <c r="D180" s="24">
        <v>1.6142077520154163</v>
      </c>
      <c r="E180" s="24">
        <v>0.68532230860133725</v>
      </c>
      <c r="F180" s="24">
        <v>0.6801960501698513</v>
      </c>
      <c r="G180" s="24">
        <v>0.54101447916545287</v>
      </c>
      <c r="H180" s="24">
        <v>1.1202812146956671</v>
      </c>
      <c r="I180" s="24">
        <v>0.66293974328408123</v>
      </c>
      <c r="J180" s="24">
        <v>0.5163977794943222</v>
      </c>
      <c r="K180" s="24">
        <v>0.24449267201015862</v>
      </c>
      <c r="L180" s="24">
        <v>0.90037029419382097</v>
      </c>
      <c r="M180" s="24">
        <v>0.64834147381350438</v>
      </c>
      <c r="N180" s="24">
        <v>1.7397317800933172</v>
      </c>
      <c r="O180" s="24">
        <v>1.139853791793783</v>
      </c>
      <c r="P180" s="24">
        <v>0.36175958867734359</v>
      </c>
      <c r="Q180" s="24">
        <v>0.24093593786712145</v>
      </c>
      <c r="R180" s="24">
        <v>1.3446189051177291</v>
      </c>
      <c r="S180" s="24">
        <v>0.63348770048570613</v>
      </c>
      <c r="T180" s="24">
        <v>1.7443241289011249</v>
      </c>
      <c r="U180" s="24">
        <v>0.57154760664940796</v>
      </c>
      <c r="V180" s="24">
        <v>1.104083330188441</v>
      </c>
      <c r="W180" s="24">
        <v>0.18708286933869667</v>
      </c>
      <c r="X180" s="24">
        <v>1.3977362650609979</v>
      </c>
      <c r="Y180" s="148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55"/>
    </row>
    <row r="181" spans="1:65">
      <c r="A181" s="30"/>
      <c r="B181" s="3" t="s">
        <v>86</v>
      </c>
      <c r="C181" s="29"/>
      <c r="D181" s="13">
        <v>5.2437717986423923E-2</v>
      </c>
      <c r="E181" s="13">
        <v>2.2335327819706808E-2</v>
      </c>
      <c r="F181" s="13">
        <v>2.143474948014237E-2</v>
      </c>
      <c r="G181" s="13">
        <v>1.7547364046665858E-2</v>
      </c>
      <c r="H181" s="13">
        <v>3.8973081046987906E-2</v>
      </c>
      <c r="I181" s="13">
        <v>2.5271658528149263E-2</v>
      </c>
      <c r="J181" s="13">
        <v>2.1221826554561188E-2</v>
      </c>
      <c r="K181" s="13">
        <v>8.5521834784641291E-3</v>
      </c>
      <c r="L181" s="13">
        <v>2.7646989586299523E-2</v>
      </c>
      <c r="M181" s="13">
        <v>2.3607530300285385E-2</v>
      </c>
      <c r="N181" s="13">
        <v>5.7480124892951012E-2</v>
      </c>
      <c r="O181" s="13">
        <v>3.545791554729727E-2</v>
      </c>
      <c r="P181" s="13">
        <v>1.1489902768853219E-2</v>
      </c>
      <c r="Q181" s="13">
        <v>7.0028333291353535E-3</v>
      </c>
      <c r="R181" s="13">
        <v>4.2417000161442557E-2</v>
      </c>
      <c r="S181" s="13">
        <v>1.9574241440489425E-2</v>
      </c>
      <c r="T181" s="13">
        <v>5.9873825934821226E-2</v>
      </c>
      <c r="U181" s="13">
        <v>1.9222453138433002E-2</v>
      </c>
      <c r="V181" s="13">
        <v>3.8006310849860281E-2</v>
      </c>
      <c r="W181" s="13">
        <v>5.2330872542292782E-3</v>
      </c>
      <c r="X181" s="13">
        <v>3.0374565702158587E-2</v>
      </c>
      <c r="Y181" s="148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55"/>
    </row>
    <row r="182" spans="1:65">
      <c r="A182" s="30"/>
      <c r="B182" s="3" t="s">
        <v>267</v>
      </c>
      <c r="C182" s="29"/>
      <c r="D182" s="13">
        <v>1.4279071985203728E-3</v>
      </c>
      <c r="E182" s="13">
        <v>-1.8252424729420236E-3</v>
      </c>
      <c r="F182" s="13">
        <v>3.233282907741386E-2</v>
      </c>
      <c r="G182" s="13">
        <v>3.0002628730605441E-3</v>
      </c>
      <c r="H182" s="13">
        <v>-6.4882126938122453E-2</v>
      </c>
      <c r="I182" s="13">
        <v>-0.14661627543685374</v>
      </c>
      <c r="J182" s="13">
        <v>-0.20840024661080681</v>
      </c>
      <c r="K182" s="13">
        <v>-6.9978728090080211E-2</v>
      </c>
      <c r="L182" s="13">
        <v>5.9442409672933794E-2</v>
      </c>
      <c r="M182" s="13">
        <v>-0.10657666189403237</v>
      </c>
      <c r="N182" s="13">
        <v>-1.5380032770702212E-2</v>
      </c>
      <c r="O182" s="13">
        <v>4.5779181052791662E-2</v>
      </c>
      <c r="P182" s="13">
        <v>2.4254174059948452E-2</v>
      </c>
      <c r="Q182" s="13">
        <v>0.11926220470635873</v>
      </c>
      <c r="R182" s="13">
        <v>3.1248445853592877E-2</v>
      </c>
      <c r="S182" s="13">
        <v>5.2827672007627058E-2</v>
      </c>
      <c r="T182" s="13">
        <v>-5.224906238060989E-2</v>
      </c>
      <c r="U182" s="13">
        <v>-3.2730164351835067E-2</v>
      </c>
      <c r="V182" s="13">
        <v>-5.4960020440161905E-2</v>
      </c>
      <c r="W182" s="13">
        <v>0.16300100754782121</v>
      </c>
      <c r="X182" s="13">
        <v>0.49699104048463205</v>
      </c>
      <c r="Y182" s="148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55"/>
    </row>
    <row r="183" spans="1:65">
      <c r="A183" s="30"/>
      <c r="B183" s="46" t="s">
        <v>268</v>
      </c>
      <c r="C183" s="47"/>
      <c r="D183" s="45">
        <v>0</v>
      </c>
      <c r="E183" s="45">
        <v>0.04</v>
      </c>
      <c r="F183" s="45">
        <v>0.39</v>
      </c>
      <c r="G183" s="45">
        <v>0.02</v>
      </c>
      <c r="H183" s="45">
        <v>0.83</v>
      </c>
      <c r="I183" s="45">
        <v>1.86</v>
      </c>
      <c r="J183" s="45">
        <v>2.64</v>
      </c>
      <c r="K183" s="45">
        <v>0.9</v>
      </c>
      <c r="L183" s="45">
        <v>0.73</v>
      </c>
      <c r="M183" s="45">
        <v>1.36</v>
      </c>
      <c r="N183" s="45">
        <v>0.21</v>
      </c>
      <c r="O183" s="45">
        <v>0.56000000000000005</v>
      </c>
      <c r="P183" s="45">
        <v>0.28999999999999998</v>
      </c>
      <c r="Q183" s="45">
        <v>1.48</v>
      </c>
      <c r="R183" s="45">
        <v>0.37</v>
      </c>
      <c r="S183" s="45">
        <v>0.65</v>
      </c>
      <c r="T183" s="45">
        <v>0.67</v>
      </c>
      <c r="U183" s="45">
        <v>0.43</v>
      </c>
      <c r="V183" s="45">
        <v>0.71</v>
      </c>
      <c r="W183" s="45">
        <v>2.0299999999999998</v>
      </c>
      <c r="X183" s="45">
        <v>6.23</v>
      </c>
      <c r="Y183" s="148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55"/>
    </row>
    <row r="184" spans="1:65">
      <c r="B184" s="31"/>
      <c r="C184" s="20"/>
      <c r="D184" s="20"/>
      <c r="E184" s="20"/>
      <c r="F184" s="20"/>
      <c r="G184" s="20"/>
      <c r="H184" s="20"/>
      <c r="I184" s="20"/>
      <c r="J184" s="20"/>
      <c r="K184" s="20"/>
      <c r="L184" s="20"/>
      <c r="M184" s="20"/>
      <c r="N184" s="20"/>
      <c r="O184" s="20"/>
      <c r="P184" s="20"/>
      <c r="Q184" s="20"/>
      <c r="R184" s="20"/>
      <c r="S184" s="20"/>
      <c r="T184" s="20"/>
      <c r="U184" s="20"/>
      <c r="V184" s="20"/>
      <c r="W184" s="20"/>
      <c r="X184" s="20"/>
      <c r="BM184" s="55"/>
    </row>
    <row r="185" spans="1:65" ht="15">
      <c r="B185" s="8" t="s">
        <v>461</v>
      </c>
      <c r="BM185" s="28" t="s">
        <v>66</v>
      </c>
    </row>
    <row r="186" spans="1:65" ht="15">
      <c r="A186" s="25" t="s">
        <v>25</v>
      </c>
      <c r="B186" s="18" t="s">
        <v>109</v>
      </c>
      <c r="C186" s="15" t="s">
        <v>110</v>
      </c>
      <c r="D186" s="16" t="s">
        <v>226</v>
      </c>
      <c r="E186" s="17" t="s">
        <v>226</v>
      </c>
      <c r="F186" s="17" t="s">
        <v>226</v>
      </c>
      <c r="G186" s="17" t="s">
        <v>226</v>
      </c>
      <c r="H186" s="17" t="s">
        <v>226</v>
      </c>
      <c r="I186" s="17" t="s">
        <v>226</v>
      </c>
      <c r="J186" s="17" t="s">
        <v>226</v>
      </c>
      <c r="K186" s="17" t="s">
        <v>226</v>
      </c>
      <c r="L186" s="17" t="s">
        <v>226</v>
      </c>
      <c r="M186" s="17" t="s">
        <v>226</v>
      </c>
      <c r="N186" s="17" t="s">
        <v>226</v>
      </c>
      <c r="O186" s="17" t="s">
        <v>226</v>
      </c>
      <c r="P186" s="17" t="s">
        <v>226</v>
      </c>
      <c r="Q186" s="17" t="s">
        <v>226</v>
      </c>
      <c r="R186" s="17" t="s">
        <v>226</v>
      </c>
      <c r="S186" s="17" t="s">
        <v>226</v>
      </c>
      <c r="T186" s="17" t="s">
        <v>226</v>
      </c>
      <c r="U186" s="17" t="s">
        <v>226</v>
      </c>
      <c r="V186" s="17" t="s">
        <v>226</v>
      </c>
      <c r="W186" s="17" t="s">
        <v>226</v>
      </c>
      <c r="X186" s="17" t="s">
        <v>226</v>
      </c>
      <c r="Y186" s="17" t="s">
        <v>226</v>
      </c>
      <c r="Z186" s="17" t="s">
        <v>226</v>
      </c>
      <c r="AA186" s="17" t="s">
        <v>226</v>
      </c>
      <c r="AB186" s="17" t="s">
        <v>226</v>
      </c>
      <c r="AC186" s="17" t="s">
        <v>226</v>
      </c>
      <c r="AD186" s="148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28">
        <v>1</v>
      </c>
    </row>
    <row r="187" spans="1:65">
      <c r="A187" s="30"/>
      <c r="B187" s="19" t="s">
        <v>227</v>
      </c>
      <c r="C187" s="9" t="s">
        <v>227</v>
      </c>
      <c r="D187" s="146" t="s">
        <v>229</v>
      </c>
      <c r="E187" s="147" t="s">
        <v>230</v>
      </c>
      <c r="F187" s="147" t="s">
        <v>231</v>
      </c>
      <c r="G187" s="147" t="s">
        <v>232</v>
      </c>
      <c r="H187" s="147" t="s">
        <v>233</v>
      </c>
      <c r="I187" s="147" t="s">
        <v>234</v>
      </c>
      <c r="J187" s="147" t="s">
        <v>235</v>
      </c>
      <c r="K187" s="147" t="s">
        <v>236</v>
      </c>
      <c r="L187" s="147" t="s">
        <v>238</v>
      </c>
      <c r="M187" s="147" t="s">
        <v>239</v>
      </c>
      <c r="N187" s="147" t="s">
        <v>240</v>
      </c>
      <c r="O187" s="147" t="s">
        <v>243</v>
      </c>
      <c r="P187" s="147" t="s">
        <v>244</v>
      </c>
      <c r="Q187" s="147" t="s">
        <v>245</v>
      </c>
      <c r="R187" s="147" t="s">
        <v>246</v>
      </c>
      <c r="S187" s="147" t="s">
        <v>247</v>
      </c>
      <c r="T187" s="147" t="s">
        <v>248</v>
      </c>
      <c r="U187" s="147" t="s">
        <v>249</v>
      </c>
      <c r="V187" s="147" t="s">
        <v>250</v>
      </c>
      <c r="W187" s="147" t="s">
        <v>251</v>
      </c>
      <c r="X187" s="147" t="s">
        <v>252</v>
      </c>
      <c r="Y187" s="147" t="s">
        <v>253</v>
      </c>
      <c r="Z187" s="147" t="s">
        <v>254</v>
      </c>
      <c r="AA187" s="147" t="s">
        <v>255</v>
      </c>
      <c r="AB187" s="147" t="s">
        <v>256</v>
      </c>
      <c r="AC187" s="147" t="s">
        <v>257</v>
      </c>
      <c r="AD187" s="148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28" t="s">
        <v>3</v>
      </c>
    </row>
    <row r="188" spans="1:65">
      <c r="A188" s="30"/>
      <c r="B188" s="19"/>
      <c r="C188" s="9"/>
      <c r="D188" s="10" t="s">
        <v>113</v>
      </c>
      <c r="E188" s="11" t="s">
        <v>277</v>
      </c>
      <c r="F188" s="11" t="s">
        <v>277</v>
      </c>
      <c r="G188" s="11" t="s">
        <v>277</v>
      </c>
      <c r="H188" s="11" t="s">
        <v>278</v>
      </c>
      <c r="I188" s="11" t="s">
        <v>277</v>
      </c>
      <c r="J188" s="11" t="s">
        <v>278</v>
      </c>
      <c r="K188" s="11" t="s">
        <v>278</v>
      </c>
      <c r="L188" s="11" t="s">
        <v>278</v>
      </c>
      <c r="M188" s="11" t="s">
        <v>278</v>
      </c>
      <c r="N188" s="11" t="s">
        <v>278</v>
      </c>
      <c r="O188" s="11" t="s">
        <v>277</v>
      </c>
      <c r="P188" s="11" t="s">
        <v>277</v>
      </c>
      <c r="Q188" s="11" t="s">
        <v>113</v>
      </c>
      <c r="R188" s="11" t="s">
        <v>278</v>
      </c>
      <c r="S188" s="11" t="s">
        <v>278</v>
      </c>
      <c r="T188" s="11" t="s">
        <v>113</v>
      </c>
      <c r="U188" s="11" t="s">
        <v>113</v>
      </c>
      <c r="V188" s="11" t="s">
        <v>277</v>
      </c>
      <c r="W188" s="11" t="s">
        <v>277</v>
      </c>
      <c r="X188" s="11" t="s">
        <v>277</v>
      </c>
      <c r="Y188" s="11" t="s">
        <v>277</v>
      </c>
      <c r="Z188" s="11" t="s">
        <v>277</v>
      </c>
      <c r="AA188" s="11" t="s">
        <v>277</v>
      </c>
      <c r="AB188" s="11" t="s">
        <v>278</v>
      </c>
      <c r="AC188" s="11" t="s">
        <v>277</v>
      </c>
      <c r="AD188" s="148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28">
        <v>1</v>
      </c>
    </row>
    <row r="189" spans="1:65">
      <c r="A189" s="30"/>
      <c r="B189" s="19"/>
      <c r="C189" s="9"/>
      <c r="D189" s="26"/>
      <c r="E189" s="26"/>
      <c r="F189" s="26"/>
      <c r="G189" s="26"/>
      <c r="H189" s="26"/>
      <c r="I189" s="26"/>
      <c r="J189" s="26"/>
      <c r="K189" s="26"/>
      <c r="L189" s="26"/>
      <c r="M189" s="26"/>
      <c r="N189" s="26"/>
      <c r="O189" s="26"/>
      <c r="P189" s="26"/>
      <c r="Q189" s="26"/>
      <c r="R189" s="26"/>
      <c r="S189" s="26"/>
      <c r="T189" s="26"/>
      <c r="U189" s="26"/>
      <c r="V189" s="26"/>
      <c r="W189" s="26"/>
      <c r="X189" s="26"/>
      <c r="Y189" s="26"/>
      <c r="Z189" s="26"/>
      <c r="AA189" s="26"/>
      <c r="AB189" s="26"/>
      <c r="AC189" s="26"/>
      <c r="AD189" s="148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28">
        <v>2</v>
      </c>
    </row>
    <row r="190" spans="1:65">
      <c r="A190" s="30"/>
      <c r="B190" s="18">
        <v>1</v>
      </c>
      <c r="C190" s="14">
        <v>1</v>
      </c>
      <c r="D190" s="207">
        <v>14.2</v>
      </c>
      <c r="E190" s="207">
        <v>13.4</v>
      </c>
      <c r="F190" s="207">
        <v>14.3</v>
      </c>
      <c r="G190" s="207">
        <v>15.8</v>
      </c>
      <c r="H190" s="207">
        <v>14.4</v>
      </c>
      <c r="I190" s="207">
        <v>13.8</v>
      </c>
      <c r="J190" s="207">
        <v>13.834166356357532</v>
      </c>
      <c r="K190" s="207">
        <v>13.6</v>
      </c>
      <c r="L190" s="207">
        <v>14.3</v>
      </c>
      <c r="M190" s="206">
        <v>14</v>
      </c>
      <c r="N190" s="206">
        <v>16.399999999999999</v>
      </c>
      <c r="O190" s="207">
        <v>14.4</v>
      </c>
      <c r="P190" s="207">
        <v>14.4</v>
      </c>
      <c r="Q190" s="206">
        <v>15.744500000000002</v>
      </c>
      <c r="R190" s="207">
        <v>14.1</v>
      </c>
      <c r="S190" s="207">
        <v>14.3</v>
      </c>
      <c r="T190" s="206">
        <v>17</v>
      </c>
      <c r="U190" s="206">
        <v>16.534284</v>
      </c>
      <c r="V190" s="207">
        <v>14.2</v>
      </c>
      <c r="W190" s="207">
        <v>13.8</v>
      </c>
      <c r="X190" s="206">
        <v>22.77</v>
      </c>
      <c r="Y190" s="207">
        <v>13.8</v>
      </c>
      <c r="Z190" s="206">
        <v>14</v>
      </c>
      <c r="AA190" s="208">
        <v>16.7</v>
      </c>
      <c r="AB190" s="206">
        <v>14</v>
      </c>
      <c r="AC190" s="206">
        <v>21.8</v>
      </c>
      <c r="AD190" s="209"/>
      <c r="AE190" s="210"/>
      <c r="AF190" s="210"/>
      <c r="AG190" s="210"/>
      <c r="AH190" s="210"/>
      <c r="AI190" s="210"/>
      <c r="AJ190" s="210"/>
      <c r="AK190" s="210"/>
      <c r="AL190" s="210"/>
      <c r="AM190" s="210"/>
      <c r="AN190" s="210"/>
      <c r="AO190" s="210"/>
      <c r="AP190" s="210"/>
      <c r="AQ190" s="210"/>
      <c r="AR190" s="210"/>
      <c r="AS190" s="210"/>
      <c r="AT190" s="210"/>
      <c r="AU190" s="210"/>
      <c r="AV190" s="210"/>
      <c r="AW190" s="210"/>
      <c r="AX190" s="210"/>
      <c r="AY190" s="210"/>
      <c r="AZ190" s="210"/>
      <c r="BA190" s="210"/>
      <c r="BB190" s="210"/>
      <c r="BC190" s="210"/>
      <c r="BD190" s="210"/>
      <c r="BE190" s="210"/>
      <c r="BF190" s="210"/>
      <c r="BG190" s="210"/>
      <c r="BH190" s="210"/>
      <c r="BI190" s="210"/>
      <c r="BJ190" s="210"/>
      <c r="BK190" s="210"/>
      <c r="BL190" s="210"/>
      <c r="BM190" s="211">
        <v>1</v>
      </c>
    </row>
    <row r="191" spans="1:65">
      <c r="A191" s="30"/>
      <c r="B191" s="19">
        <v>1</v>
      </c>
      <c r="C191" s="9">
        <v>2</v>
      </c>
      <c r="D191" s="213">
        <v>14.6</v>
      </c>
      <c r="E191" s="213">
        <v>13.4</v>
      </c>
      <c r="F191" s="213">
        <v>14.7</v>
      </c>
      <c r="G191" s="213">
        <v>14.6</v>
      </c>
      <c r="H191" s="213">
        <v>14.2</v>
      </c>
      <c r="I191" s="213">
        <v>13.8</v>
      </c>
      <c r="J191" s="213">
        <v>13.965164744750352</v>
      </c>
      <c r="K191" s="213">
        <v>13.5</v>
      </c>
      <c r="L191" s="213">
        <v>14.1</v>
      </c>
      <c r="M191" s="212">
        <v>15</v>
      </c>
      <c r="N191" s="212">
        <v>15.7</v>
      </c>
      <c r="O191" s="213">
        <v>14</v>
      </c>
      <c r="P191" s="213">
        <v>14.5</v>
      </c>
      <c r="Q191" s="212">
        <v>15.787999999999998</v>
      </c>
      <c r="R191" s="213">
        <v>13.1</v>
      </c>
      <c r="S191" s="213">
        <v>14.3</v>
      </c>
      <c r="T191" s="212">
        <v>17</v>
      </c>
      <c r="U191" s="212">
        <v>16.190513500000002</v>
      </c>
      <c r="V191" s="213">
        <v>14.4</v>
      </c>
      <c r="W191" s="213">
        <v>13.4</v>
      </c>
      <c r="X191" s="212">
        <v>22.76</v>
      </c>
      <c r="Y191" s="213">
        <v>14.6</v>
      </c>
      <c r="Z191" s="212">
        <v>14</v>
      </c>
      <c r="AA191" s="213">
        <v>14.8</v>
      </c>
      <c r="AB191" s="212">
        <v>14</v>
      </c>
      <c r="AC191" s="212">
        <v>21.5</v>
      </c>
      <c r="AD191" s="209"/>
      <c r="AE191" s="210"/>
      <c r="AF191" s="210"/>
      <c r="AG191" s="210"/>
      <c r="AH191" s="210"/>
      <c r="AI191" s="210"/>
      <c r="AJ191" s="210"/>
      <c r="AK191" s="210"/>
      <c r="AL191" s="210"/>
      <c r="AM191" s="210"/>
      <c r="AN191" s="210"/>
      <c r="AO191" s="210"/>
      <c r="AP191" s="210"/>
      <c r="AQ191" s="210"/>
      <c r="AR191" s="210"/>
      <c r="AS191" s="210"/>
      <c r="AT191" s="210"/>
      <c r="AU191" s="210"/>
      <c r="AV191" s="210"/>
      <c r="AW191" s="210"/>
      <c r="AX191" s="210"/>
      <c r="AY191" s="210"/>
      <c r="AZ191" s="210"/>
      <c r="BA191" s="210"/>
      <c r="BB191" s="210"/>
      <c r="BC191" s="210"/>
      <c r="BD191" s="210"/>
      <c r="BE191" s="210"/>
      <c r="BF191" s="210"/>
      <c r="BG191" s="210"/>
      <c r="BH191" s="210"/>
      <c r="BI191" s="210"/>
      <c r="BJ191" s="210"/>
      <c r="BK191" s="210"/>
      <c r="BL191" s="210"/>
      <c r="BM191" s="211">
        <v>20</v>
      </c>
    </row>
    <row r="192" spans="1:65">
      <c r="A192" s="30"/>
      <c r="B192" s="19">
        <v>1</v>
      </c>
      <c r="C192" s="9">
        <v>3</v>
      </c>
      <c r="D192" s="213">
        <v>14.4</v>
      </c>
      <c r="E192" s="213">
        <v>13.5</v>
      </c>
      <c r="F192" s="213">
        <v>14.4</v>
      </c>
      <c r="G192" s="213">
        <v>14.8</v>
      </c>
      <c r="H192" s="213">
        <v>14.1</v>
      </c>
      <c r="I192" s="213">
        <v>13.8</v>
      </c>
      <c r="J192" s="213">
        <v>14.05353989608134</v>
      </c>
      <c r="K192" s="213">
        <v>13.6</v>
      </c>
      <c r="L192" s="213">
        <v>14.1</v>
      </c>
      <c r="M192" s="212">
        <v>14</v>
      </c>
      <c r="N192" s="212">
        <v>16.3</v>
      </c>
      <c r="O192" s="213">
        <v>14.5</v>
      </c>
      <c r="P192" s="213">
        <v>14.4</v>
      </c>
      <c r="Q192" s="212">
        <v>15.8025</v>
      </c>
      <c r="R192" s="213">
        <v>13.7</v>
      </c>
      <c r="S192" s="213">
        <v>14.3</v>
      </c>
      <c r="T192" s="212">
        <v>17</v>
      </c>
      <c r="U192" s="212">
        <v>15.898212500000001</v>
      </c>
      <c r="V192" s="213">
        <v>14.4</v>
      </c>
      <c r="W192" s="213">
        <v>13.4</v>
      </c>
      <c r="X192" s="212">
        <v>22.88</v>
      </c>
      <c r="Y192" s="213">
        <v>14</v>
      </c>
      <c r="Z192" s="212">
        <v>14</v>
      </c>
      <c r="AA192" s="213">
        <v>14.8</v>
      </c>
      <c r="AB192" s="212">
        <v>14</v>
      </c>
      <c r="AC192" s="212">
        <v>22.1</v>
      </c>
      <c r="AD192" s="209"/>
      <c r="AE192" s="210"/>
      <c r="AF192" s="210"/>
      <c r="AG192" s="210"/>
      <c r="AH192" s="210"/>
      <c r="AI192" s="210"/>
      <c r="AJ192" s="210"/>
      <c r="AK192" s="210"/>
      <c r="AL192" s="210"/>
      <c r="AM192" s="210"/>
      <c r="AN192" s="210"/>
      <c r="AO192" s="210"/>
      <c r="AP192" s="210"/>
      <c r="AQ192" s="210"/>
      <c r="AR192" s="210"/>
      <c r="AS192" s="210"/>
      <c r="AT192" s="210"/>
      <c r="AU192" s="210"/>
      <c r="AV192" s="210"/>
      <c r="AW192" s="210"/>
      <c r="AX192" s="210"/>
      <c r="AY192" s="210"/>
      <c r="AZ192" s="210"/>
      <c r="BA192" s="210"/>
      <c r="BB192" s="210"/>
      <c r="BC192" s="210"/>
      <c r="BD192" s="210"/>
      <c r="BE192" s="210"/>
      <c r="BF192" s="210"/>
      <c r="BG192" s="210"/>
      <c r="BH192" s="210"/>
      <c r="BI192" s="210"/>
      <c r="BJ192" s="210"/>
      <c r="BK192" s="210"/>
      <c r="BL192" s="210"/>
      <c r="BM192" s="211">
        <v>16</v>
      </c>
    </row>
    <row r="193" spans="1:65">
      <c r="A193" s="30"/>
      <c r="B193" s="19">
        <v>1</v>
      </c>
      <c r="C193" s="9">
        <v>4</v>
      </c>
      <c r="D193" s="213">
        <v>13.9</v>
      </c>
      <c r="E193" s="213">
        <v>14.4</v>
      </c>
      <c r="F193" s="213">
        <v>14</v>
      </c>
      <c r="G193" s="213">
        <v>14.6</v>
      </c>
      <c r="H193" s="213">
        <v>14</v>
      </c>
      <c r="I193" s="213">
        <v>14.3</v>
      </c>
      <c r="J193" s="213">
        <v>14.038779669943917</v>
      </c>
      <c r="K193" s="213">
        <v>13.9</v>
      </c>
      <c r="L193" s="213">
        <v>14.5</v>
      </c>
      <c r="M193" s="212">
        <v>14</v>
      </c>
      <c r="N193" s="212">
        <v>16.600000000000001</v>
      </c>
      <c r="O193" s="213">
        <v>14.9</v>
      </c>
      <c r="P193" s="213">
        <v>14.5</v>
      </c>
      <c r="Q193" s="212">
        <v>15.629999999999997</v>
      </c>
      <c r="R193" s="213">
        <v>13.3</v>
      </c>
      <c r="S193" s="213">
        <v>14.1</v>
      </c>
      <c r="T193" s="212">
        <v>17</v>
      </c>
      <c r="U193" s="212">
        <v>15.7532905</v>
      </c>
      <c r="V193" s="213">
        <v>14.4</v>
      </c>
      <c r="W193" s="213">
        <v>13.8</v>
      </c>
      <c r="X193" s="212">
        <v>22.24</v>
      </c>
      <c r="Y193" s="213">
        <v>14.5</v>
      </c>
      <c r="Z193" s="212">
        <v>14</v>
      </c>
      <c r="AA193" s="213">
        <v>15.6</v>
      </c>
      <c r="AB193" s="212">
        <v>15</v>
      </c>
      <c r="AC193" s="212">
        <v>22.7</v>
      </c>
      <c r="AD193" s="209"/>
      <c r="AE193" s="210"/>
      <c r="AF193" s="210"/>
      <c r="AG193" s="210"/>
      <c r="AH193" s="210"/>
      <c r="AI193" s="210"/>
      <c r="AJ193" s="210"/>
      <c r="AK193" s="210"/>
      <c r="AL193" s="210"/>
      <c r="AM193" s="210"/>
      <c r="AN193" s="210"/>
      <c r="AO193" s="210"/>
      <c r="AP193" s="210"/>
      <c r="AQ193" s="210"/>
      <c r="AR193" s="210"/>
      <c r="AS193" s="210"/>
      <c r="AT193" s="210"/>
      <c r="AU193" s="210"/>
      <c r="AV193" s="210"/>
      <c r="AW193" s="210"/>
      <c r="AX193" s="210"/>
      <c r="AY193" s="210"/>
      <c r="AZ193" s="210"/>
      <c r="BA193" s="210"/>
      <c r="BB193" s="210"/>
      <c r="BC193" s="210"/>
      <c r="BD193" s="210"/>
      <c r="BE193" s="210"/>
      <c r="BF193" s="210"/>
      <c r="BG193" s="210"/>
      <c r="BH193" s="210"/>
      <c r="BI193" s="210"/>
      <c r="BJ193" s="210"/>
      <c r="BK193" s="210"/>
      <c r="BL193" s="210"/>
      <c r="BM193" s="211">
        <v>14.213321956239753</v>
      </c>
    </row>
    <row r="194" spans="1:65">
      <c r="A194" s="30"/>
      <c r="B194" s="19">
        <v>1</v>
      </c>
      <c r="C194" s="9">
        <v>5</v>
      </c>
      <c r="D194" s="213">
        <v>14</v>
      </c>
      <c r="E194" s="213">
        <v>14.1</v>
      </c>
      <c r="F194" s="213">
        <v>13.6</v>
      </c>
      <c r="G194" s="213">
        <v>14.6</v>
      </c>
      <c r="H194" s="213">
        <v>14.3</v>
      </c>
      <c r="I194" s="213">
        <v>14</v>
      </c>
      <c r="J194" s="213">
        <v>14.310956089925073</v>
      </c>
      <c r="K194" s="213">
        <v>13.6</v>
      </c>
      <c r="L194" s="213">
        <v>13.9</v>
      </c>
      <c r="M194" s="212">
        <v>14</v>
      </c>
      <c r="N194" s="212">
        <v>16.8</v>
      </c>
      <c r="O194" s="213">
        <v>14.7</v>
      </c>
      <c r="P194" s="213">
        <v>14.4</v>
      </c>
      <c r="Q194" s="212">
        <v>15.901999999999997</v>
      </c>
      <c r="R194" s="213">
        <v>14.1</v>
      </c>
      <c r="S194" s="213">
        <v>14.2</v>
      </c>
      <c r="T194" s="212">
        <v>17</v>
      </c>
      <c r="U194" s="212">
        <v>16.396888500000003</v>
      </c>
      <c r="V194" s="213">
        <v>14.2</v>
      </c>
      <c r="W194" s="213">
        <v>13.3</v>
      </c>
      <c r="X194" s="212">
        <v>23.28</v>
      </c>
      <c r="Y194" s="213">
        <v>13.8</v>
      </c>
      <c r="Z194" s="212">
        <v>14</v>
      </c>
      <c r="AA194" s="213">
        <v>15.6</v>
      </c>
      <c r="AB194" s="212">
        <v>15</v>
      </c>
      <c r="AC194" s="212">
        <v>23.6</v>
      </c>
      <c r="AD194" s="209"/>
      <c r="AE194" s="210"/>
      <c r="AF194" s="210"/>
      <c r="AG194" s="210"/>
      <c r="AH194" s="210"/>
      <c r="AI194" s="210"/>
      <c r="AJ194" s="210"/>
      <c r="AK194" s="210"/>
      <c r="AL194" s="210"/>
      <c r="AM194" s="210"/>
      <c r="AN194" s="210"/>
      <c r="AO194" s="210"/>
      <c r="AP194" s="210"/>
      <c r="AQ194" s="210"/>
      <c r="AR194" s="210"/>
      <c r="AS194" s="210"/>
      <c r="AT194" s="210"/>
      <c r="AU194" s="210"/>
      <c r="AV194" s="210"/>
      <c r="AW194" s="210"/>
      <c r="AX194" s="210"/>
      <c r="AY194" s="210"/>
      <c r="AZ194" s="210"/>
      <c r="BA194" s="210"/>
      <c r="BB194" s="210"/>
      <c r="BC194" s="210"/>
      <c r="BD194" s="210"/>
      <c r="BE194" s="210"/>
      <c r="BF194" s="210"/>
      <c r="BG194" s="210"/>
      <c r="BH194" s="210"/>
      <c r="BI194" s="210"/>
      <c r="BJ194" s="210"/>
      <c r="BK194" s="210"/>
      <c r="BL194" s="210"/>
      <c r="BM194" s="211">
        <v>20</v>
      </c>
    </row>
    <row r="195" spans="1:65">
      <c r="A195" s="30"/>
      <c r="B195" s="19">
        <v>1</v>
      </c>
      <c r="C195" s="9">
        <v>6</v>
      </c>
      <c r="D195" s="213">
        <v>14.4</v>
      </c>
      <c r="E195" s="213">
        <v>14.2</v>
      </c>
      <c r="F195" s="213">
        <v>14.4</v>
      </c>
      <c r="G195" s="213">
        <v>15.400000000000002</v>
      </c>
      <c r="H195" s="213">
        <v>14.7</v>
      </c>
      <c r="I195" s="213">
        <v>14.3</v>
      </c>
      <c r="J195" s="213">
        <v>13.956232779396634</v>
      </c>
      <c r="K195" s="213">
        <v>13.8</v>
      </c>
      <c r="L195" s="213">
        <v>13.9</v>
      </c>
      <c r="M195" s="212">
        <v>15</v>
      </c>
      <c r="N195" s="212">
        <v>16.399999999999999</v>
      </c>
      <c r="O195" s="213">
        <v>14.6</v>
      </c>
      <c r="P195" s="214">
        <v>13.5</v>
      </c>
      <c r="Q195" s="212">
        <v>15.712499999999999</v>
      </c>
      <c r="R195" s="213">
        <v>13.8</v>
      </c>
      <c r="S195" s="213">
        <v>14.3</v>
      </c>
      <c r="T195" s="212">
        <v>17</v>
      </c>
      <c r="U195" s="212">
        <v>16.098385</v>
      </c>
      <c r="V195" s="213">
        <v>14.5</v>
      </c>
      <c r="W195" s="213">
        <v>13.9</v>
      </c>
      <c r="X195" s="212">
        <v>22.82</v>
      </c>
      <c r="Y195" s="213">
        <v>14.1</v>
      </c>
      <c r="Z195" s="212">
        <v>14</v>
      </c>
      <c r="AA195" s="213">
        <v>15.5</v>
      </c>
      <c r="AB195" s="212">
        <v>15</v>
      </c>
      <c r="AC195" s="212">
        <v>19.899999999999999</v>
      </c>
      <c r="AD195" s="209"/>
      <c r="AE195" s="210"/>
      <c r="AF195" s="210"/>
      <c r="AG195" s="210"/>
      <c r="AH195" s="210"/>
      <c r="AI195" s="210"/>
      <c r="AJ195" s="210"/>
      <c r="AK195" s="210"/>
      <c r="AL195" s="210"/>
      <c r="AM195" s="210"/>
      <c r="AN195" s="210"/>
      <c r="AO195" s="210"/>
      <c r="AP195" s="210"/>
      <c r="AQ195" s="210"/>
      <c r="AR195" s="210"/>
      <c r="AS195" s="210"/>
      <c r="AT195" s="210"/>
      <c r="AU195" s="210"/>
      <c r="AV195" s="210"/>
      <c r="AW195" s="210"/>
      <c r="AX195" s="210"/>
      <c r="AY195" s="210"/>
      <c r="AZ195" s="210"/>
      <c r="BA195" s="210"/>
      <c r="BB195" s="210"/>
      <c r="BC195" s="210"/>
      <c r="BD195" s="210"/>
      <c r="BE195" s="210"/>
      <c r="BF195" s="210"/>
      <c r="BG195" s="210"/>
      <c r="BH195" s="210"/>
      <c r="BI195" s="210"/>
      <c r="BJ195" s="210"/>
      <c r="BK195" s="210"/>
      <c r="BL195" s="210"/>
      <c r="BM195" s="215"/>
    </row>
    <row r="196" spans="1:65">
      <c r="A196" s="30"/>
      <c r="B196" s="20" t="s">
        <v>264</v>
      </c>
      <c r="C196" s="12"/>
      <c r="D196" s="216">
        <v>14.25</v>
      </c>
      <c r="E196" s="216">
        <v>13.833333333333334</v>
      </c>
      <c r="F196" s="216">
        <v>14.233333333333334</v>
      </c>
      <c r="G196" s="216">
        <v>14.966666666666669</v>
      </c>
      <c r="H196" s="216">
        <v>14.283333333333333</v>
      </c>
      <c r="I196" s="216">
        <v>14</v>
      </c>
      <c r="J196" s="216">
        <v>14.026473256075805</v>
      </c>
      <c r="K196" s="216">
        <v>13.666666666666666</v>
      </c>
      <c r="L196" s="216">
        <v>14.133333333333335</v>
      </c>
      <c r="M196" s="216">
        <v>14.333333333333334</v>
      </c>
      <c r="N196" s="216">
        <v>16.366666666666664</v>
      </c>
      <c r="O196" s="216">
        <v>14.516666666666666</v>
      </c>
      <c r="P196" s="216">
        <v>14.283333333333333</v>
      </c>
      <c r="Q196" s="216">
        <v>15.763249999999999</v>
      </c>
      <c r="R196" s="216">
        <v>13.683333333333332</v>
      </c>
      <c r="S196" s="216">
        <v>14.25</v>
      </c>
      <c r="T196" s="216">
        <v>17</v>
      </c>
      <c r="U196" s="216">
        <v>16.145262333333335</v>
      </c>
      <c r="V196" s="216">
        <v>14.35</v>
      </c>
      <c r="W196" s="216">
        <v>13.600000000000001</v>
      </c>
      <c r="X196" s="216">
        <v>22.791666666666668</v>
      </c>
      <c r="Y196" s="216">
        <v>14.133333333333333</v>
      </c>
      <c r="Z196" s="216">
        <v>14</v>
      </c>
      <c r="AA196" s="216">
        <v>15.5</v>
      </c>
      <c r="AB196" s="216">
        <v>14.5</v>
      </c>
      <c r="AC196" s="216">
        <v>21.933333333333337</v>
      </c>
      <c r="AD196" s="209"/>
      <c r="AE196" s="210"/>
      <c r="AF196" s="210"/>
      <c r="AG196" s="210"/>
      <c r="AH196" s="210"/>
      <c r="AI196" s="210"/>
      <c r="AJ196" s="210"/>
      <c r="AK196" s="210"/>
      <c r="AL196" s="210"/>
      <c r="AM196" s="210"/>
      <c r="AN196" s="210"/>
      <c r="AO196" s="210"/>
      <c r="AP196" s="210"/>
      <c r="AQ196" s="210"/>
      <c r="AR196" s="210"/>
      <c r="AS196" s="210"/>
      <c r="AT196" s="210"/>
      <c r="AU196" s="210"/>
      <c r="AV196" s="210"/>
      <c r="AW196" s="210"/>
      <c r="AX196" s="210"/>
      <c r="AY196" s="210"/>
      <c r="AZ196" s="210"/>
      <c r="BA196" s="210"/>
      <c r="BB196" s="210"/>
      <c r="BC196" s="210"/>
      <c r="BD196" s="210"/>
      <c r="BE196" s="210"/>
      <c r="BF196" s="210"/>
      <c r="BG196" s="210"/>
      <c r="BH196" s="210"/>
      <c r="BI196" s="210"/>
      <c r="BJ196" s="210"/>
      <c r="BK196" s="210"/>
      <c r="BL196" s="210"/>
      <c r="BM196" s="215"/>
    </row>
    <row r="197" spans="1:65">
      <c r="A197" s="30"/>
      <c r="B197" s="3" t="s">
        <v>265</v>
      </c>
      <c r="C197" s="29"/>
      <c r="D197" s="213">
        <v>14.3</v>
      </c>
      <c r="E197" s="213">
        <v>13.8</v>
      </c>
      <c r="F197" s="213">
        <v>14.350000000000001</v>
      </c>
      <c r="G197" s="213">
        <v>14.7</v>
      </c>
      <c r="H197" s="213">
        <v>14.25</v>
      </c>
      <c r="I197" s="213">
        <v>13.9</v>
      </c>
      <c r="J197" s="213">
        <v>14.001972207347134</v>
      </c>
      <c r="K197" s="213">
        <v>13.6</v>
      </c>
      <c r="L197" s="213">
        <v>14.1</v>
      </c>
      <c r="M197" s="213">
        <v>14</v>
      </c>
      <c r="N197" s="213">
        <v>16.399999999999999</v>
      </c>
      <c r="O197" s="213">
        <v>14.55</v>
      </c>
      <c r="P197" s="213">
        <v>14.4</v>
      </c>
      <c r="Q197" s="213">
        <v>15.766249999999999</v>
      </c>
      <c r="R197" s="213">
        <v>13.75</v>
      </c>
      <c r="S197" s="213">
        <v>14.3</v>
      </c>
      <c r="T197" s="213">
        <v>17</v>
      </c>
      <c r="U197" s="213">
        <v>16.144449250000001</v>
      </c>
      <c r="V197" s="213">
        <v>14.4</v>
      </c>
      <c r="W197" s="213">
        <v>13.600000000000001</v>
      </c>
      <c r="X197" s="213">
        <v>22.795000000000002</v>
      </c>
      <c r="Y197" s="213">
        <v>14.05</v>
      </c>
      <c r="Z197" s="213">
        <v>14</v>
      </c>
      <c r="AA197" s="213">
        <v>15.55</v>
      </c>
      <c r="AB197" s="213">
        <v>14.5</v>
      </c>
      <c r="AC197" s="213">
        <v>21.950000000000003</v>
      </c>
      <c r="AD197" s="209"/>
      <c r="AE197" s="210"/>
      <c r="AF197" s="210"/>
      <c r="AG197" s="210"/>
      <c r="AH197" s="210"/>
      <c r="AI197" s="210"/>
      <c r="AJ197" s="210"/>
      <c r="AK197" s="210"/>
      <c r="AL197" s="210"/>
      <c r="AM197" s="210"/>
      <c r="AN197" s="210"/>
      <c r="AO197" s="210"/>
      <c r="AP197" s="210"/>
      <c r="AQ197" s="210"/>
      <c r="AR197" s="210"/>
      <c r="AS197" s="210"/>
      <c r="AT197" s="210"/>
      <c r="AU197" s="210"/>
      <c r="AV197" s="210"/>
      <c r="AW197" s="210"/>
      <c r="AX197" s="210"/>
      <c r="AY197" s="210"/>
      <c r="AZ197" s="210"/>
      <c r="BA197" s="210"/>
      <c r="BB197" s="210"/>
      <c r="BC197" s="210"/>
      <c r="BD197" s="210"/>
      <c r="BE197" s="210"/>
      <c r="BF197" s="210"/>
      <c r="BG197" s="210"/>
      <c r="BH197" s="210"/>
      <c r="BI197" s="210"/>
      <c r="BJ197" s="210"/>
      <c r="BK197" s="210"/>
      <c r="BL197" s="210"/>
      <c r="BM197" s="215"/>
    </row>
    <row r="198" spans="1:65">
      <c r="A198" s="30"/>
      <c r="B198" s="3" t="s">
        <v>266</v>
      </c>
      <c r="C198" s="29"/>
      <c r="D198" s="24">
        <v>0.26645825188948447</v>
      </c>
      <c r="E198" s="24">
        <v>0.45018514709690999</v>
      </c>
      <c r="F198" s="24">
        <v>0.38297084310253526</v>
      </c>
      <c r="G198" s="24">
        <v>0.51251016250086923</v>
      </c>
      <c r="H198" s="24">
        <v>0.2483277404291889</v>
      </c>
      <c r="I198" s="24">
        <v>0.2449489742783178</v>
      </c>
      <c r="J198" s="24">
        <v>0.15968026514426065</v>
      </c>
      <c r="K198" s="24">
        <v>0.15055453054181653</v>
      </c>
      <c r="L198" s="24">
        <v>0.2338090388900024</v>
      </c>
      <c r="M198" s="24">
        <v>0.5163977794943222</v>
      </c>
      <c r="N198" s="24">
        <v>0.3723797345005056</v>
      </c>
      <c r="O198" s="24">
        <v>0.30605010483034745</v>
      </c>
      <c r="P198" s="24">
        <v>0.38686776379877752</v>
      </c>
      <c r="Q198" s="24">
        <v>9.1746798309259858E-2</v>
      </c>
      <c r="R198" s="24">
        <v>0.41190613817551514</v>
      </c>
      <c r="S198" s="24">
        <v>8.3666002653408109E-2</v>
      </c>
      <c r="T198" s="24">
        <v>0</v>
      </c>
      <c r="U198" s="24">
        <v>0.29447386153250804</v>
      </c>
      <c r="V198" s="24">
        <v>0.12247448713915934</v>
      </c>
      <c r="W198" s="24">
        <v>0.26076809620810598</v>
      </c>
      <c r="X198" s="24">
        <v>0.33253070033707738</v>
      </c>
      <c r="Y198" s="24">
        <v>0.34448028487370136</v>
      </c>
      <c r="Z198" s="24">
        <v>0</v>
      </c>
      <c r="AA198" s="24">
        <v>0.69856996786291869</v>
      </c>
      <c r="AB198" s="24">
        <v>0.54772255750516607</v>
      </c>
      <c r="AC198" s="24">
        <v>1.2436505404118428</v>
      </c>
      <c r="AD198" s="148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55"/>
    </row>
    <row r="199" spans="1:65">
      <c r="A199" s="30"/>
      <c r="B199" s="3" t="s">
        <v>86</v>
      </c>
      <c r="C199" s="29"/>
      <c r="D199" s="13">
        <v>1.869882469399891E-2</v>
      </c>
      <c r="E199" s="13">
        <v>3.2543504609415179E-2</v>
      </c>
      <c r="F199" s="13">
        <v>2.6906616611419337E-2</v>
      </c>
      <c r="G199" s="13">
        <v>3.4243440701617091E-2</v>
      </c>
      <c r="H199" s="13">
        <v>1.7385839469954881E-2</v>
      </c>
      <c r="I199" s="13">
        <v>1.7496355305594128E-2</v>
      </c>
      <c r="J199" s="13">
        <v>1.1384206295413028E-2</v>
      </c>
      <c r="K199" s="13">
        <v>1.1016185161596331E-2</v>
      </c>
      <c r="L199" s="13">
        <v>1.654309237429262E-2</v>
      </c>
      <c r="M199" s="13">
        <v>3.602775205774341E-2</v>
      </c>
      <c r="N199" s="13">
        <v>2.2752325936894441E-2</v>
      </c>
      <c r="O199" s="13">
        <v>2.1082670826430366E-2</v>
      </c>
      <c r="P199" s="13">
        <v>2.7085257675527014E-2</v>
      </c>
      <c r="Q199" s="13">
        <v>5.8202971030250654E-3</v>
      </c>
      <c r="R199" s="13">
        <v>3.01027628386491E-2</v>
      </c>
      <c r="S199" s="13">
        <v>5.871298431818113E-3</v>
      </c>
      <c r="T199" s="13">
        <v>0</v>
      </c>
      <c r="U199" s="13">
        <v>1.8239026127469013E-2</v>
      </c>
      <c r="V199" s="13">
        <v>8.5348074661435076E-3</v>
      </c>
      <c r="W199" s="13">
        <v>1.9174124721184262E-2</v>
      </c>
      <c r="X199" s="13">
        <v>1.4590012446233742E-2</v>
      </c>
      <c r="Y199" s="13">
        <v>2.4373605061818494E-2</v>
      </c>
      <c r="Z199" s="13">
        <v>0</v>
      </c>
      <c r="AA199" s="13">
        <v>4.5069030184704435E-2</v>
      </c>
      <c r="AB199" s="13">
        <v>3.77739694831149E-2</v>
      </c>
      <c r="AC199" s="13">
        <v>5.6701392419992822E-2</v>
      </c>
      <c r="AD199" s="148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55"/>
    </row>
    <row r="200" spans="1:65">
      <c r="A200" s="30"/>
      <c r="B200" s="3" t="s">
        <v>267</v>
      </c>
      <c r="C200" s="29"/>
      <c r="D200" s="13">
        <v>2.5805398536087321E-3</v>
      </c>
      <c r="E200" s="13">
        <v>-2.6734680609947103E-2</v>
      </c>
      <c r="F200" s="13">
        <v>1.4079310350665342E-3</v>
      </c>
      <c r="G200" s="13">
        <v>5.3002719050924796E-2</v>
      </c>
      <c r="H200" s="13">
        <v>4.9257574906931278E-3</v>
      </c>
      <c r="I200" s="13">
        <v>-1.5008592424524902E-2</v>
      </c>
      <c r="J200" s="13">
        <v>-1.3146026012723855E-2</v>
      </c>
      <c r="K200" s="13">
        <v>-3.8460768795369527E-2</v>
      </c>
      <c r="L200" s="13">
        <v>-5.6277218761868752E-3</v>
      </c>
      <c r="M200" s="13">
        <v>8.4435839463197215E-3</v>
      </c>
      <c r="N200" s="13">
        <v>0.15150185980847186</v>
      </c>
      <c r="O200" s="13">
        <v>2.1342280950284342E-2</v>
      </c>
      <c r="P200" s="13">
        <v>4.9257574906931278E-3</v>
      </c>
      <c r="Q200" s="13">
        <v>0.10904755753315065</v>
      </c>
      <c r="R200" s="13">
        <v>-3.7288159976827329E-2</v>
      </c>
      <c r="S200" s="13">
        <v>2.5805398536087321E-3</v>
      </c>
      <c r="T200" s="13">
        <v>0.19606099491307694</v>
      </c>
      <c r="U200" s="13">
        <v>0.13592461938466438</v>
      </c>
      <c r="V200" s="13">
        <v>9.6161927648619194E-3</v>
      </c>
      <c r="W200" s="13">
        <v>-4.3151204069538318E-2</v>
      </c>
      <c r="X200" s="13">
        <v>0.60354255935650269</v>
      </c>
      <c r="Y200" s="13">
        <v>-5.6277218761869863E-3</v>
      </c>
      <c r="Z200" s="13">
        <v>-1.5008592424524902E-2</v>
      </c>
      <c r="AA200" s="13">
        <v>9.0526201244276017E-2</v>
      </c>
      <c r="AB200" s="13">
        <v>2.0169672131742145E-2</v>
      </c>
      <c r="AC200" s="13">
        <v>0.54315320520157795</v>
      </c>
      <c r="AD200" s="148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55"/>
    </row>
    <row r="201" spans="1:65">
      <c r="A201" s="30"/>
      <c r="B201" s="46" t="s">
        <v>268</v>
      </c>
      <c r="C201" s="47"/>
      <c r="D201" s="45">
        <v>0.03</v>
      </c>
      <c r="E201" s="45">
        <v>0.83</v>
      </c>
      <c r="F201" s="45">
        <v>0.06</v>
      </c>
      <c r="G201" s="45">
        <v>1.35</v>
      </c>
      <c r="H201" s="45">
        <v>0.03</v>
      </c>
      <c r="I201" s="45">
        <v>0.51</v>
      </c>
      <c r="J201" s="45">
        <v>0.46</v>
      </c>
      <c r="K201" s="45">
        <v>1.1599999999999999</v>
      </c>
      <c r="L201" s="45">
        <v>0.26</v>
      </c>
      <c r="M201" s="45" t="s">
        <v>269</v>
      </c>
      <c r="N201" s="45">
        <v>4.05</v>
      </c>
      <c r="O201" s="45">
        <v>0.48</v>
      </c>
      <c r="P201" s="45">
        <v>0.03</v>
      </c>
      <c r="Q201" s="45">
        <v>2.88</v>
      </c>
      <c r="R201" s="45">
        <v>1.1200000000000001</v>
      </c>
      <c r="S201" s="45">
        <v>0.03</v>
      </c>
      <c r="T201" s="45" t="s">
        <v>269</v>
      </c>
      <c r="U201" s="45">
        <v>3.62</v>
      </c>
      <c r="V201" s="45">
        <v>0.16</v>
      </c>
      <c r="W201" s="45">
        <v>1.28</v>
      </c>
      <c r="X201" s="45">
        <v>16.420000000000002</v>
      </c>
      <c r="Y201" s="45">
        <v>0.26</v>
      </c>
      <c r="Z201" s="45" t="s">
        <v>269</v>
      </c>
      <c r="AA201" s="45">
        <v>2.38</v>
      </c>
      <c r="AB201" s="45" t="s">
        <v>269</v>
      </c>
      <c r="AC201" s="45">
        <v>14.77</v>
      </c>
      <c r="AD201" s="148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55"/>
    </row>
    <row r="202" spans="1:65">
      <c r="B202" s="31" t="s">
        <v>286</v>
      </c>
      <c r="C202" s="20"/>
      <c r="D202" s="20"/>
      <c r="E202" s="20"/>
      <c r="F202" s="20"/>
      <c r="G202" s="20"/>
      <c r="H202" s="20"/>
      <c r="I202" s="20"/>
      <c r="J202" s="20"/>
      <c r="K202" s="20"/>
      <c r="L202" s="20"/>
      <c r="M202" s="20"/>
      <c r="N202" s="20"/>
      <c r="O202" s="20"/>
      <c r="P202" s="20"/>
      <c r="Q202" s="20"/>
      <c r="R202" s="20"/>
      <c r="S202" s="20"/>
      <c r="T202" s="20"/>
      <c r="U202" s="20"/>
      <c r="V202" s="20"/>
      <c r="W202" s="20"/>
      <c r="X202" s="20"/>
      <c r="Y202" s="20"/>
      <c r="Z202" s="20"/>
      <c r="AA202" s="20"/>
      <c r="AB202" s="20"/>
      <c r="AC202" s="20"/>
      <c r="BM202" s="55"/>
    </row>
    <row r="203" spans="1:65">
      <c r="BM203" s="55"/>
    </row>
    <row r="204" spans="1:65" ht="15">
      <c r="B204" s="8" t="s">
        <v>462</v>
      </c>
      <c r="BM204" s="28" t="s">
        <v>66</v>
      </c>
    </row>
    <row r="205" spans="1:65" ht="15">
      <c r="A205" s="25" t="s">
        <v>51</v>
      </c>
      <c r="B205" s="18" t="s">
        <v>109</v>
      </c>
      <c r="C205" s="15" t="s">
        <v>110</v>
      </c>
      <c r="D205" s="16" t="s">
        <v>226</v>
      </c>
      <c r="E205" s="17" t="s">
        <v>226</v>
      </c>
      <c r="F205" s="17" t="s">
        <v>226</v>
      </c>
      <c r="G205" s="17" t="s">
        <v>226</v>
      </c>
      <c r="H205" s="17" t="s">
        <v>226</v>
      </c>
      <c r="I205" s="17" t="s">
        <v>226</v>
      </c>
      <c r="J205" s="17" t="s">
        <v>226</v>
      </c>
      <c r="K205" s="17" t="s">
        <v>226</v>
      </c>
      <c r="L205" s="17" t="s">
        <v>226</v>
      </c>
      <c r="M205" s="17" t="s">
        <v>226</v>
      </c>
      <c r="N205" s="17" t="s">
        <v>226</v>
      </c>
      <c r="O205" s="17" t="s">
        <v>226</v>
      </c>
      <c r="P205" s="17" t="s">
        <v>226</v>
      </c>
      <c r="Q205" s="17" t="s">
        <v>226</v>
      </c>
      <c r="R205" s="17" t="s">
        <v>226</v>
      </c>
      <c r="S205" s="17" t="s">
        <v>226</v>
      </c>
      <c r="T205" s="17" t="s">
        <v>226</v>
      </c>
      <c r="U205" s="17" t="s">
        <v>226</v>
      </c>
      <c r="V205" s="17" t="s">
        <v>226</v>
      </c>
      <c r="W205" s="17" t="s">
        <v>226</v>
      </c>
      <c r="X205" s="17" t="s">
        <v>226</v>
      </c>
      <c r="Y205" s="17" t="s">
        <v>226</v>
      </c>
      <c r="Z205" s="17" t="s">
        <v>226</v>
      </c>
      <c r="AA205" s="148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28">
        <v>1</v>
      </c>
    </row>
    <row r="206" spans="1:65">
      <c r="A206" s="30"/>
      <c r="B206" s="19" t="s">
        <v>227</v>
      </c>
      <c r="C206" s="9" t="s">
        <v>227</v>
      </c>
      <c r="D206" s="146" t="s">
        <v>229</v>
      </c>
      <c r="E206" s="147" t="s">
        <v>230</v>
      </c>
      <c r="F206" s="147" t="s">
        <v>231</v>
      </c>
      <c r="G206" s="147" t="s">
        <v>232</v>
      </c>
      <c r="H206" s="147" t="s">
        <v>233</v>
      </c>
      <c r="I206" s="147" t="s">
        <v>234</v>
      </c>
      <c r="J206" s="147" t="s">
        <v>235</v>
      </c>
      <c r="K206" s="147" t="s">
        <v>236</v>
      </c>
      <c r="L206" s="147" t="s">
        <v>238</v>
      </c>
      <c r="M206" s="147" t="s">
        <v>239</v>
      </c>
      <c r="N206" s="147" t="s">
        <v>240</v>
      </c>
      <c r="O206" s="147" t="s">
        <v>243</v>
      </c>
      <c r="P206" s="147" t="s">
        <v>244</v>
      </c>
      <c r="Q206" s="147" t="s">
        <v>246</v>
      </c>
      <c r="R206" s="147" t="s">
        <v>247</v>
      </c>
      <c r="S206" s="147" t="s">
        <v>248</v>
      </c>
      <c r="T206" s="147" t="s">
        <v>250</v>
      </c>
      <c r="U206" s="147" t="s">
        <v>251</v>
      </c>
      <c r="V206" s="147" t="s">
        <v>253</v>
      </c>
      <c r="W206" s="147" t="s">
        <v>254</v>
      </c>
      <c r="X206" s="147" t="s">
        <v>255</v>
      </c>
      <c r="Y206" s="147" t="s">
        <v>256</v>
      </c>
      <c r="Z206" s="147" t="s">
        <v>257</v>
      </c>
      <c r="AA206" s="148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28" t="s">
        <v>3</v>
      </c>
    </row>
    <row r="207" spans="1:65">
      <c r="A207" s="30"/>
      <c r="B207" s="19"/>
      <c r="C207" s="9"/>
      <c r="D207" s="10" t="s">
        <v>113</v>
      </c>
      <c r="E207" s="11" t="s">
        <v>277</v>
      </c>
      <c r="F207" s="11" t="s">
        <v>277</v>
      </c>
      <c r="G207" s="11" t="s">
        <v>277</v>
      </c>
      <c r="H207" s="11" t="s">
        <v>278</v>
      </c>
      <c r="I207" s="11" t="s">
        <v>277</v>
      </c>
      <c r="J207" s="11" t="s">
        <v>278</v>
      </c>
      <c r="K207" s="11" t="s">
        <v>113</v>
      </c>
      <c r="L207" s="11" t="s">
        <v>278</v>
      </c>
      <c r="M207" s="11" t="s">
        <v>113</v>
      </c>
      <c r="N207" s="11" t="s">
        <v>278</v>
      </c>
      <c r="O207" s="11" t="s">
        <v>277</v>
      </c>
      <c r="P207" s="11" t="s">
        <v>277</v>
      </c>
      <c r="Q207" s="11" t="s">
        <v>278</v>
      </c>
      <c r="R207" s="11" t="s">
        <v>113</v>
      </c>
      <c r="S207" s="11" t="s">
        <v>113</v>
      </c>
      <c r="T207" s="11" t="s">
        <v>277</v>
      </c>
      <c r="U207" s="11" t="s">
        <v>277</v>
      </c>
      <c r="V207" s="11" t="s">
        <v>277</v>
      </c>
      <c r="W207" s="11" t="s">
        <v>277</v>
      </c>
      <c r="X207" s="11" t="s">
        <v>277</v>
      </c>
      <c r="Y207" s="11" t="s">
        <v>113</v>
      </c>
      <c r="Z207" s="11" t="s">
        <v>277</v>
      </c>
      <c r="AA207" s="148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28">
        <v>1</v>
      </c>
    </row>
    <row r="208" spans="1:65">
      <c r="A208" s="30"/>
      <c r="B208" s="19"/>
      <c r="C208" s="9"/>
      <c r="D208" s="26"/>
      <c r="E208" s="26"/>
      <c r="F208" s="26"/>
      <c r="G208" s="26"/>
      <c r="H208" s="26"/>
      <c r="I208" s="26"/>
      <c r="J208" s="26"/>
      <c r="K208" s="26"/>
      <c r="L208" s="26"/>
      <c r="M208" s="26"/>
      <c r="N208" s="26"/>
      <c r="O208" s="26"/>
      <c r="P208" s="26"/>
      <c r="Q208" s="26"/>
      <c r="R208" s="26"/>
      <c r="S208" s="26"/>
      <c r="T208" s="26"/>
      <c r="U208" s="26"/>
      <c r="V208" s="26"/>
      <c r="W208" s="26"/>
      <c r="X208" s="26"/>
      <c r="Y208" s="26"/>
      <c r="Z208" s="26"/>
      <c r="AA208" s="148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28">
        <v>1</v>
      </c>
    </row>
    <row r="209" spans="1:65">
      <c r="A209" s="30"/>
      <c r="B209" s="18">
        <v>1</v>
      </c>
      <c r="C209" s="14">
        <v>1</v>
      </c>
      <c r="D209" s="207">
        <v>30</v>
      </c>
      <c r="E209" s="207">
        <v>26</v>
      </c>
      <c r="F209" s="207">
        <v>24</v>
      </c>
      <c r="G209" s="207">
        <v>22</v>
      </c>
      <c r="H209" s="207">
        <v>21</v>
      </c>
      <c r="I209" s="207">
        <v>23</v>
      </c>
      <c r="J209" s="207">
        <v>26.318961132820991</v>
      </c>
      <c r="K209" s="207">
        <v>30</v>
      </c>
      <c r="L209" s="206">
        <v>41</v>
      </c>
      <c r="M209" s="207">
        <v>24</v>
      </c>
      <c r="N209" s="207">
        <v>24.5</v>
      </c>
      <c r="O209" s="207">
        <v>31</v>
      </c>
      <c r="P209" s="207">
        <v>28</v>
      </c>
      <c r="Q209" s="207">
        <v>22</v>
      </c>
      <c r="R209" s="207">
        <v>32</v>
      </c>
      <c r="S209" s="207">
        <v>29</v>
      </c>
      <c r="T209" s="207">
        <v>27</v>
      </c>
      <c r="U209" s="207">
        <v>26</v>
      </c>
      <c r="V209" s="207">
        <v>25</v>
      </c>
      <c r="W209" s="207">
        <v>27</v>
      </c>
      <c r="X209" s="207">
        <v>28</v>
      </c>
      <c r="Y209" s="207">
        <v>20</v>
      </c>
      <c r="Z209" s="207">
        <v>24.5</v>
      </c>
      <c r="AA209" s="209"/>
      <c r="AB209" s="210"/>
      <c r="AC209" s="210"/>
      <c r="AD209" s="210"/>
      <c r="AE209" s="210"/>
      <c r="AF209" s="210"/>
      <c r="AG209" s="210"/>
      <c r="AH209" s="210"/>
      <c r="AI209" s="210"/>
      <c r="AJ209" s="210"/>
      <c r="AK209" s="210"/>
      <c r="AL209" s="210"/>
      <c r="AM209" s="210"/>
      <c r="AN209" s="210"/>
      <c r="AO209" s="210"/>
      <c r="AP209" s="210"/>
      <c r="AQ209" s="210"/>
      <c r="AR209" s="210"/>
      <c r="AS209" s="210"/>
      <c r="AT209" s="210"/>
      <c r="AU209" s="210"/>
      <c r="AV209" s="210"/>
      <c r="AW209" s="210"/>
      <c r="AX209" s="210"/>
      <c r="AY209" s="210"/>
      <c r="AZ209" s="210"/>
      <c r="BA209" s="210"/>
      <c r="BB209" s="210"/>
      <c r="BC209" s="210"/>
      <c r="BD209" s="210"/>
      <c r="BE209" s="210"/>
      <c r="BF209" s="210"/>
      <c r="BG209" s="210"/>
      <c r="BH209" s="210"/>
      <c r="BI209" s="210"/>
      <c r="BJ209" s="210"/>
      <c r="BK209" s="210"/>
      <c r="BL209" s="210"/>
      <c r="BM209" s="211">
        <v>1</v>
      </c>
    </row>
    <row r="210" spans="1:65">
      <c r="A210" s="30"/>
      <c r="B210" s="19">
        <v>1</v>
      </c>
      <c r="C210" s="9">
        <v>2</v>
      </c>
      <c r="D210" s="213">
        <v>29</v>
      </c>
      <c r="E210" s="213">
        <v>25</v>
      </c>
      <c r="F210" s="213">
        <v>25</v>
      </c>
      <c r="G210" s="213">
        <v>22</v>
      </c>
      <c r="H210" s="213">
        <v>24</v>
      </c>
      <c r="I210" s="213">
        <v>23</v>
      </c>
      <c r="J210" s="213">
        <v>26.01837116181445</v>
      </c>
      <c r="K210" s="213">
        <v>30</v>
      </c>
      <c r="L210" s="212">
        <v>39</v>
      </c>
      <c r="M210" s="213">
        <v>26</v>
      </c>
      <c r="N210" s="213">
        <v>22.9</v>
      </c>
      <c r="O210" s="213">
        <v>30</v>
      </c>
      <c r="P210" s="213">
        <v>29</v>
      </c>
      <c r="Q210" s="213">
        <v>23</v>
      </c>
      <c r="R210" s="213">
        <v>32</v>
      </c>
      <c r="S210" s="213">
        <v>28</v>
      </c>
      <c r="T210" s="213">
        <v>26</v>
      </c>
      <c r="U210" s="213">
        <v>25</v>
      </c>
      <c r="V210" s="213">
        <v>25</v>
      </c>
      <c r="W210" s="213">
        <v>27</v>
      </c>
      <c r="X210" s="213">
        <v>27</v>
      </c>
      <c r="Y210" s="213">
        <v>20</v>
      </c>
      <c r="Z210" s="213">
        <v>24.8</v>
      </c>
      <c r="AA210" s="209"/>
      <c r="AB210" s="210"/>
      <c r="AC210" s="210"/>
      <c r="AD210" s="210"/>
      <c r="AE210" s="210"/>
      <c r="AF210" s="210"/>
      <c r="AG210" s="210"/>
      <c r="AH210" s="210"/>
      <c r="AI210" s="210"/>
      <c r="AJ210" s="210"/>
      <c r="AK210" s="210"/>
      <c r="AL210" s="210"/>
      <c r="AM210" s="210"/>
      <c r="AN210" s="210"/>
      <c r="AO210" s="210"/>
      <c r="AP210" s="210"/>
      <c r="AQ210" s="210"/>
      <c r="AR210" s="210"/>
      <c r="AS210" s="210"/>
      <c r="AT210" s="210"/>
      <c r="AU210" s="210"/>
      <c r="AV210" s="210"/>
      <c r="AW210" s="210"/>
      <c r="AX210" s="210"/>
      <c r="AY210" s="210"/>
      <c r="AZ210" s="210"/>
      <c r="BA210" s="210"/>
      <c r="BB210" s="210"/>
      <c r="BC210" s="210"/>
      <c r="BD210" s="210"/>
      <c r="BE210" s="210"/>
      <c r="BF210" s="210"/>
      <c r="BG210" s="210"/>
      <c r="BH210" s="210"/>
      <c r="BI210" s="210"/>
      <c r="BJ210" s="210"/>
      <c r="BK210" s="210"/>
      <c r="BL210" s="210"/>
      <c r="BM210" s="211">
        <v>21</v>
      </c>
    </row>
    <row r="211" spans="1:65">
      <c r="A211" s="30"/>
      <c r="B211" s="19">
        <v>1</v>
      </c>
      <c r="C211" s="9">
        <v>3</v>
      </c>
      <c r="D211" s="213">
        <v>29</v>
      </c>
      <c r="E211" s="213">
        <v>26</v>
      </c>
      <c r="F211" s="213">
        <v>24</v>
      </c>
      <c r="G211" s="213">
        <v>22</v>
      </c>
      <c r="H211" s="213">
        <v>25</v>
      </c>
      <c r="I211" s="213">
        <v>23</v>
      </c>
      <c r="J211" s="213">
        <v>25.89969566974203</v>
      </c>
      <c r="K211" s="213">
        <v>30</v>
      </c>
      <c r="L211" s="212">
        <v>37</v>
      </c>
      <c r="M211" s="213">
        <v>25</v>
      </c>
      <c r="N211" s="213">
        <v>20.2</v>
      </c>
      <c r="O211" s="213">
        <v>30</v>
      </c>
      <c r="P211" s="213">
        <v>28</v>
      </c>
      <c r="Q211" s="213">
        <v>25</v>
      </c>
      <c r="R211" s="213">
        <v>31</v>
      </c>
      <c r="S211" s="213">
        <v>29</v>
      </c>
      <c r="T211" s="213">
        <v>26</v>
      </c>
      <c r="U211" s="213">
        <v>25</v>
      </c>
      <c r="V211" s="213">
        <v>25</v>
      </c>
      <c r="W211" s="213">
        <v>27</v>
      </c>
      <c r="X211" s="213">
        <v>28</v>
      </c>
      <c r="Y211" s="213">
        <v>20</v>
      </c>
      <c r="Z211" s="213">
        <v>25.4</v>
      </c>
      <c r="AA211" s="209"/>
      <c r="AB211" s="210"/>
      <c r="AC211" s="210"/>
      <c r="AD211" s="210"/>
      <c r="AE211" s="210"/>
      <c r="AF211" s="210"/>
      <c r="AG211" s="210"/>
      <c r="AH211" s="210"/>
      <c r="AI211" s="210"/>
      <c r="AJ211" s="210"/>
      <c r="AK211" s="210"/>
      <c r="AL211" s="210"/>
      <c r="AM211" s="210"/>
      <c r="AN211" s="210"/>
      <c r="AO211" s="210"/>
      <c r="AP211" s="210"/>
      <c r="AQ211" s="210"/>
      <c r="AR211" s="210"/>
      <c r="AS211" s="210"/>
      <c r="AT211" s="210"/>
      <c r="AU211" s="210"/>
      <c r="AV211" s="210"/>
      <c r="AW211" s="210"/>
      <c r="AX211" s="210"/>
      <c r="AY211" s="210"/>
      <c r="AZ211" s="210"/>
      <c r="BA211" s="210"/>
      <c r="BB211" s="210"/>
      <c r="BC211" s="210"/>
      <c r="BD211" s="210"/>
      <c r="BE211" s="210"/>
      <c r="BF211" s="210"/>
      <c r="BG211" s="210"/>
      <c r="BH211" s="210"/>
      <c r="BI211" s="210"/>
      <c r="BJ211" s="210"/>
      <c r="BK211" s="210"/>
      <c r="BL211" s="210"/>
      <c r="BM211" s="211">
        <v>16</v>
      </c>
    </row>
    <row r="212" spans="1:65">
      <c r="A212" s="30"/>
      <c r="B212" s="19">
        <v>1</v>
      </c>
      <c r="C212" s="9">
        <v>4</v>
      </c>
      <c r="D212" s="213">
        <v>30</v>
      </c>
      <c r="E212" s="213">
        <v>25</v>
      </c>
      <c r="F212" s="213">
        <v>23</v>
      </c>
      <c r="G212" s="213">
        <v>22</v>
      </c>
      <c r="H212" s="213">
        <v>25</v>
      </c>
      <c r="I212" s="213">
        <v>23</v>
      </c>
      <c r="J212" s="213">
        <v>25.99660079423818</v>
      </c>
      <c r="K212" s="213">
        <v>30</v>
      </c>
      <c r="L212" s="212">
        <v>38</v>
      </c>
      <c r="M212" s="213">
        <v>22</v>
      </c>
      <c r="N212" s="213">
        <v>21.6</v>
      </c>
      <c r="O212" s="213">
        <v>31</v>
      </c>
      <c r="P212" s="213">
        <v>28</v>
      </c>
      <c r="Q212" s="213">
        <v>24</v>
      </c>
      <c r="R212" s="213">
        <v>33</v>
      </c>
      <c r="S212" s="213">
        <v>29</v>
      </c>
      <c r="T212" s="213">
        <v>25</v>
      </c>
      <c r="U212" s="213">
        <v>25</v>
      </c>
      <c r="V212" s="213">
        <v>24</v>
      </c>
      <c r="W212" s="213">
        <v>26</v>
      </c>
      <c r="X212" s="213">
        <v>27</v>
      </c>
      <c r="Y212" s="213">
        <v>20</v>
      </c>
      <c r="Z212" s="213">
        <v>24.5</v>
      </c>
      <c r="AA212" s="209"/>
      <c r="AB212" s="210"/>
      <c r="AC212" s="210"/>
      <c r="AD212" s="210"/>
      <c r="AE212" s="210"/>
      <c r="AF212" s="210"/>
      <c r="AG212" s="210"/>
      <c r="AH212" s="210"/>
      <c r="AI212" s="210"/>
      <c r="AJ212" s="210"/>
      <c r="AK212" s="210"/>
      <c r="AL212" s="210"/>
      <c r="AM212" s="210"/>
      <c r="AN212" s="210"/>
      <c r="AO212" s="210"/>
      <c r="AP212" s="210"/>
      <c r="AQ212" s="210"/>
      <c r="AR212" s="210"/>
      <c r="AS212" s="210"/>
      <c r="AT212" s="210"/>
      <c r="AU212" s="210"/>
      <c r="AV212" s="210"/>
      <c r="AW212" s="210"/>
      <c r="AX212" s="210"/>
      <c r="AY212" s="210"/>
      <c r="AZ212" s="210"/>
      <c r="BA212" s="210"/>
      <c r="BB212" s="210"/>
      <c r="BC212" s="210"/>
      <c r="BD212" s="210"/>
      <c r="BE212" s="210"/>
      <c r="BF212" s="210"/>
      <c r="BG212" s="210"/>
      <c r="BH212" s="210"/>
      <c r="BI212" s="210"/>
      <c r="BJ212" s="210"/>
      <c r="BK212" s="210"/>
      <c r="BL212" s="210"/>
      <c r="BM212" s="211">
        <v>25.833964434399551</v>
      </c>
    </row>
    <row r="213" spans="1:65">
      <c r="A213" s="30"/>
      <c r="B213" s="19">
        <v>1</v>
      </c>
      <c r="C213" s="9">
        <v>5</v>
      </c>
      <c r="D213" s="213">
        <v>29</v>
      </c>
      <c r="E213" s="213">
        <v>25</v>
      </c>
      <c r="F213" s="213">
        <v>23</v>
      </c>
      <c r="G213" s="213">
        <v>22</v>
      </c>
      <c r="H213" s="213">
        <v>24</v>
      </c>
      <c r="I213" s="213">
        <v>23</v>
      </c>
      <c r="J213" s="213">
        <v>26.11913099387592</v>
      </c>
      <c r="K213" s="213">
        <v>29</v>
      </c>
      <c r="L213" s="212">
        <v>43</v>
      </c>
      <c r="M213" s="213">
        <v>23</v>
      </c>
      <c r="N213" s="213">
        <v>24.2</v>
      </c>
      <c r="O213" s="213">
        <v>31</v>
      </c>
      <c r="P213" s="213">
        <v>28</v>
      </c>
      <c r="Q213" s="213">
        <v>23</v>
      </c>
      <c r="R213" s="213">
        <v>33</v>
      </c>
      <c r="S213" s="213">
        <v>27</v>
      </c>
      <c r="T213" s="213">
        <v>25</v>
      </c>
      <c r="U213" s="213">
        <v>25</v>
      </c>
      <c r="V213" s="213">
        <v>25</v>
      </c>
      <c r="W213" s="213">
        <v>30</v>
      </c>
      <c r="X213" s="213">
        <v>28</v>
      </c>
      <c r="Y213" s="213">
        <v>20</v>
      </c>
      <c r="Z213" s="214">
        <v>22.6</v>
      </c>
      <c r="AA213" s="209"/>
      <c r="AB213" s="210"/>
      <c r="AC213" s="210"/>
      <c r="AD213" s="210"/>
      <c r="AE213" s="210"/>
      <c r="AF213" s="210"/>
      <c r="AG213" s="210"/>
      <c r="AH213" s="210"/>
      <c r="AI213" s="210"/>
      <c r="AJ213" s="210"/>
      <c r="AK213" s="210"/>
      <c r="AL213" s="210"/>
      <c r="AM213" s="210"/>
      <c r="AN213" s="210"/>
      <c r="AO213" s="210"/>
      <c r="AP213" s="210"/>
      <c r="AQ213" s="210"/>
      <c r="AR213" s="210"/>
      <c r="AS213" s="210"/>
      <c r="AT213" s="210"/>
      <c r="AU213" s="210"/>
      <c r="AV213" s="210"/>
      <c r="AW213" s="210"/>
      <c r="AX213" s="210"/>
      <c r="AY213" s="210"/>
      <c r="AZ213" s="210"/>
      <c r="BA213" s="210"/>
      <c r="BB213" s="210"/>
      <c r="BC213" s="210"/>
      <c r="BD213" s="210"/>
      <c r="BE213" s="210"/>
      <c r="BF213" s="210"/>
      <c r="BG213" s="210"/>
      <c r="BH213" s="210"/>
      <c r="BI213" s="210"/>
      <c r="BJ213" s="210"/>
      <c r="BK213" s="210"/>
      <c r="BL213" s="210"/>
      <c r="BM213" s="211">
        <v>21</v>
      </c>
    </row>
    <row r="214" spans="1:65">
      <c r="A214" s="30"/>
      <c r="B214" s="19">
        <v>1</v>
      </c>
      <c r="C214" s="9">
        <v>6</v>
      </c>
      <c r="D214" s="213">
        <v>30</v>
      </c>
      <c r="E214" s="213">
        <v>25</v>
      </c>
      <c r="F214" s="213">
        <v>24</v>
      </c>
      <c r="G214" s="213">
        <v>22</v>
      </c>
      <c r="H214" s="213">
        <v>23</v>
      </c>
      <c r="I214" s="213">
        <v>23</v>
      </c>
      <c r="J214" s="213">
        <v>26.510545588249798</v>
      </c>
      <c r="K214" s="213">
        <v>30</v>
      </c>
      <c r="L214" s="212">
        <v>37</v>
      </c>
      <c r="M214" s="213">
        <v>24</v>
      </c>
      <c r="N214" s="213">
        <v>21.1</v>
      </c>
      <c r="O214" s="213">
        <v>31</v>
      </c>
      <c r="P214" s="213">
        <v>27</v>
      </c>
      <c r="Q214" s="213">
        <v>26</v>
      </c>
      <c r="R214" s="213">
        <v>33</v>
      </c>
      <c r="S214" s="213">
        <v>29</v>
      </c>
      <c r="T214" s="213">
        <v>24</v>
      </c>
      <c r="U214" s="213">
        <v>25</v>
      </c>
      <c r="V214" s="213">
        <v>25</v>
      </c>
      <c r="W214" s="214">
        <v>32</v>
      </c>
      <c r="X214" s="213">
        <v>28</v>
      </c>
      <c r="Y214" s="213">
        <v>20</v>
      </c>
      <c r="Z214" s="213">
        <v>24.4</v>
      </c>
      <c r="AA214" s="209"/>
      <c r="AB214" s="210"/>
      <c r="AC214" s="210"/>
      <c r="AD214" s="210"/>
      <c r="AE214" s="210"/>
      <c r="AF214" s="210"/>
      <c r="AG214" s="210"/>
      <c r="AH214" s="210"/>
      <c r="AI214" s="210"/>
      <c r="AJ214" s="210"/>
      <c r="AK214" s="210"/>
      <c r="AL214" s="210"/>
      <c r="AM214" s="210"/>
      <c r="AN214" s="210"/>
      <c r="AO214" s="210"/>
      <c r="AP214" s="210"/>
      <c r="AQ214" s="210"/>
      <c r="AR214" s="210"/>
      <c r="AS214" s="210"/>
      <c r="AT214" s="210"/>
      <c r="AU214" s="210"/>
      <c r="AV214" s="210"/>
      <c r="AW214" s="210"/>
      <c r="AX214" s="210"/>
      <c r="AY214" s="210"/>
      <c r="AZ214" s="210"/>
      <c r="BA214" s="210"/>
      <c r="BB214" s="210"/>
      <c r="BC214" s="210"/>
      <c r="BD214" s="210"/>
      <c r="BE214" s="210"/>
      <c r="BF214" s="210"/>
      <c r="BG214" s="210"/>
      <c r="BH214" s="210"/>
      <c r="BI214" s="210"/>
      <c r="BJ214" s="210"/>
      <c r="BK214" s="210"/>
      <c r="BL214" s="210"/>
      <c r="BM214" s="215"/>
    </row>
    <row r="215" spans="1:65">
      <c r="A215" s="30"/>
      <c r="B215" s="20" t="s">
        <v>264</v>
      </c>
      <c r="C215" s="12"/>
      <c r="D215" s="216">
        <v>29.5</v>
      </c>
      <c r="E215" s="216">
        <v>25.333333333333332</v>
      </c>
      <c r="F215" s="216">
        <v>23.833333333333332</v>
      </c>
      <c r="G215" s="216">
        <v>22</v>
      </c>
      <c r="H215" s="216">
        <v>23.666666666666668</v>
      </c>
      <c r="I215" s="216">
        <v>23</v>
      </c>
      <c r="J215" s="216">
        <v>26.143884223456894</v>
      </c>
      <c r="K215" s="216">
        <v>29.833333333333332</v>
      </c>
      <c r="L215" s="216">
        <v>39.166666666666664</v>
      </c>
      <c r="M215" s="216">
        <v>24</v>
      </c>
      <c r="N215" s="216">
        <v>22.416666666666668</v>
      </c>
      <c r="O215" s="216">
        <v>30.666666666666668</v>
      </c>
      <c r="P215" s="216">
        <v>28</v>
      </c>
      <c r="Q215" s="216">
        <v>23.833333333333332</v>
      </c>
      <c r="R215" s="216">
        <v>32.333333333333336</v>
      </c>
      <c r="S215" s="216">
        <v>28.5</v>
      </c>
      <c r="T215" s="216">
        <v>25.5</v>
      </c>
      <c r="U215" s="216">
        <v>25.166666666666668</v>
      </c>
      <c r="V215" s="216">
        <v>24.833333333333332</v>
      </c>
      <c r="W215" s="216">
        <v>28.166666666666668</v>
      </c>
      <c r="X215" s="216">
        <v>27.666666666666668</v>
      </c>
      <c r="Y215" s="216">
        <v>20</v>
      </c>
      <c r="Z215" s="216">
        <v>24.366666666666664</v>
      </c>
      <c r="AA215" s="209"/>
      <c r="AB215" s="210"/>
      <c r="AC215" s="210"/>
      <c r="AD215" s="210"/>
      <c r="AE215" s="210"/>
      <c r="AF215" s="210"/>
      <c r="AG215" s="210"/>
      <c r="AH215" s="210"/>
      <c r="AI215" s="210"/>
      <c r="AJ215" s="210"/>
      <c r="AK215" s="210"/>
      <c r="AL215" s="210"/>
      <c r="AM215" s="210"/>
      <c r="AN215" s="210"/>
      <c r="AO215" s="210"/>
      <c r="AP215" s="210"/>
      <c r="AQ215" s="210"/>
      <c r="AR215" s="210"/>
      <c r="AS215" s="210"/>
      <c r="AT215" s="210"/>
      <c r="AU215" s="210"/>
      <c r="AV215" s="210"/>
      <c r="AW215" s="210"/>
      <c r="AX215" s="210"/>
      <c r="AY215" s="210"/>
      <c r="AZ215" s="210"/>
      <c r="BA215" s="210"/>
      <c r="BB215" s="210"/>
      <c r="BC215" s="210"/>
      <c r="BD215" s="210"/>
      <c r="BE215" s="210"/>
      <c r="BF215" s="210"/>
      <c r="BG215" s="210"/>
      <c r="BH215" s="210"/>
      <c r="BI215" s="210"/>
      <c r="BJ215" s="210"/>
      <c r="BK215" s="210"/>
      <c r="BL215" s="210"/>
      <c r="BM215" s="215"/>
    </row>
    <row r="216" spans="1:65">
      <c r="A216" s="30"/>
      <c r="B216" s="3" t="s">
        <v>265</v>
      </c>
      <c r="C216" s="29"/>
      <c r="D216" s="213">
        <v>29.5</v>
      </c>
      <c r="E216" s="213">
        <v>25</v>
      </c>
      <c r="F216" s="213">
        <v>24</v>
      </c>
      <c r="G216" s="213">
        <v>22</v>
      </c>
      <c r="H216" s="213">
        <v>24</v>
      </c>
      <c r="I216" s="213">
        <v>23</v>
      </c>
      <c r="J216" s="213">
        <v>26.068751077845185</v>
      </c>
      <c r="K216" s="213">
        <v>30</v>
      </c>
      <c r="L216" s="213">
        <v>38.5</v>
      </c>
      <c r="M216" s="213">
        <v>24</v>
      </c>
      <c r="N216" s="213">
        <v>22.25</v>
      </c>
      <c r="O216" s="213">
        <v>31</v>
      </c>
      <c r="P216" s="213">
        <v>28</v>
      </c>
      <c r="Q216" s="213">
        <v>23.5</v>
      </c>
      <c r="R216" s="213">
        <v>32.5</v>
      </c>
      <c r="S216" s="213">
        <v>29</v>
      </c>
      <c r="T216" s="213">
        <v>25.5</v>
      </c>
      <c r="U216" s="213">
        <v>25</v>
      </c>
      <c r="V216" s="213">
        <v>25</v>
      </c>
      <c r="W216" s="213">
        <v>27</v>
      </c>
      <c r="X216" s="213">
        <v>28</v>
      </c>
      <c r="Y216" s="213">
        <v>20</v>
      </c>
      <c r="Z216" s="213">
        <v>24.5</v>
      </c>
      <c r="AA216" s="209"/>
      <c r="AB216" s="210"/>
      <c r="AC216" s="210"/>
      <c r="AD216" s="210"/>
      <c r="AE216" s="210"/>
      <c r="AF216" s="210"/>
      <c r="AG216" s="210"/>
      <c r="AH216" s="210"/>
      <c r="AI216" s="210"/>
      <c r="AJ216" s="210"/>
      <c r="AK216" s="210"/>
      <c r="AL216" s="210"/>
      <c r="AM216" s="210"/>
      <c r="AN216" s="210"/>
      <c r="AO216" s="210"/>
      <c r="AP216" s="210"/>
      <c r="AQ216" s="210"/>
      <c r="AR216" s="210"/>
      <c r="AS216" s="210"/>
      <c r="AT216" s="210"/>
      <c r="AU216" s="210"/>
      <c r="AV216" s="210"/>
      <c r="AW216" s="210"/>
      <c r="AX216" s="210"/>
      <c r="AY216" s="210"/>
      <c r="AZ216" s="210"/>
      <c r="BA216" s="210"/>
      <c r="BB216" s="210"/>
      <c r="BC216" s="210"/>
      <c r="BD216" s="210"/>
      <c r="BE216" s="210"/>
      <c r="BF216" s="210"/>
      <c r="BG216" s="210"/>
      <c r="BH216" s="210"/>
      <c r="BI216" s="210"/>
      <c r="BJ216" s="210"/>
      <c r="BK216" s="210"/>
      <c r="BL216" s="210"/>
      <c r="BM216" s="215"/>
    </row>
    <row r="217" spans="1:65">
      <c r="A217" s="30"/>
      <c r="B217" s="3" t="s">
        <v>266</v>
      </c>
      <c r="C217" s="29"/>
      <c r="D217" s="213">
        <v>0.54772255750516607</v>
      </c>
      <c r="E217" s="213">
        <v>0.5163977794943222</v>
      </c>
      <c r="F217" s="213">
        <v>0.752772652709081</v>
      </c>
      <c r="G217" s="213">
        <v>0</v>
      </c>
      <c r="H217" s="213">
        <v>1.5055453054181622</v>
      </c>
      <c r="I217" s="213">
        <v>0</v>
      </c>
      <c r="J217" s="213">
        <v>0.2292506008409175</v>
      </c>
      <c r="K217" s="213">
        <v>0.40824829046386302</v>
      </c>
      <c r="L217" s="213">
        <v>2.4013884872437168</v>
      </c>
      <c r="M217" s="213">
        <v>1.4142135623730951</v>
      </c>
      <c r="N217" s="213">
        <v>1.735991551438735</v>
      </c>
      <c r="O217" s="213">
        <v>0.5163977794943222</v>
      </c>
      <c r="P217" s="213">
        <v>0.63245553203367588</v>
      </c>
      <c r="Q217" s="213">
        <v>1.4719601443879746</v>
      </c>
      <c r="R217" s="213">
        <v>0.81649658092772603</v>
      </c>
      <c r="S217" s="213">
        <v>0.83666002653407556</v>
      </c>
      <c r="T217" s="213">
        <v>1.0488088481701516</v>
      </c>
      <c r="U217" s="213">
        <v>0.40824829046386296</v>
      </c>
      <c r="V217" s="213">
        <v>0.40824829046386296</v>
      </c>
      <c r="W217" s="213">
        <v>2.3166067138525408</v>
      </c>
      <c r="X217" s="213">
        <v>0.5163977794943222</v>
      </c>
      <c r="Y217" s="213">
        <v>0</v>
      </c>
      <c r="Z217" s="213">
        <v>0.93950341493081613</v>
      </c>
      <c r="AA217" s="209"/>
      <c r="AB217" s="210"/>
      <c r="AC217" s="210"/>
      <c r="AD217" s="210"/>
      <c r="AE217" s="210"/>
      <c r="AF217" s="210"/>
      <c r="AG217" s="210"/>
      <c r="AH217" s="210"/>
      <c r="AI217" s="210"/>
      <c r="AJ217" s="210"/>
      <c r="AK217" s="210"/>
      <c r="AL217" s="210"/>
      <c r="AM217" s="210"/>
      <c r="AN217" s="210"/>
      <c r="AO217" s="210"/>
      <c r="AP217" s="210"/>
      <c r="AQ217" s="210"/>
      <c r="AR217" s="210"/>
      <c r="AS217" s="210"/>
      <c r="AT217" s="210"/>
      <c r="AU217" s="210"/>
      <c r="AV217" s="210"/>
      <c r="AW217" s="210"/>
      <c r="AX217" s="210"/>
      <c r="AY217" s="210"/>
      <c r="AZ217" s="210"/>
      <c r="BA217" s="210"/>
      <c r="BB217" s="210"/>
      <c r="BC217" s="210"/>
      <c r="BD217" s="210"/>
      <c r="BE217" s="210"/>
      <c r="BF217" s="210"/>
      <c r="BG217" s="210"/>
      <c r="BH217" s="210"/>
      <c r="BI217" s="210"/>
      <c r="BJ217" s="210"/>
      <c r="BK217" s="210"/>
      <c r="BL217" s="210"/>
      <c r="BM217" s="215"/>
    </row>
    <row r="218" spans="1:65">
      <c r="A218" s="30"/>
      <c r="B218" s="3" t="s">
        <v>86</v>
      </c>
      <c r="C218" s="29"/>
      <c r="D218" s="13">
        <v>1.8566866356107325E-2</v>
      </c>
      <c r="E218" s="13">
        <v>2.0384122874775878E-2</v>
      </c>
      <c r="F218" s="13">
        <v>3.1584866547234171E-2</v>
      </c>
      <c r="G218" s="13">
        <v>0</v>
      </c>
      <c r="H218" s="13">
        <v>6.3614590369781496E-2</v>
      </c>
      <c r="I218" s="13">
        <v>0</v>
      </c>
      <c r="J218" s="13">
        <v>8.7688041639669059E-3</v>
      </c>
      <c r="K218" s="13">
        <v>1.3684300239012169E-2</v>
      </c>
      <c r="L218" s="13">
        <v>6.1312046482818301E-2</v>
      </c>
      <c r="M218" s="13">
        <v>5.8925565098878967E-2</v>
      </c>
      <c r="N218" s="13">
        <v>7.7442002294664747E-2</v>
      </c>
      <c r="O218" s="13">
        <v>1.6839058026988766E-2</v>
      </c>
      <c r="P218" s="13">
        <v>2.2587697572631283E-2</v>
      </c>
      <c r="Q218" s="13">
        <v>6.176056549879614E-2</v>
      </c>
      <c r="R218" s="13">
        <v>2.5252471575084309E-2</v>
      </c>
      <c r="S218" s="13">
        <v>2.9356492159090371E-2</v>
      </c>
      <c r="T218" s="13">
        <v>4.1129758751770655E-2</v>
      </c>
      <c r="U218" s="13">
        <v>1.6221786376047535E-2</v>
      </c>
      <c r="V218" s="13">
        <v>1.6439528475054886E-2</v>
      </c>
      <c r="W218" s="13">
        <v>8.2246392207782515E-2</v>
      </c>
      <c r="X218" s="13">
        <v>1.866497998172249E-2</v>
      </c>
      <c r="Y218" s="13">
        <v>0</v>
      </c>
      <c r="Z218" s="13">
        <v>3.8556911693467151E-2</v>
      </c>
      <c r="AA218" s="148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55"/>
    </row>
    <row r="219" spans="1:65">
      <c r="A219" s="30"/>
      <c r="B219" s="3" t="s">
        <v>267</v>
      </c>
      <c r="C219" s="29"/>
      <c r="D219" s="13">
        <v>0.14190758738983522</v>
      </c>
      <c r="E219" s="13">
        <v>-1.9378795009859062E-2</v>
      </c>
      <c r="F219" s="13">
        <v>-7.7441892673749013E-2</v>
      </c>
      <c r="G219" s="13">
        <v>-0.14840790092961442</v>
      </c>
      <c r="H219" s="13">
        <v>-8.3893347969736687E-2</v>
      </c>
      <c r="I219" s="13">
        <v>-0.10969916915368783</v>
      </c>
      <c r="J219" s="13">
        <v>1.1996601986672406E-2</v>
      </c>
      <c r="K219" s="13">
        <v>0.15481049798181079</v>
      </c>
      <c r="L219" s="13">
        <v>0.51609199455712584</v>
      </c>
      <c r="M219" s="13">
        <v>-7.0990437377761229E-2</v>
      </c>
      <c r="N219" s="13">
        <v>-0.13227926268964496</v>
      </c>
      <c r="O219" s="13">
        <v>0.18706777446174971</v>
      </c>
      <c r="P219" s="13">
        <v>8.3844489725945381E-2</v>
      </c>
      <c r="Q219" s="13">
        <v>-7.7441892673749013E-2</v>
      </c>
      <c r="R219" s="13">
        <v>0.25158232742162734</v>
      </c>
      <c r="S219" s="13">
        <v>0.10319885561390851</v>
      </c>
      <c r="T219" s="13">
        <v>-1.2927339713871278E-2</v>
      </c>
      <c r="U219" s="13">
        <v>-2.5830250305846736E-2</v>
      </c>
      <c r="V219" s="13">
        <v>-3.8733160897822416E-2</v>
      </c>
      <c r="W219" s="13">
        <v>9.0295945021933166E-2</v>
      </c>
      <c r="X219" s="13">
        <v>7.0941579133969812E-2</v>
      </c>
      <c r="Y219" s="13">
        <v>-0.22582536448146762</v>
      </c>
      <c r="Z219" s="13">
        <v>-5.6797235726588235E-2</v>
      </c>
      <c r="AA219" s="148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55"/>
    </row>
    <row r="220" spans="1:65">
      <c r="A220" s="30"/>
      <c r="B220" s="46" t="s">
        <v>268</v>
      </c>
      <c r="C220" s="47"/>
      <c r="D220" s="45">
        <v>1.2</v>
      </c>
      <c r="E220" s="45">
        <v>0</v>
      </c>
      <c r="F220" s="45">
        <v>0.43</v>
      </c>
      <c r="G220" s="45">
        <v>0.96</v>
      </c>
      <c r="H220" s="45">
        <v>0.48</v>
      </c>
      <c r="I220" s="45">
        <v>0.67</v>
      </c>
      <c r="J220" s="45">
        <v>0.23</v>
      </c>
      <c r="K220" s="45">
        <v>1.3</v>
      </c>
      <c r="L220" s="45">
        <v>4</v>
      </c>
      <c r="M220" s="45">
        <v>0.39</v>
      </c>
      <c r="N220" s="45">
        <v>0.84</v>
      </c>
      <c r="O220" s="45">
        <v>1.54</v>
      </c>
      <c r="P220" s="45">
        <v>0.77</v>
      </c>
      <c r="Q220" s="45">
        <v>0.43</v>
      </c>
      <c r="R220" s="45">
        <v>2.02</v>
      </c>
      <c r="S220" s="45">
        <v>0.92</v>
      </c>
      <c r="T220" s="45">
        <v>0.05</v>
      </c>
      <c r="U220" s="45">
        <v>0.05</v>
      </c>
      <c r="V220" s="45">
        <v>0.14000000000000001</v>
      </c>
      <c r="W220" s="45">
        <v>0.82</v>
      </c>
      <c r="X220" s="45">
        <v>0.67</v>
      </c>
      <c r="Y220" s="45">
        <v>1.54</v>
      </c>
      <c r="Z220" s="45">
        <v>0.28000000000000003</v>
      </c>
      <c r="AA220" s="148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55"/>
    </row>
    <row r="221" spans="1:65">
      <c r="B221" s="31"/>
      <c r="C221" s="20"/>
      <c r="D221" s="20"/>
      <c r="E221" s="20"/>
      <c r="F221" s="20"/>
      <c r="G221" s="20"/>
      <c r="H221" s="20"/>
      <c r="I221" s="20"/>
      <c r="J221" s="20"/>
      <c r="K221" s="20"/>
      <c r="L221" s="20"/>
      <c r="M221" s="20"/>
      <c r="N221" s="20"/>
      <c r="O221" s="20"/>
      <c r="P221" s="20"/>
      <c r="Q221" s="20"/>
      <c r="R221" s="20"/>
      <c r="S221" s="20"/>
      <c r="T221" s="20"/>
      <c r="U221" s="20"/>
      <c r="V221" s="20"/>
      <c r="W221" s="20"/>
      <c r="X221" s="20"/>
      <c r="Y221" s="20"/>
      <c r="Z221" s="20"/>
      <c r="BM221" s="55"/>
    </row>
    <row r="222" spans="1:65" ht="15">
      <c r="B222" s="8" t="s">
        <v>463</v>
      </c>
      <c r="BM222" s="28" t="s">
        <v>66</v>
      </c>
    </row>
    <row r="223" spans="1:65" ht="15">
      <c r="A223" s="25" t="s">
        <v>28</v>
      </c>
      <c r="B223" s="18" t="s">
        <v>109</v>
      </c>
      <c r="C223" s="15" t="s">
        <v>110</v>
      </c>
      <c r="D223" s="16" t="s">
        <v>226</v>
      </c>
      <c r="E223" s="17" t="s">
        <v>226</v>
      </c>
      <c r="F223" s="17" t="s">
        <v>226</v>
      </c>
      <c r="G223" s="17" t="s">
        <v>226</v>
      </c>
      <c r="H223" s="17" t="s">
        <v>226</v>
      </c>
      <c r="I223" s="17" t="s">
        <v>226</v>
      </c>
      <c r="J223" s="17" t="s">
        <v>226</v>
      </c>
      <c r="K223" s="17" t="s">
        <v>226</v>
      </c>
      <c r="L223" s="17" t="s">
        <v>226</v>
      </c>
      <c r="M223" s="17" t="s">
        <v>226</v>
      </c>
      <c r="N223" s="17" t="s">
        <v>226</v>
      </c>
      <c r="O223" s="17" t="s">
        <v>226</v>
      </c>
      <c r="P223" s="17" t="s">
        <v>226</v>
      </c>
      <c r="Q223" s="17" t="s">
        <v>226</v>
      </c>
      <c r="R223" s="17" t="s">
        <v>226</v>
      </c>
      <c r="S223" s="17" t="s">
        <v>226</v>
      </c>
      <c r="T223" s="17" t="s">
        <v>226</v>
      </c>
      <c r="U223" s="17" t="s">
        <v>226</v>
      </c>
      <c r="V223" s="17" t="s">
        <v>226</v>
      </c>
      <c r="W223" s="17" t="s">
        <v>226</v>
      </c>
      <c r="X223" s="17" t="s">
        <v>226</v>
      </c>
      <c r="Y223" s="17" t="s">
        <v>226</v>
      </c>
      <c r="Z223" s="17" t="s">
        <v>226</v>
      </c>
      <c r="AA223" s="148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28">
        <v>1</v>
      </c>
    </row>
    <row r="224" spans="1:65">
      <c r="A224" s="30"/>
      <c r="B224" s="19" t="s">
        <v>227</v>
      </c>
      <c r="C224" s="9" t="s">
        <v>227</v>
      </c>
      <c r="D224" s="146" t="s">
        <v>229</v>
      </c>
      <c r="E224" s="147" t="s">
        <v>230</v>
      </c>
      <c r="F224" s="147" t="s">
        <v>231</v>
      </c>
      <c r="G224" s="147" t="s">
        <v>232</v>
      </c>
      <c r="H224" s="147" t="s">
        <v>233</v>
      </c>
      <c r="I224" s="147" t="s">
        <v>234</v>
      </c>
      <c r="J224" s="147" t="s">
        <v>235</v>
      </c>
      <c r="K224" s="147" t="s">
        <v>236</v>
      </c>
      <c r="L224" s="147" t="s">
        <v>238</v>
      </c>
      <c r="M224" s="147" t="s">
        <v>239</v>
      </c>
      <c r="N224" s="147" t="s">
        <v>240</v>
      </c>
      <c r="O224" s="147" t="s">
        <v>243</v>
      </c>
      <c r="P224" s="147" t="s">
        <v>244</v>
      </c>
      <c r="Q224" s="147" t="s">
        <v>246</v>
      </c>
      <c r="R224" s="147" t="s">
        <v>247</v>
      </c>
      <c r="S224" s="147" t="s">
        <v>249</v>
      </c>
      <c r="T224" s="147" t="s">
        <v>250</v>
      </c>
      <c r="U224" s="147" t="s">
        <v>251</v>
      </c>
      <c r="V224" s="147" t="s">
        <v>253</v>
      </c>
      <c r="W224" s="147" t="s">
        <v>254</v>
      </c>
      <c r="X224" s="147" t="s">
        <v>255</v>
      </c>
      <c r="Y224" s="147" t="s">
        <v>256</v>
      </c>
      <c r="Z224" s="147" t="s">
        <v>257</v>
      </c>
      <c r="AA224" s="148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28" t="s">
        <v>3</v>
      </c>
    </row>
    <row r="225" spans="1:65">
      <c r="A225" s="30"/>
      <c r="B225" s="19"/>
      <c r="C225" s="9"/>
      <c r="D225" s="10" t="s">
        <v>113</v>
      </c>
      <c r="E225" s="11" t="s">
        <v>277</v>
      </c>
      <c r="F225" s="11" t="s">
        <v>277</v>
      </c>
      <c r="G225" s="11" t="s">
        <v>277</v>
      </c>
      <c r="H225" s="11" t="s">
        <v>278</v>
      </c>
      <c r="I225" s="11" t="s">
        <v>277</v>
      </c>
      <c r="J225" s="11" t="s">
        <v>278</v>
      </c>
      <c r="K225" s="11" t="s">
        <v>278</v>
      </c>
      <c r="L225" s="11" t="s">
        <v>278</v>
      </c>
      <c r="M225" s="11" t="s">
        <v>278</v>
      </c>
      <c r="N225" s="11" t="s">
        <v>278</v>
      </c>
      <c r="O225" s="11" t="s">
        <v>277</v>
      </c>
      <c r="P225" s="11" t="s">
        <v>277</v>
      </c>
      <c r="Q225" s="11" t="s">
        <v>278</v>
      </c>
      <c r="R225" s="11" t="s">
        <v>278</v>
      </c>
      <c r="S225" s="11" t="s">
        <v>278</v>
      </c>
      <c r="T225" s="11" t="s">
        <v>277</v>
      </c>
      <c r="U225" s="11" t="s">
        <v>277</v>
      </c>
      <c r="V225" s="11" t="s">
        <v>277</v>
      </c>
      <c r="W225" s="11" t="s">
        <v>277</v>
      </c>
      <c r="X225" s="11" t="s">
        <v>277</v>
      </c>
      <c r="Y225" s="11" t="s">
        <v>278</v>
      </c>
      <c r="Z225" s="11" t="s">
        <v>277</v>
      </c>
      <c r="AA225" s="148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28">
        <v>2</v>
      </c>
    </row>
    <row r="226" spans="1:65">
      <c r="A226" s="30"/>
      <c r="B226" s="19"/>
      <c r="C226" s="9"/>
      <c r="D226" s="26"/>
      <c r="E226" s="26"/>
      <c r="F226" s="26"/>
      <c r="G226" s="26"/>
      <c r="H226" s="26"/>
      <c r="I226" s="26"/>
      <c r="J226" s="26"/>
      <c r="K226" s="26"/>
      <c r="L226" s="26"/>
      <c r="M226" s="26"/>
      <c r="N226" s="26"/>
      <c r="O226" s="26"/>
      <c r="P226" s="26"/>
      <c r="Q226" s="26"/>
      <c r="R226" s="26"/>
      <c r="S226" s="26"/>
      <c r="T226" s="26"/>
      <c r="U226" s="26"/>
      <c r="V226" s="26"/>
      <c r="W226" s="26"/>
      <c r="X226" s="26"/>
      <c r="Y226" s="26"/>
      <c r="Z226" s="26"/>
      <c r="AA226" s="148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28">
        <v>3</v>
      </c>
    </row>
    <row r="227" spans="1:65">
      <c r="A227" s="30"/>
      <c r="B227" s="18">
        <v>1</v>
      </c>
      <c r="C227" s="14">
        <v>1</v>
      </c>
      <c r="D227" s="22">
        <v>3.9</v>
      </c>
      <c r="E227" s="22">
        <v>3.77</v>
      </c>
      <c r="F227" s="22">
        <v>3.9300000000000006</v>
      </c>
      <c r="G227" s="143">
        <v>4</v>
      </c>
      <c r="H227" s="22">
        <v>3.95</v>
      </c>
      <c r="I227" s="22">
        <v>3.4</v>
      </c>
      <c r="J227" s="22">
        <v>3.6865921225523186</v>
      </c>
      <c r="K227" s="143">
        <v>3.3</v>
      </c>
      <c r="L227" s="22">
        <v>3.72</v>
      </c>
      <c r="M227" s="22">
        <v>3.9</v>
      </c>
      <c r="N227" s="143">
        <v>4.42</v>
      </c>
      <c r="O227" s="22">
        <v>3.6</v>
      </c>
      <c r="P227" s="22">
        <v>3.8800000000000003</v>
      </c>
      <c r="Q227" s="22">
        <v>3.7</v>
      </c>
      <c r="R227" s="22">
        <v>3.8800000000000003</v>
      </c>
      <c r="S227" s="22">
        <v>3.9827745475971508</v>
      </c>
      <c r="T227" s="22">
        <v>3.7</v>
      </c>
      <c r="U227" s="22">
        <v>4.01</v>
      </c>
      <c r="V227" s="22">
        <v>3.76</v>
      </c>
      <c r="W227" s="22">
        <v>3.68</v>
      </c>
      <c r="X227" s="22">
        <v>3.82</v>
      </c>
      <c r="Y227" s="22">
        <v>3.9</v>
      </c>
      <c r="Z227" s="143">
        <v>5.64</v>
      </c>
      <c r="AA227" s="148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28">
        <v>1</v>
      </c>
    </row>
    <row r="228" spans="1:65">
      <c r="A228" s="30"/>
      <c r="B228" s="19">
        <v>1</v>
      </c>
      <c r="C228" s="9">
        <v>2</v>
      </c>
      <c r="D228" s="11">
        <v>4</v>
      </c>
      <c r="E228" s="11">
        <v>3.67</v>
      </c>
      <c r="F228" s="11">
        <v>3.9899999999999998</v>
      </c>
      <c r="G228" s="144">
        <v>4</v>
      </c>
      <c r="H228" s="11">
        <v>3.92</v>
      </c>
      <c r="I228" s="11">
        <v>3.5</v>
      </c>
      <c r="J228" s="11">
        <v>3.693326695165017</v>
      </c>
      <c r="K228" s="144">
        <v>3.4</v>
      </c>
      <c r="L228" s="11">
        <v>3.78</v>
      </c>
      <c r="M228" s="11">
        <v>4</v>
      </c>
      <c r="N228" s="144">
        <v>4.1500000000000004</v>
      </c>
      <c r="O228" s="11">
        <v>3.58</v>
      </c>
      <c r="P228" s="11">
        <v>3.9399999999999995</v>
      </c>
      <c r="Q228" s="11">
        <v>3.7</v>
      </c>
      <c r="R228" s="11">
        <v>4.05</v>
      </c>
      <c r="S228" s="11">
        <v>3.9620852400242406</v>
      </c>
      <c r="T228" s="11">
        <v>3.9899999999999998</v>
      </c>
      <c r="U228" s="11">
        <v>3.9300000000000006</v>
      </c>
      <c r="V228" s="11">
        <v>4.13</v>
      </c>
      <c r="W228" s="11">
        <v>3.66</v>
      </c>
      <c r="X228" s="11">
        <v>3.74</v>
      </c>
      <c r="Y228" s="11">
        <v>3.9</v>
      </c>
      <c r="Z228" s="144">
        <v>5.48</v>
      </c>
      <c r="AA228" s="148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28">
        <v>22</v>
      </c>
    </row>
    <row r="229" spans="1:65">
      <c r="A229" s="30"/>
      <c r="B229" s="19">
        <v>1</v>
      </c>
      <c r="C229" s="9">
        <v>3</v>
      </c>
      <c r="D229" s="11">
        <v>3.8</v>
      </c>
      <c r="E229" s="11">
        <v>3.71</v>
      </c>
      <c r="F229" s="11">
        <v>3.9399999999999995</v>
      </c>
      <c r="G229" s="144">
        <v>4</v>
      </c>
      <c r="H229" s="11">
        <v>3.81</v>
      </c>
      <c r="I229" s="11">
        <v>3.5</v>
      </c>
      <c r="J229" s="11">
        <v>3.6855303068652452</v>
      </c>
      <c r="K229" s="144">
        <v>3.4</v>
      </c>
      <c r="L229" s="11">
        <v>3.67</v>
      </c>
      <c r="M229" s="11">
        <v>3.9</v>
      </c>
      <c r="N229" s="144">
        <v>4.3099999999999996</v>
      </c>
      <c r="O229" s="11">
        <v>3.63</v>
      </c>
      <c r="P229" s="11">
        <v>3.9399999999999995</v>
      </c>
      <c r="Q229" s="11">
        <v>3.9</v>
      </c>
      <c r="R229" s="11">
        <v>4.03</v>
      </c>
      <c r="S229" s="11">
        <v>4.0428052819164746</v>
      </c>
      <c r="T229" s="11">
        <v>3.8599999999999994</v>
      </c>
      <c r="U229" s="11">
        <v>3.89</v>
      </c>
      <c r="V229" s="11">
        <v>4.0599999999999996</v>
      </c>
      <c r="W229" s="11">
        <v>3.76</v>
      </c>
      <c r="X229" s="11">
        <v>3.67</v>
      </c>
      <c r="Y229" s="11">
        <v>3.8</v>
      </c>
      <c r="Z229" s="144">
        <v>5.5</v>
      </c>
      <c r="AA229" s="148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28">
        <v>16</v>
      </c>
    </row>
    <row r="230" spans="1:65">
      <c r="A230" s="30"/>
      <c r="B230" s="19">
        <v>1</v>
      </c>
      <c r="C230" s="9">
        <v>4</v>
      </c>
      <c r="D230" s="11">
        <v>3.9</v>
      </c>
      <c r="E230" s="11">
        <v>3.9</v>
      </c>
      <c r="F230" s="11">
        <v>3.92</v>
      </c>
      <c r="G230" s="144">
        <v>4</v>
      </c>
      <c r="H230" s="11">
        <v>3.81</v>
      </c>
      <c r="I230" s="11">
        <v>3.6</v>
      </c>
      <c r="J230" s="11">
        <v>3.7836925667313119</v>
      </c>
      <c r="K230" s="144">
        <v>3.5</v>
      </c>
      <c r="L230" s="11">
        <v>3.72</v>
      </c>
      <c r="M230" s="11">
        <v>4</v>
      </c>
      <c r="N230" s="144">
        <v>4.49</v>
      </c>
      <c r="O230" s="11">
        <v>3.7</v>
      </c>
      <c r="P230" s="11">
        <v>3.9300000000000006</v>
      </c>
      <c r="Q230" s="11">
        <v>3.9</v>
      </c>
      <c r="R230" s="11">
        <v>4</v>
      </c>
      <c r="S230" s="11">
        <v>4.020617631824317</v>
      </c>
      <c r="T230" s="11">
        <v>3.8299999999999996</v>
      </c>
      <c r="U230" s="11">
        <v>3.9899999999999998</v>
      </c>
      <c r="V230" s="11">
        <v>4.04</v>
      </c>
      <c r="W230" s="11">
        <v>3.68</v>
      </c>
      <c r="X230" s="11">
        <v>3.9099999999999997</v>
      </c>
      <c r="Y230" s="11">
        <v>3.8</v>
      </c>
      <c r="Z230" s="144">
        <v>5.58</v>
      </c>
      <c r="AA230" s="148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28">
        <v>3.8519000542554132</v>
      </c>
    </row>
    <row r="231" spans="1:65">
      <c r="A231" s="30"/>
      <c r="B231" s="19">
        <v>1</v>
      </c>
      <c r="C231" s="9">
        <v>5</v>
      </c>
      <c r="D231" s="11">
        <v>3.9</v>
      </c>
      <c r="E231" s="11">
        <v>3.82</v>
      </c>
      <c r="F231" s="149">
        <v>3.74</v>
      </c>
      <c r="G231" s="144">
        <v>4</v>
      </c>
      <c r="H231" s="11">
        <v>3.9099999999999997</v>
      </c>
      <c r="I231" s="11">
        <v>3.6</v>
      </c>
      <c r="J231" s="11">
        <v>3.8160672557347528</v>
      </c>
      <c r="K231" s="144">
        <v>3.4</v>
      </c>
      <c r="L231" s="11">
        <v>3.7</v>
      </c>
      <c r="M231" s="11">
        <v>3.9</v>
      </c>
      <c r="N231" s="144">
        <v>4.46</v>
      </c>
      <c r="O231" s="11">
        <v>3.8</v>
      </c>
      <c r="P231" s="11">
        <v>3.95</v>
      </c>
      <c r="Q231" s="11">
        <v>3.8</v>
      </c>
      <c r="R231" s="11">
        <v>4.0599999999999996</v>
      </c>
      <c r="S231" s="11">
        <v>4.0365971993048504</v>
      </c>
      <c r="T231" s="11">
        <v>3.8800000000000003</v>
      </c>
      <c r="U231" s="11">
        <v>3.87</v>
      </c>
      <c r="V231" s="11">
        <v>3.89</v>
      </c>
      <c r="W231" s="11">
        <v>3.8</v>
      </c>
      <c r="X231" s="11">
        <v>3.76</v>
      </c>
      <c r="Y231" s="11">
        <v>3.9</v>
      </c>
      <c r="Z231" s="144">
        <v>5.74</v>
      </c>
      <c r="AA231" s="148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28">
        <v>22</v>
      </c>
    </row>
    <row r="232" spans="1:65">
      <c r="A232" s="30"/>
      <c r="B232" s="19">
        <v>1</v>
      </c>
      <c r="C232" s="9">
        <v>6</v>
      </c>
      <c r="D232" s="11">
        <v>4</v>
      </c>
      <c r="E232" s="11">
        <v>3.8500000000000005</v>
      </c>
      <c r="F232" s="11">
        <v>4</v>
      </c>
      <c r="G232" s="144">
        <v>4</v>
      </c>
      <c r="H232" s="11">
        <v>4.01</v>
      </c>
      <c r="I232" s="11">
        <v>3.5</v>
      </c>
      <c r="J232" s="11">
        <v>3.7447003597352673</v>
      </c>
      <c r="K232" s="144">
        <v>3.4</v>
      </c>
      <c r="L232" s="11">
        <v>3.63</v>
      </c>
      <c r="M232" s="11">
        <v>4.0999999999999996</v>
      </c>
      <c r="N232" s="144">
        <v>4.38</v>
      </c>
      <c r="O232" s="11">
        <v>3.7</v>
      </c>
      <c r="P232" s="149">
        <v>3.65</v>
      </c>
      <c r="Q232" s="11">
        <v>4</v>
      </c>
      <c r="R232" s="11">
        <v>4.12</v>
      </c>
      <c r="S232" s="11">
        <v>4.0878169776661508</v>
      </c>
      <c r="T232" s="11">
        <v>3.98</v>
      </c>
      <c r="U232" s="11">
        <v>4.07</v>
      </c>
      <c r="V232" s="11">
        <v>4.09</v>
      </c>
      <c r="W232" s="11">
        <v>3.82</v>
      </c>
      <c r="X232" s="11">
        <v>3.8</v>
      </c>
      <c r="Y232" s="11">
        <v>4</v>
      </c>
      <c r="Z232" s="144">
        <v>5.79</v>
      </c>
      <c r="AA232" s="148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55"/>
    </row>
    <row r="233" spans="1:65">
      <c r="A233" s="30"/>
      <c r="B233" s="20" t="s">
        <v>264</v>
      </c>
      <c r="C233" s="12"/>
      <c r="D233" s="23">
        <v>3.9166666666666665</v>
      </c>
      <c r="E233" s="23">
        <v>3.7866666666666666</v>
      </c>
      <c r="F233" s="23">
        <v>3.92</v>
      </c>
      <c r="G233" s="23">
        <v>4</v>
      </c>
      <c r="H233" s="23">
        <v>3.901666666666666</v>
      </c>
      <c r="I233" s="23">
        <v>3.5166666666666671</v>
      </c>
      <c r="J233" s="23">
        <v>3.7349848844639859</v>
      </c>
      <c r="K233" s="23">
        <v>3.4</v>
      </c>
      <c r="L233" s="23">
        <v>3.7033333333333331</v>
      </c>
      <c r="M233" s="23">
        <v>3.9666666666666663</v>
      </c>
      <c r="N233" s="23">
        <v>4.3683333333333332</v>
      </c>
      <c r="O233" s="23">
        <v>3.668333333333333</v>
      </c>
      <c r="P233" s="23">
        <v>3.8816666666666664</v>
      </c>
      <c r="Q233" s="23">
        <v>3.8333333333333335</v>
      </c>
      <c r="R233" s="23">
        <v>4.0233333333333334</v>
      </c>
      <c r="S233" s="23">
        <v>4.0221161463888642</v>
      </c>
      <c r="T233" s="23">
        <v>3.8733333333333331</v>
      </c>
      <c r="U233" s="23">
        <v>3.9600000000000004</v>
      </c>
      <c r="V233" s="23">
        <v>3.9949999999999997</v>
      </c>
      <c r="W233" s="23">
        <v>3.7333333333333329</v>
      </c>
      <c r="X233" s="23">
        <v>3.7833333333333332</v>
      </c>
      <c r="Y233" s="23">
        <v>3.8833333333333329</v>
      </c>
      <c r="Z233" s="23">
        <v>5.621666666666667</v>
      </c>
      <c r="AA233" s="148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55"/>
    </row>
    <row r="234" spans="1:65">
      <c r="A234" s="30"/>
      <c r="B234" s="3" t="s">
        <v>265</v>
      </c>
      <c r="C234" s="29"/>
      <c r="D234" s="11">
        <v>3.9</v>
      </c>
      <c r="E234" s="11">
        <v>3.7949999999999999</v>
      </c>
      <c r="F234" s="11">
        <v>3.9350000000000001</v>
      </c>
      <c r="G234" s="11">
        <v>4</v>
      </c>
      <c r="H234" s="11">
        <v>3.915</v>
      </c>
      <c r="I234" s="11">
        <v>3.5</v>
      </c>
      <c r="J234" s="11">
        <v>3.7190135274501421</v>
      </c>
      <c r="K234" s="11">
        <v>3.4</v>
      </c>
      <c r="L234" s="11">
        <v>3.71</v>
      </c>
      <c r="M234" s="11">
        <v>3.95</v>
      </c>
      <c r="N234" s="11">
        <v>4.4000000000000004</v>
      </c>
      <c r="O234" s="11">
        <v>3.665</v>
      </c>
      <c r="P234" s="11">
        <v>3.9350000000000001</v>
      </c>
      <c r="Q234" s="11">
        <v>3.8499999999999996</v>
      </c>
      <c r="R234" s="11">
        <v>4.04</v>
      </c>
      <c r="S234" s="11">
        <v>4.0286074155645837</v>
      </c>
      <c r="T234" s="11">
        <v>3.87</v>
      </c>
      <c r="U234" s="11">
        <v>3.96</v>
      </c>
      <c r="V234" s="11">
        <v>4.05</v>
      </c>
      <c r="W234" s="11">
        <v>3.7199999999999998</v>
      </c>
      <c r="X234" s="11">
        <v>3.78</v>
      </c>
      <c r="Y234" s="11">
        <v>3.9</v>
      </c>
      <c r="Z234" s="11">
        <v>5.6099999999999994</v>
      </c>
      <c r="AA234" s="148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55"/>
    </row>
    <row r="235" spans="1:65">
      <c r="A235" s="30"/>
      <c r="B235" s="3" t="s">
        <v>266</v>
      </c>
      <c r="C235" s="29"/>
      <c r="D235" s="24">
        <v>7.5277265270908167E-2</v>
      </c>
      <c r="E235" s="24">
        <v>8.6871552689397002E-2</v>
      </c>
      <c r="F235" s="24">
        <v>9.4021274188345147E-2</v>
      </c>
      <c r="G235" s="24">
        <v>0</v>
      </c>
      <c r="H235" s="24">
        <v>7.9099093968683712E-2</v>
      </c>
      <c r="I235" s="24">
        <v>7.5277265270908167E-2</v>
      </c>
      <c r="J235" s="24">
        <v>5.5792829448003553E-2</v>
      </c>
      <c r="K235" s="24">
        <v>6.3245553203367638E-2</v>
      </c>
      <c r="L235" s="24">
        <v>5.0859282994028407E-2</v>
      </c>
      <c r="M235" s="24">
        <v>8.164965809277254E-2</v>
      </c>
      <c r="N235" s="24">
        <v>0.12416387021459445</v>
      </c>
      <c r="O235" s="24">
        <v>8.15883978679975E-2</v>
      </c>
      <c r="P235" s="24">
        <v>0.11617515511789372</v>
      </c>
      <c r="Q235" s="24">
        <v>0.12110601416389957</v>
      </c>
      <c r="R235" s="24">
        <v>8.0663911798688787E-2</v>
      </c>
      <c r="S235" s="24">
        <v>4.4962333376524014E-2</v>
      </c>
      <c r="T235" s="24">
        <v>0.10689558768567885</v>
      </c>
      <c r="U235" s="24">
        <v>7.6681158050723203E-2</v>
      </c>
      <c r="V235" s="24">
        <v>0.14124446891825532</v>
      </c>
      <c r="W235" s="24">
        <v>6.8896056974740161E-2</v>
      </c>
      <c r="X235" s="24">
        <v>8.1158281565510304E-2</v>
      </c>
      <c r="Y235" s="24">
        <v>7.5277265270908167E-2</v>
      </c>
      <c r="Z235" s="24">
        <v>0.1259232570523279</v>
      </c>
      <c r="AA235" s="204"/>
      <c r="AB235" s="205"/>
      <c r="AC235" s="205"/>
      <c r="AD235" s="205"/>
      <c r="AE235" s="205"/>
      <c r="AF235" s="205"/>
      <c r="AG235" s="205"/>
      <c r="AH235" s="205"/>
      <c r="AI235" s="205"/>
      <c r="AJ235" s="205"/>
      <c r="AK235" s="205"/>
      <c r="AL235" s="205"/>
      <c r="AM235" s="205"/>
      <c r="AN235" s="205"/>
      <c r="AO235" s="205"/>
      <c r="AP235" s="205"/>
      <c r="AQ235" s="205"/>
      <c r="AR235" s="205"/>
      <c r="AS235" s="205"/>
      <c r="AT235" s="205"/>
      <c r="AU235" s="205"/>
      <c r="AV235" s="205"/>
      <c r="AW235" s="205"/>
      <c r="AX235" s="205"/>
      <c r="AY235" s="205"/>
      <c r="AZ235" s="205"/>
      <c r="BA235" s="205"/>
      <c r="BB235" s="205"/>
      <c r="BC235" s="205"/>
      <c r="BD235" s="205"/>
      <c r="BE235" s="205"/>
      <c r="BF235" s="205"/>
      <c r="BG235" s="205"/>
      <c r="BH235" s="205"/>
      <c r="BI235" s="205"/>
      <c r="BJ235" s="205"/>
      <c r="BK235" s="205"/>
      <c r="BL235" s="205"/>
      <c r="BM235" s="56"/>
    </row>
    <row r="236" spans="1:65">
      <c r="A236" s="30"/>
      <c r="B236" s="3" t="s">
        <v>86</v>
      </c>
      <c r="C236" s="29"/>
      <c r="D236" s="13">
        <v>1.9219727303210598E-2</v>
      </c>
      <c r="E236" s="13">
        <v>2.294143116797456E-2</v>
      </c>
      <c r="F236" s="13">
        <v>2.3985018925598251E-2</v>
      </c>
      <c r="G236" s="13">
        <v>0</v>
      </c>
      <c r="H236" s="13">
        <v>2.0273155224780109E-2</v>
      </c>
      <c r="I236" s="13">
        <v>2.140585742300706E-2</v>
      </c>
      <c r="J236" s="13">
        <v>1.4937899663283504E-2</v>
      </c>
      <c r="K236" s="13">
        <v>1.8601633295108128E-2</v>
      </c>
      <c r="L236" s="13">
        <v>1.3733379746362307E-2</v>
      </c>
      <c r="M236" s="13">
        <v>2.0583947418346019E-2</v>
      </c>
      <c r="N236" s="13">
        <v>2.8423625382967062E-2</v>
      </c>
      <c r="O236" s="13">
        <v>2.2241271567832125E-2</v>
      </c>
      <c r="P236" s="13">
        <v>2.9929194105082112E-2</v>
      </c>
      <c r="Q236" s="13">
        <v>3.1592873260147716E-2</v>
      </c>
      <c r="R236" s="13">
        <v>2.0049025302076747E-2</v>
      </c>
      <c r="S236" s="13">
        <v>1.1178775485360384E-2</v>
      </c>
      <c r="T236" s="13">
        <v>2.7597828146044456E-2</v>
      </c>
      <c r="U236" s="13">
        <v>1.9363928800687675E-2</v>
      </c>
      <c r="V236" s="13">
        <v>3.5355311368774803E-2</v>
      </c>
      <c r="W236" s="13">
        <v>1.8454300975376831E-2</v>
      </c>
      <c r="X236" s="13">
        <v>2.1451528167095234E-2</v>
      </c>
      <c r="Y236" s="13">
        <v>1.9384703503238156E-2</v>
      </c>
      <c r="Z236" s="13">
        <v>2.2399630664511335E-2</v>
      </c>
      <c r="AA236" s="148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55"/>
    </row>
    <row r="237" spans="1:65">
      <c r="A237" s="30"/>
      <c r="B237" s="3" t="s">
        <v>267</v>
      </c>
      <c r="C237" s="29"/>
      <c r="D237" s="13">
        <v>1.6814198577063788E-2</v>
      </c>
      <c r="E237" s="13">
        <v>-1.6935379077834489E-2</v>
      </c>
      <c r="F237" s="13">
        <v>1.7679572363086926E-2</v>
      </c>
      <c r="G237" s="13">
        <v>3.8448543227639576E-2</v>
      </c>
      <c r="H237" s="13">
        <v>1.2920016539960111E-2</v>
      </c>
      <c r="I237" s="13">
        <v>-8.7030655745700014E-2</v>
      </c>
      <c r="J237" s="13">
        <v>-3.0352596937779919E-2</v>
      </c>
      <c r="K237" s="13">
        <v>-0.11731873825650629</v>
      </c>
      <c r="L237" s="13">
        <v>-3.8569723728410277E-2</v>
      </c>
      <c r="M237" s="13">
        <v>2.9794805367409305E-2</v>
      </c>
      <c r="N237" s="13">
        <v>0.13407234658318479</v>
      </c>
      <c r="O237" s="13">
        <v>-4.7656148481652227E-2</v>
      </c>
      <c r="P237" s="13">
        <v>7.7277738238219484E-3</v>
      </c>
      <c r="Q237" s="13">
        <v>-4.8201460735118884E-3</v>
      </c>
      <c r="R237" s="13">
        <v>4.4506159729800876E-2</v>
      </c>
      <c r="S237" s="13">
        <v>4.4190163227471047E-2</v>
      </c>
      <c r="T237" s="13">
        <v>5.5643393587643253E-3</v>
      </c>
      <c r="U237" s="13">
        <v>2.8064057795363473E-2</v>
      </c>
      <c r="V237" s="13">
        <v>3.715048254860509E-2</v>
      </c>
      <c r="W237" s="13">
        <v>-3.0781359654203033E-2</v>
      </c>
      <c r="X237" s="13">
        <v>-1.7800752863857516E-2</v>
      </c>
      <c r="Y237" s="13">
        <v>8.1604607168332954E-3</v>
      </c>
      <c r="Z237" s="13">
        <v>0.4594528901278454</v>
      </c>
      <c r="AA237" s="148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55"/>
    </row>
    <row r="238" spans="1:65">
      <c r="A238" s="30"/>
      <c r="B238" s="46" t="s">
        <v>268</v>
      </c>
      <c r="C238" s="47"/>
      <c r="D238" s="45">
        <v>0.22</v>
      </c>
      <c r="E238" s="45">
        <v>0.61</v>
      </c>
      <c r="F238" s="45">
        <v>0.24</v>
      </c>
      <c r="G238" s="45" t="s">
        <v>269</v>
      </c>
      <c r="H238" s="45">
        <v>0.12</v>
      </c>
      <c r="I238" s="45">
        <v>2.33</v>
      </c>
      <c r="J238" s="45">
        <v>0.94</v>
      </c>
      <c r="K238" s="45">
        <v>3.07</v>
      </c>
      <c r="L238" s="45">
        <v>1.1399999999999999</v>
      </c>
      <c r="M238" s="45">
        <v>0.54</v>
      </c>
      <c r="N238" s="45">
        <v>3.1</v>
      </c>
      <c r="O238" s="45">
        <v>1.36</v>
      </c>
      <c r="P238" s="45">
        <v>0.01</v>
      </c>
      <c r="Q238" s="45">
        <v>0.31</v>
      </c>
      <c r="R238" s="45">
        <v>0.9</v>
      </c>
      <c r="S238" s="45">
        <v>0.89</v>
      </c>
      <c r="T238" s="45">
        <v>0.06</v>
      </c>
      <c r="U238" s="45">
        <v>0.49</v>
      </c>
      <c r="V238" s="45">
        <v>0.72</v>
      </c>
      <c r="W238" s="45">
        <v>0.95</v>
      </c>
      <c r="X238" s="45">
        <v>0.63</v>
      </c>
      <c r="Y238" s="45">
        <v>0.01</v>
      </c>
      <c r="Z238" s="45">
        <v>11.08</v>
      </c>
      <c r="AA238" s="148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55"/>
    </row>
    <row r="239" spans="1:65">
      <c r="B239" s="31" t="s">
        <v>287</v>
      </c>
      <c r="C239" s="20"/>
      <c r="D239" s="20"/>
      <c r="E239" s="20"/>
      <c r="F239" s="20"/>
      <c r="G239" s="20"/>
      <c r="H239" s="20"/>
      <c r="I239" s="20"/>
      <c r="J239" s="20"/>
      <c r="K239" s="20"/>
      <c r="L239" s="20"/>
      <c r="M239" s="20"/>
      <c r="N239" s="20"/>
      <c r="O239" s="20"/>
      <c r="P239" s="20"/>
      <c r="Q239" s="20"/>
      <c r="R239" s="20"/>
      <c r="S239" s="20"/>
      <c r="T239" s="20"/>
      <c r="U239" s="20"/>
      <c r="V239" s="20"/>
      <c r="W239" s="20"/>
      <c r="X239" s="20"/>
      <c r="Y239" s="20"/>
      <c r="Z239" s="20"/>
      <c r="BM239" s="55"/>
    </row>
    <row r="240" spans="1:65">
      <c r="BM240" s="55"/>
    </row>
    <row r="241" spans="1:65" ht="15">
      <c r="B241" s="8" t="s">
        <v>464</v>
      </c>
      <c r="BM241" s="28" t="s">
        <v>66</v>
      </c>
    </row>
    <row r="242" spans="1:65" ht="15">
      <c r="A242" s="25" t="s">
        <v>0</v>
      </c>
      <c r="B242" s="18" t="s">
        <v>109</v>
      </c>
      <c r="C242" s="15" t="s">
        <v>110</v>
      </c>
      <c r="D242" s="16" t="s">
        <v>226</v>
      </c>
      <c r="E242" s="17" t="s">
        <v>226</v>
      </c>
      <c r="F242" s="17" t="s">
        <v>226</v>
      </c>
      <c r="G242" s="17" t="s">
        <v>226</v>
      </c>
      <c r="H242" s="17" t="s">
        <v>226</v>
      </c>
      <c r="I242" s="17" t="s">
        <v>226</v>
      </c>
      <c r="J242" s="17" t="s">
        <v>226</v>
      </c>
      <c r="K242" s="17" t="s">
        <v>226</v>
      </c>
      <c r="L242" s="17" t="s">
        <v>226</v>
      </c>
      <c r="M242" s="17" t="s">
        <v>226</v>
      </c>
      <c r="N242" s="17" t="s">
        <v>226</v>
      </c>
      <c r="O242" s="17" t="s">
        <v>226</v>
      </c>
      <c r="P242" s="17" t="s">
        <v>226</v>
      </c>
      <c r="Q242" s="17" t="s">
        <v>226</v>
      </c>
      <c r="R242" s="17" t="s">
        <v>226</v>
      </c>
      <c r="S242" s="17" t="s">
        <v>226</v>
      </c>
      <c r="T242" s="17" t="s">
        <v>226</v>
      </c>
      <c r="U242" s="17" t="s">
        <v>226</v>
      </c>
      <c r="V242" s="17" t="s">
        <v>226</v>
      </c>
      <c r="W242" s="17" t="s">
        <v>226</v>
      </c>
      <c r="X242" s="17" t="s">
        <v>226</v>
      </c>
      <c r="Y242" s="17" t="s">
        <v>226</v>
      </c>
      <c r="Z242" s="17" t="s">
        <v>226</v>
      </c>
      <c r="AA242" s="17" t="s">
        <v>226</v>
      </c>
      <c r="AB242" s="17" t="s">
        <v>226</v>
      </c>
      <c r="AC242" s="17" t="s">
        <v>226</v>
      </c>
      <c r="AD242" s="148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28">
        <v>1</v>
      </c>
    </row>
    <row r="243" spans="1:65">
      <c r="A243" s="30"/>
      <c r="B243" s="19" t="s">
        <v>227</v>
      </c>
      <c r="C243" s="9" t="s">
        <v>227</v>
      </c>
      <c r="D243" s="146" t="s">
        <v>229</v>
      </c>
      <c r="E243" s="147" t="s">
        <v>230</v>
      </c>
      <c r="F243" s="147" t="s">
        <v>231</v>
      </c>
      <c r="G243" s="147" t="s">
        <v>232</v>
      </c>
      <c r="H243" s="147" t="s">
        <v>233</v>
      </c>
      <c r="I243" s="147" t="s">
        <v>234</v>
      </c>
      <c r="J243" s="147" t="s">
        <v>235</v>
      </c>
      <c r="K243" s="147" t="s">
        <v>236</v>
      </c>
      <c r="L243" s="147" t="s">
        <v>238</v>
      </c>
      <c r="M243" s="147" t="s">
        <v>239</v>
      </c>
      <c r="N243" s="147" t="s">
        <v>240</v>
      </c>
      <c r="O243" s="147" t="s">
        <v>243</v>
      </c>
      <c r="P243" s="147" t="s">
        <v>244</v>
      </c>
      <c r="Q243" s="147" t="s">
        <v>245</v>
      </c>
      <c r="R243" s="147" t="s">
        <v>246</v>
      </c>
      <c r="S243" s="147" t="s">
        <v>247</v>
      </c>
      <c r="T243" s="147" t="s">
        <v>248</v>
      </c>
      <c r="U243" s="147" t="s">
        <v>249</v>
      </c>
      <c r="V243" s="147" t="s">
        <v>250</v>
      </c>
      <c r="W243" s="147" t="s">
        <v>251</v>
      </c>
      <c r="X243" s="147" t="s">
        <v>252</v>
      </c>
      <c r="Y243" s="147" t="s">
        <v>253</v>
      </c>
      <c r="Z243" s="147" t="s">
        <v>254</v>
      </c>
      <c r="AA243" s="147" t="s">
        <v>255</v>
      </c>
      <c r="AB243" s="147" t="s">
        <v>256</v>
      </c>
      <c r="AC243" s="147" t="s">
        <v>257</v>
      </c>
      <c r="AD243" s="148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28" t="s">
        <v>3</v>
      </c>
    </row>
    <row r="244" spans="1:65">
      <c r="A244" s="30"/>
      <c r="B244" s="19"/>
      <c r="C244" s="9"/>
      <c r="D244" s="10" t="s">
        <v>113</v>
      </c>
      <c r="E244" s="11" t="s">
        <v>277</v>
      </c>
      <c r="F244" s="11" t="s">
        <v>277</v>
      </c>
      <c r="G244" s="11" t="s">
        <v>277</v>
      </c>
      <c r="H244" s="11" t="s">
        <v>278</v>
      </c>
      <c r="I244" s="11" t="s">
        <v>277</v>
      </c>
      <c r="J244" s="11" t="s">
        <v>278</v>
      </c>
      <c r="K244" s="11" t="s">
        <v>278</v>
      </c>
      <c r="L244" s="11" t="s">
        <v>278</v>
      </c>
      <c r="M244" s="11" t="s">
        <v>113</v>
      </c>
      <c r="N244" s="11" t="s">
        <v>278</v>
      </c>
      <c r="O244" s="11" t="s">
        <v>277</v>
      </c>
      <c r="P244" s="11" t="s">
        <v>277</v>
      </c>
      <c r="Q244" s="11" t="s">
        <v>113</v>
      </c>
      <c r="R244" s="11" t="s">
        <v>278</v>
      </c>
      <c r="S244" s="11" t="s">
        <v>278</v>
      </c>
      <c r="T244" s="11" t="s">
        <v>113</v>
      </c>
      <c r="U244" s="11" t="s">
        <v>113</v>
      </c>
      <c r="V244" s="11" t="s">
        <v>277</v>
      </c>
      <c r="W244" s="11" t="s">
        <v>277</v>
      </c>
      <c r="X244" s="11" t="s">
        <v>277</v>
      </c>
      <c r="Y244" s="11" t="s">
        <v>277</v>
      </c>
      <c r="Z244" s="11" t="s">
        <v>277</v>
      </c>
      <c r="AA244" s="11" t="s">
        <v>277</v>
      </c>
      <c r="AB244" s="11" t="s">
        <v>278</v>
      </c>
      <c r="AC244" s="11" t="s">
        <v>277</v>
      </c>
      <c r="AD244" s="148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28">
        <v>0</v>
      </c>
    </row>
    <row r="245" spans="1:65">
      <c r="A245" s="30"/>
      <c r="B245" s="19"/>
      <c r="C245" s="9"/>
      <c r="D245" s="26"/>
      <c r="E245" s="26"/>
      <c r="F245" s="26"/>
      <c r="G245" s="26"/>
      <c r="H245" s="26"/>
      <c r="I245" s="26"/>
      <c r="J245" s="26"/>
      <c r="K245" s="26"/>
      <c r="L245" s="26"/>
      <c r="M245" s="26"/>
      <c r="N245" s="26"/>
      <c r="O245" s="26"/>
      <c r="P245" s="26"/>
      <c r="Q245" s="26"/>
      <c r="R245" s="26"/>
      <c r="S245" s="26"/>
      <c r="T245" s="26"/>
      <c r="U245" s="26"/>
      <c r="V245" s="26"/>
      <c r="W245" s="26"/>
      <c r="X245" s="26"/>
      <c r="Y245" s="26"/>
      <c r="Z245" s="26"/>
      <c r="AA245" s="26"/>
      <c r="AB245" s="26"/>
      <c r="AC245" s="26"/>
      <c r="AD245" s="148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28">
        <v>0</v>
      </c>
    </row>
    <row r="246" spans="1:65">
      <c r="A246" s="30"/>
      <c r="B246" s="18">
        <v>1</v>
      </c>
      <c r="C246" s="14">
        <v>1</v>
      </c>
      <c r="D246" s="217">
        <v>112</v>
      </c>
      <c r="E246" s="217">
        <v>111.5</v>
      </c>
      <c r="F246" s="217">
        <v>116.5</v>
      </c>
      <c r="G246" s="217">
        <v>120</v>
      </c>
      <c r="H246" s="217">
        <v>114.2</v>
      </c>
      <c r="I246" s="217">
        <v>108.1</v>
      </c>
      <c r="J246" s="217">
        <v>114.56065434433908</v>
      </c>
      <c r="K246" s="219">
        <v>102</v>
      </c>
      <c r="L246" s="217">
        <v>121.5</v>
      </c>
      <c r="M246" s="217">
        <v>111</v>
      </c>
      <c r="N246" s="217">
        <v>117</v>
      </c>
      <c r="O246" s="217">
        <v>115.6</v>
      </c>
      <c r="P246" s="217">
        <v>119.5</v>
      </c>
      <c r="Q246" s="217">
        <v>112.14</v>
      </c>
      <c r="R246" s="217">
        <v>115.9</v>
      </c>
      <c r="S246" s="217">
        <v>116.4</v>
      </c>
      <c r="T246" s="217">
        <v>122</v>
      </c>
      <c r="U246" s="219">
        <v>134.46</v>
      </c>
      <c r="V246" s="217">
        <v>118.5</v>
      </c>
      <c r="W246" s="217">
        <v>119.5</v>
      </c>
      <c r="X246" s="217">
        <v>112.014</v>
      </c>
      <c r="Y246" s="217">
        <v>111.5</v>
      </c>
      <c r="Z246" s="217">
        <v>122</v>
      </c>
      <c r="AA246" s="217">
        <v>119.5</v>
      </c>
      <c r="AB246" s="217">
        <v>110</v>
      </c>
      <c r="AC246" s="219">
        <v>95.8</v>
      </c>
      <c r="AD246" s="220"/>
      <c r="AE246" s="221"/>
      <c r="AF246" s="221"/>
      <c r="AG246" s="221"/>
      <c r="AH246" s="221"/>
      <c r="AI246" s="221"/>
      <c r="AJ246" s="221"/>
      <c r="AK246" s="221"/>
      <c r="AL246" s="221"/>
      <c r="AM246" s="221"/>
      <c r="AN246" s="221"/>
      <c r="AO246" s="221"/>
      <c r="AP246" s="221"/>
      <c r="AQ246" s="221"/>
      <c r="AR246" s="221"/>
      <c r="AS246" s="221"/>
      <c r="AT246" s="221"/>
      <c r="AU246" s="221"/>
      <c r="AV246" s="221"/>
      <c r="AW246" s="221"/>
      <c r="AX246" s="221"/>
      <c r="AY246" s="221"/>
      <c r="AZ246" s="221"/>
      <c r="BA246" s="221"/>
      <c r="BB246" s="221"/>
      <c r="BC246" s="221"/>
      <c r="BD246" s="221"/>
      <c r="BE246" s="221"/>
      <c r="BF246" s="221"/>
      <c r="BG246" s="221"/>
      <c r="BH246" s="221"/>
      <c r="BI246" s="221"/>
      <c r="BJ246" s="221"/>
      <c r="BK246" s="221"/>
      <c r="BL246" s="221"/>
      <c r="BM246" s="222">
        <v>1</v>
      </c>
    </row>
    <row r="247" spans="1:65">
      <c r="A247" s="30"/>
      <c r="B247" s="19">
        <v>1</v>
      </c>
      <c r="C247" s="9">
        <v>2</v>
      </c>
      <c r="D247" s="223">
        <v>113</v>
      </c>
      <c r="E247" s="223">
        <v>109.5</v>
      </c>
      <c r="F247" s="223">
        <v>120.5</v>
      </c>
      <c r="G247" s="223">
        <v>119</v>
      </c>
      <c r="H247" s="223">
        <v>117.6</v>
      </c>
      <c r="I247" s="223">
        <v>109.7</v>
      </c>
      <c r="J247" s="223">
        <v>115.79016346737285</v>
      </c>
      <c r="K247" s="225">
        <v>104</v>
      </c>
      <c r="L247" s="223">
        <v>121</v>
      </c>
      <c r="M247" s="223">
        <v>109</v>
      </c>
      <c r="N247" s="223">
        <v>111</v>
      </c>
      <c r="O247" s="223">
        <v>118.7</v>
      </c>
      <c r="P247" s="223">
        <v>121.5</v>
      </c>
      <c r="Q247" s="223">
        <v>113.97999999999999</v>
      </c>
      <c r="R247" s="223">
        <v>109.3</v>
      </c>
      <c r="S247" s="223">
        <v>114.9</v>
      </c>
      <c r="T247" s="223">
        <v>123.00000000000001</v>
      </c>
      <c r="U247" s="225">
        <v>131.71</v>
      </c>
      <c r="V247" s="223">
        <v>122</v>
      </c>
      <c r="W247" s="223">
        <v>118.1</v>
      </c>
      <c r="X247" s="223">
        <v>113.01649999999999</v>
      </c>
      <c r="Y247" s="223">
        <v>114</v>
      </c>
      <c r="Z247" s="223">
        <v>111</v>
      </c>
      <c r="AA247" s="223">
        <v>113</v>
      </c>
      <c r="AB247" s="223">
        <v>112</v>
      </c>
      <c r="AC247" s="225">
        <v>101</v>
      </c>
      <c r="AD247" s="220"/>
      <c r="AE247" s="221"/>
      <c r="AF247" s="221"/>
      <c r="AG247" s="221"/>
      <c r="AH247" s="221"/>
      <c r="AI247" s="221"/>
      <c r="AJ247" s="221"/>
      <c r="AK247" s="221"/>
      <c r="AL247" s="221"/>
      <c r="AM247" s="221"/>
      <c r="AN247" s="221"/>
      <c r="AO247" s="221"/>
      <c r="AP247" s="221"/>
      <c r="AQ247" s="221"/>
      <c r="AR247" s="221"/>
      <c r="AS247" s="221"/>
      <c r="AT247" s="221"/>
      <c r="AU247" s="221"/>
      <c r="AV247" s="221"/>
      <c r="AW247" s="221"/>
      <c r="AX247" s="221"/>
      <c r="AY247" s="221"/>
      <c r="AZ247" s="221"/>
      <c r="BA247" s="221"/>
      <c r="BB247" s="221"/>
      <c r="BC247" s="221"/>
      <c r="BD247" s="221"/>
      <c r="BE247" s="221"/>
      <c r="BF247" s="221"/>
      <c r="BG247" s="221"/>
      <c r="BH247" s="221"/>
      <c r="BI247" s="221"/>
      <c r="BJ247" s="221"/>
      <c r="BK247" s="221"/>
      <c r="BL247" s="221"/>
      <c r="BM247" s="222">
        <v>23</v>
      </c>
    </row>
    <row r="248" spans="1:65">
      <c r="A248" s="30"/>
      <c r="B248" s="19">
        <v>1</v>
      </c>
      <c r="C248" s="9">
        <v>3</v>
      </c>
      <c r="D248" s="223">
        <v>115</v>
      </c>
      <c r="E248" s="223">
        <v>112.5</v>
      </c>
      <c r="F248" s="223">
        <v>119</v>
      </c>
      <c r="G248" s="223">
        <v>120</v>
      </c>
      <c r="H248" s="223">
        <v>113.3</v>
      </c>
      <c r="I248" s="223">
        <v>108.9</v>
      </c>
      <c r="J248" s="223">
        <v>115.80845499826768</v>
      </c>
      <c r="K248" s="225">
        <v>103</v>
      </c>
      <c r="L248" s="223">
        <v>122.5</v>
      </c>
      <c r="M248" s="223">
        <v>108</v>
      </c>
      <c r="N248" s="223">
        <v>114</v>
      </c>
      <c r="O248" s="223">
        <v>115.2</v>
      </c>
      <c r="P248" s="223">
        <v>121</v>
      </c>
      <c r="Q248" s="223">
        <v>113.45500000000001</v>
      </c>
      <c r="R248" s="223">
        <v>122.5</v>
      </c>
      <c r="S248" s="223">
        <v>117.6</v>
      </c>
      <c r="T248" s="223">
        <v>123.00000000000001</v>
      </c>
      <c r="U248" s="225">
        <v>138.32</v>
      </c>
      <c r="V248" s="223">
        <v>121</v>
      </c>
      <c r="W248" s="223">
        <v>117.8</v>
      </c>
      <c r="X248" s="223">
        <v>112.2585</v>
      </c>
      <c r="Y248" s="223">
        <v>112</v>
      </c>
      <c r="Z248" s="223">
        <v>122</v>
      </c>
      <c r="AA248" s="223">
        <v>113.5</v>
      </c>
      <c r="AB248" s="223">
        <v>107</v>
      </c>
      <c r="AC248" s="225">
        <v>97.4</v>
      </c>
      <c r="AD248" s="220"/>
      <c r="AE248" s="221"/>
      <c r="AF248" s="221"/>
      <c r="AG248" s="221"/>
      <c r="AH248" s="221"/>
      <c r="AI248" s="221"/>
      <c r="AJ248" s="221"/>
      <c r="AK248" s="221"/>
      <c r="AL248" s="221"/>
      <c r="AM248" s="221"/>
      <c r="AN248" s="221"/>
      <c r="AO248" s="221"/>
      <c r="AP248" s="221"/>
      <c r="AQ248" s="221"/>
      <c r="AR248" s="221"/>
      <c r="AS248" s="221"/>
      <c r="AT248" s="221"/>
      <c r="AU248" s="221"/>
      <c r="AV248" s="221"/>
      <c r="AW248" s="221"/>
      <c r="AX248" s="221"/>
      <c r="AY248" s="221"/>
      <c r="AZ248" s="221"/>
      <c r="BA248" s="221"/>
      <c r="BB248" s="221"/>
      <c r="BC248" s="221"/>
      <c r="BD248" s="221"/>
      <c r="BE248" s="221"/>
      <c r="BF248" s="221"/>
      <c r="BG248" s="221"/>
      <c r="BH248" s="221"/>
      <c r="BI248" s="221"/>
      <c r="BJ248" s="221"/>
      <c r="BK248" s="221"/>
      <c r="BL248" s="221"/>
      <c r="BM248" s="222">
        <v>16</v>
      </c>
    </row>
    <row r="249" spans="1:65">
      <c r="A249" s="30"/>
      <c r="B249" s="19">
        <v>1</v>
      </c>
      <c r="C249" s="9">
        <v>4</v>
      </c>
      <c r="D249" s="223">
        <v>114</v>
      </c>
      <c r="E249" s="223">
        <v>114</v>
      </c>
      <c r="F249" s="223">
        <v>117.5</v>
      </c>
      <c r="G249" s="223">
        <v>120</v>
      </c>
      <c r="H249" s="223">
        <v>114.2</v>
      </c>
      <c r="I249" s="223">
        <v>113.1</v>
      </c>
      <c r="J249" s="223">
        <v>115.92238280511435</v>
      </c>
      <c r="K249" s="225">
        <v>107</v>
      </c>
      <c r="L249" s="223">
        <v>122.7</v>
      </c>
      <c r="M249" s="223">
        <v>111</v>
      </c>
      <c r="N249" s="223">
        <v>119</v>
      </c>
      <c r="O249" s="223">
        <v>122.5</v>
      </c>
      <c r="P249" s="223">
        <v>119</v>
      </c>
      <c r="Q249" s="223">
        <v>112.83000000000001</v>
      </c>
      <c r="R249" s="223">
        <v>112.3</v>
      </c>
      <c r="S249" s="223">
        <v>116.9</v>
      </c>
      <c r="T249" s="223">
        <v>122</v>
      </c>
      <c r="U249" s="225">
        <v>135.38</v>
      </c>
      <c r="V249" s="223">
        <v>120</v>
      </c>
      <c r="W249" s="223">
        <v>118.7</v>
      </c>
      <c r="X249" s="223">
        <v>112.387</v>
      </c>
      <c r="Y249" s="223">
        <v>113.5</v>
      </c>
      <c r="Z249" s="223">
        <v>118</v>
      </c>
      <c r="AA249" s="223">
        <v>115</v>
      </c>
      <c r="AB249" s="223">
        <v>107</v>
      </c>
      <c r="AC249" s="225">
        <v>102</v>
      </c>
      <c r="AD249" s="220"/>
      <c r="AE249" s="221"/>
      <c r="AF249" s="221"/>
      <c r="AG249" s="221"/>
      <c r="AH249" s="221"/>
      <c r="AI249" s="221"/>
      <c r="AJ249" s="221"/>
      <c r="AK249" s="221"/>
      <c r="AL249" s="221"/>
      <c r="AM249" s="221"/>
      <c r="AN249" s="221"/>
      <c r="AO249" s="221"/>
      <c r="AP249" s="221"/>
      <c r="AQ249" s="221"/>
      <c r="AR249" s="221"/>
      <c r="AS249" s="221"/>
      <c r="AT249" s="221"/>
      <c r="AU249" s="221"/>
      <c r="AV249" s="221"/>
      <c r="AW249" s="221"/>
      <c r="AX249" s="221"/>
      <c r="AY249" s="221"/>
      <c r="AZ249" s="221"/>
      <c r="BA249" s="221"/>
      <c r="BB249" s="221"/>
      <c r="BC249" s="221"/>
      <c r="BD249" s="221"/>
      <c r="BE249" s="221"/>
      <c r="BF249" s="221"/>
      <c r="BG249" s="221"/>
      <c r="BH249" s="221"/>
      <c r="BI249" s="221"/>
      <c r="BJ249" s="221"/>
      <c r="BK249" s="221"/>
      <c r="BL249" s="221"/>
      <c r="BM249" s="222">
        <v>115.85405718705132</v>
      </c>
    </row>
    <row r="250" spans="1:65">
      <c r="A250" s="30"/>
      <c r="B250" s="19">
        <v>1</v>
      </c>
      <c r="C250" s="9">
        <v>5</v>
      </c>
      <c r="D250" s="223">
        <v>112</v>
      </c>
      <c r="E250" s="223">
        <v>113</v>
      </c>
      <c r="F250" s="223">
        <v>113</v>
      </c>
      <c r="G250" s="223">
        <v>118</v>
      </c>
      <c r="H250" s="223">
        <v>117.1</v>
      </c>
      <c r="I250" s="223">
        <v>109.7</v>
      </c>
      <c r="J250" s="223">
        <v>118.10779744220885</v>
      </c>
      <c r="K250" s="225">
        <v>103</v>
      </c>
      <c r="L250" s="223">
        <v>120.1</v>
      </c>
      <c r="M250" s="223">
        <v>111</v>
      </c>
      <c r="N250" s="223">
        <v>117</v>
      </c>
      <c r="O250" s="223">
        <v>118.6</v>
      </c>
      <c r="P250" s="223">
        <v>119.5</v>
      </c>
      <c r="Q250" s="223">
        <v>113.5</v>
      </c>
      <c r="R250" s="223">
        <v>112.3</v>
      </c>
      <c r="S250" s="223">
        <v>118.2</v>
      </c>
      <c r="T250" s="223">
        <v>123.00000000000001</v>
      </c>
      <c r="U250" s="225">
        <v>135.53</v>
      </c>
      <c r="V250" s="223">
        <v>119.5</v>
      </c>
      <c r="W250" s="223">
        <v>117.4</v>
      </c>
      <c r="X250" s="223">
        <v>112.52200000000001</v>
      </c>
      <c r="Y250" s="223">
        <v>111.5</v>
      </c>
      <c r="Z250" s="223">
        <v>115</v>
      </c>
      <c r="AA250" s="223">
        <v>114.5</v>
      </c>
      <c r="AB250" s="223">
        <v>117</v>
      </c>
      <c r="AC250" s="225">
        <v>94.1</v>
      </c>
      <c r="AD250" s="220"/>
      <c r="AE250" s="221"/>
      <c r="AF250" s="221"/>
      <c r="AG250" s="221"/>
      <c r="AH250" s="221"/>
      <c r="AI250" s="221"/>
      <c r="AJ250" s="221"/>
      <c r="AK250" s="221"/>
      <c r="AL250" s="221"/>
      <c r="AM250" s="221"/>
      <c r="AN250" s="221"/>
      <c r="AO250" s="221"/>
      <c r="AP250" s="221"/>
      <c r="AQ250" s="221"/>
      <c r="AR250" s="221"/>
      <c r="AS250" s="221"/>
      <c r="AT250" s="221"/>
      <c r="AU250" s="221"/>
      <c r="AV250" s="221"/>
      <c r="AW250" s="221"/>
      <c r="AX250" s="221"/>
      <c r="AY250" s="221"/>
      <c r="AZ250" s="221"/>
      <c r="BA250" s="221"/>
      <c r="BB250" s="221"/>
      <c r="BC250" s="221"/>
      <c r="BD250" s="221"/>
      <c r="BE250" s="221"/>
      <c r="BF250" s="221"/>
      <c r="BG250" s="221"/>
      <c r="BH250" s="221"/>
      <c r="BI250" s="221"/>
      <c r="BJ250" s="221"/>
      <c r="BK250" s="221"/>
      <c r="BL250" s="221"/>
      <c r="BM250" s="222">
        <v>23</v>
      </c>
    </row>
    <row r="251" spans="1:65">
      <c r="A251" s="30"/>
      <c r="B251" s="19">
        <v>1</v>
      </c>
      <c r="C251" s="9">
        <v>6</v>
      </c>
      <c r="D251" s="223">
        <v>114</v>
      </c>
      <c r="E251" s="223">
        <v>115.5</v>
      </c>
      <c r="F251" s="223">
        <v>116.5</v>
      </c>
      <c r="G251" s="223">
        <v>120</v>
      </c>
      <c r="H251" s="223">
        <v>118.6</v>
      </c>
      <c r="I251" s="223">
        <v>112.6</v>
      </c>
      <c r="J251" s="223">
        <v>115.03993875577757</v>
      </c>
      <c r="K251" s="225">
        <v>106</v>
      </c>
      <c r="L251" s="223">
        <v>119.6</v>
      </c>
      <c r="M251" s="223">
        <v>110</v>
      </c>
      <c r="N251" s="223">
        <v>113</v>
      </c>
      <c r="O251" s="223">
        <v>117.6</v>
      </c>
      <c r="P251" s="224">
        <v>114.5</v>
      </c>
      <c r="Q251" s="223">
        <v>115.39</v>
      </c>
      <c r="R251" s="223">
        <v>120.8</v>
      </c>
      <c r="S251" s="223">
        <v>116.2</v>
      </c>
      <c r="T251" s="223">
        <v>125</v>
      </c>
      <c r="U251" s="225">
        <v>133.71</v>
      </c>
      <c r="V251" s="223">
        <v>120</v>
      </c>
      <c r="W251" s="223">
        <v>117.1</v>
      </c>
      <c r="X251" s="223">
        <v>111.9375</v>
      </c>
      <c r="Y251" s="223">
        <v>113</v>
      </c>
      <c r="Z251" s="223">
        <v>114</v>
      </c>
      <c r="AA251" s="223">
        <v>116</v>
      </c>
      <c r="AB251" s="223">
        <v>114</v>
      </c>
      <c r="AC251" s="225">
        <v>95.6</v>
      </c>
      <c r="AD251" s="220"/>
      <c r="AE251" s="221"/>
      <c r="AF251" s="221"/>
      <c r="AG251" s="221"/>
      <c r="AH251" s="221"/>
      <c r="AI251" s="221"/>
      <c r="AJ251" s="221"/>
      <c r="AK251" s="221"/>
      <c r="AL251" s="221"/>
      <c r="AM251" s="221"/>
      <c r="AN251" s="221"/>
      <c r="AO251" s="221"/>
      <c r="AP251" s="221"/>
      <c r="AQ251" s="221"/>
      <c r="AR251" s="221"/>
      <c r="AS251" s="221"/>
      <c r="AT251" s="221"/>
      <c r="AU251" s="221"/>
      <c r="AV251" s="221"/>
      <c r="AW251" s="221"/>
      <c r="AX251" s="221"/>
      <c r="AY251" s="221"/>
      <c r="AZ251" s="221"/>
      <c r="BA251" s="221"/>
      <c r="BB251" s="221"/>
      <c r="BC251" s="221"/>
      <c r="BD251" s="221"/>
      <c r="BE251" s="221"/>
      <c r="BF251" s="221"/>
      <c r="BG251" s="221"/>
      <c r="BH251" s="221"/>
      <c r="BI251" s="221"/>
      <c r="BJ251" s="221"/>
      <c r="BK251" s="221"/>
      <c r="BL251" s="221"/>
      <c r="BM251" s="226"/>
    </row>
    <row r="252" spans="1:65">
      <c r="A252" s="30"/>
      <c r="B252" s="20" t="s">
        <v>264</v>
      </c>
      <c r="C252" s="12"/>
      <c r="D252" s="227">
        <v>113.33333333333333</v>
      </c>
      <c r="E252" s="227">
        <v>112.66666666666667</v>
      </c>
      <c r="F252" s="227">
        <v>117.16666666666667</v>
      </c>
      <c r="G252" s="227">
        <v>119.5</v>
      </c>
      <c r="H252" s="227">
        <v>115.83333333333333</v>
      </c>
      <c r="I252" s="227">
        <v>110.35000000000002</v>
      </c>
      <c r="J252" s="227">
        <v>115.87156530218006</v>
      </c>
      <c r="K252" s="227">
        <v>104.16666666666667</v>
      </c>
      <c r="L252" s="227">
        <v>121.23333333333333</v>
      </c>
      <c r="M252" s="227">
        <v>110</v>
      </c>
      <c r="N252" s="227">
        <v>115.16666666666667</v>
      </c>
      <c r="O252" s="227">
        <v>118.03333333333335</v>
      </c>
      <c r="P252" s="227">
        <v>119.16666666666667</v>
      </c>
      <c r="Q252" s="227">
        <v>113.54916666666668</v>
      </c>
      <c r="R252" s="227">
        <v>115.51666666666665</v>
      </c>
      <c r="S252" s="227">
        <v>116.7</v>
      </c>
      <c r="T252" s="227">
        <v>123</v>
      </c>
      <c r="U252" s="227">
        <v>134.85166666666666</v>
      </c>
      <c r="V252" s="227">
        <v>120.16666666666667</v>
      </c>
      <c r="W252" s="227">
        <v>118.10000000000001</v>
      </c>
      <c r="X252" s="227">
        <v>112.35591666666666</v>
      </c>
      <c r="Y252" s="227">
        <v>112.58333333333333</v>
      </c>
      <c r="Z252" s="227">
        <v>117</v>
      </c>
      <c r="AA252" s="227">
        <v>115.25</v>
      </c>
      <c r="AB252" s="227">
        <v>111.16666666666667</v>
      </c>
      <c r="AC252" s="227">
        <v>97.65000000000002</v>
      </c>
      <c r="AD252" s="220"/>
      <c r="AE252" s="221"/>
      <c r="AF252" s="221"/>
      <c r="AG252" s="221"/>
      <c r="AH252" s="221"/>
      <c r="AI252" s="221"/>
      <c r="AJ252" s="221"/>
      <c r="AK252" s="221"/>
      <c r="AL252" s="221"/>
      <c r="AM252" s="221"/>
      <c r="AN252" s="221"/>
      <c r="AO252" s="221"/>
      <c r="AP252" s="221"/>
      <c r="AQ252" s="221"/>
      <c r="AR252" s="221"/>
      <c r="AS252" s="221"/>
      <c r="AT252" s="221"/>
      <c r="AU252" s="221"/>
      <c r="AV252" s="221"/>
      <c r="AW252" s="221"/>
      <c r="AX252" s="221"/>
      <c r="AY252" s="221"/>
      <c r="AZ252" s="221"/>
      <c r="BA252" s="221"/>
      <c r="BB252" s="221"/>
      <c r="BC252" s="221"/>
      <c r="BD252" s="221"/>
      <c r="BE252" s="221"/>
      <c r="BF252" s="221"/>
      <c r="BG252" s="221"/>
      <c r="BH252" s="221"/>
      <c r="BI252" s="221"/>
      <c r="BJ252" s="221"/>
      <c r="BK252" s="221"/>
      <c r="BL252" s="221"/>
      <c r="BM252" s="226"/>
    </row>
    <row r="253" spans="1:65">
      <c r="A253" s="30"/>
      <c r="B253" s="3" t="s">
        <v>265</v>
      </c>
      <c r="C253" s="29"/>
      <c r="D253" s="223">
        <v>113.5</v>
      </c>
      <c r="E253" s="223">
        <v>112.75</v>
      </c>
      <c r="F253" s="223">
        <v>117</v>
      </c>
      <c r="G253" s="223">
        <v>120</v>
      </c>
      <c r="H253" s="223">
        <v>115.65</v>
      </c>
      <c r="I253" s="223">
        <v>109.7</v>
      </c>
      <c r="J253" s="223">
        <v>115.79930923282026</v>
      </c>
      <c r="K253" s="223">
        <v>103.5</v>
      </c>
      <c r="L253" s="223">
        <v>121.25</v>
      </c>
      <c r="M253" s="223">
        <v>110.5</v>
      </c>
      <c r="N253" s="223">
        <v>115.5</v>
      </c>
      <c r="O253" s="223">
        <v>118.1</v>
      </c>
      <c r="P253" s="223">
        <v>119.5</v>
      </c>
      <c r="Q253" s="223">
        <v>113.47750000000001</v>
      </c>
      <c r="R253" s="223">
        <v>114.1</v>
      </c>
      <c r="S253" s="223">
        <v>116.65</v>
      </c>
      <c r="T253" s="223">
        <v>123.00000000000001</v>
      </c>
      <c r="U253" s="223">
        <v>134.92000000000002</v>
      </c>
      <c r="V253" s="223">
        <v>120</v>
      </c>
      <c r="W253" s="223">
        <v>117.94999999999999</v>
      </c>
      <c r="X253" s="223">
        <v>112.32275</v>
      </c>
      <c r="Y253" s="223">
        <v>112.5</v>
      </c>
      <c r="Z253" s="223">
        <v>116.5</v>
      </c>
      <c r="AA253" s="223">
        <v>114.75</v>
      </c>
      <c r="AB253" s="223">
        <v>111</v>
      </c>
      <c r="AC253" s="223">
        <v>96.6</v>
      </c>
      <c r="AD253" s="220"/>
      <c r="AE253" s="221"/>
      <c r="AF253" s="221"/>
      <c r="AG253" s="221"/>
      <c r="AH253" s="221"/>
      <c r="AI253" s="221"/>
      <c r="AJ253" s="221"/>
      <c r="AK253" s="221"/>
      <c r="AL253" s="221"/>
      <c r="AM253" s="221"/>
      <c r="AN253" s="221"/>
      <c r="AO253" s="221"/>
      <c r="AP253" s="221"/>
      <c r="AQ253" s="221"/>
      <c r="AR253" s="221"/>
      <c r="AS253" s="221"/>
      <c r="AT253" s="221"/>
      <c r="AU253" s="221"/>
      <c r="AV253" s="221"/>
      <c r="AW253" s="221"/>
      <c r="AX253" s="221"/>
      <c r="AY253" s="221"/>
      <c r="AZ253" s="221"/>
      <c r="BA253" s="221"/>
      <c r="BB253" s="221"/>
      <c r="BC253" s="221"/>
      <c r="BD253" s="221"/>
      <c r="BE253" s="221"/>
      <c r="BF253" s="221"/>
      <c r="BG253" s="221"/>
      <c r="BH253" s="221"/>
      <c r="BI253" s="221"/>
      <c r="BJ253" s="221"/>
      <c r="BK253" s="221"/>
      <c r="BL253" s="221"/>
      <c r="BM253" s="226"/>
    </row>
    <row r="254" spans="1:65">
      <c r="A254" s="30"/>
      <c r="B254" s="3" t="s">
        <v>266</v>
      </c>
      <c r="C254" s="29"/>
      <c r="D254" s="223">
        <v>1.2110601416389968</v>
      </c>
      <c r="E254" s="223">
        <v>2.0655911179772888</v>
      </c>
      <c r="F254" s="223">
        <v>2.5625508125043424</v>
      </c>
      <c r="G254" s="223">
        <v>0.83666002653407556</v>
      </c>
      <c r="H254" s="223">
        <v>2.1969676071045412</v>
      </c>
      <c r="I254" s="223">
        <v>2.0315019074566454</v>
      </c>
      <c r="J254" s="223">
        <v>1.2185250119665976</v>
      </c>
      <c r="K254" s="223">
        <v>1.9407902170679516</v>
      </c>
      <c r="L254" s="223">
        <v>1.2516655570345756</v>
      </c>
      <c r="M254" s="223">
        <v>1.2649110640673518</v>
      </c>
      <c r="N254" s="223">
        <v>2.9944392908634274</v>
      </c>
      <c r="O254" s="223">
        <v>2.6402020124730363</v>
      </c>
      <c r="P254" s="223">
        <v>2.4832774042918899</v>
      </c>
      <c r="Q254" s="223">
        <v>1.1034963374051865</v>
      </c>
      <c r="R254" s="223">
        <v>5.2185885703575705</v>
      </c>
      <c r="S254" s="223">
        <v>1.1558546621439889</v>
      </c>
      <c r="T254" s="223">
        <v>1.0954451150103321</v>
      </c>
      <c r="U254" s="223">
        <v>2.1952441018407591</v>
      </c>
      <c r="V254" s="223">
        <v>1.2110601416389968</v>
      </c>
      <c r="W254" s="223">
        <v>0.88317608663278568</v>
      </c>
      <c r="X254" s="223">
        <v>0.39150726898317734</v>
      </c>
      <c r="Y254" s="223">
        <v>1.0684880283216405</v>
      </c>
      <c r="Z254" s="223">
        <v>4.4721359549995796</v>
      </c>
      <c r="AA254" s="223">
        <v>2.3398717913595179</v>
      </c>
      <c r="AB254" s="223">
        <v>3.9707262140150967</v>
      </c>
      <c r="AC254" s="223">
        <v>3.1760037783352861</v>
      </c>
      <c r="AD254" s="220"/>
      <c r="AE254" s="221"/>
      <c r="AF254" s="221"/>
      <c r="AG254" s="221"/>
      <c r="AH254" s="221"/>
      <c r="AI254" s="221"/>
      <c r="AJ254" s="221"/>
      <c r="AK254" s="221"/>
      <c r="AL254" s="221"/>
      <c r="AM254" s="221"/>
      <c r="AN254" s="221"/>
      <c r="AO254" s="221"/>
      <c r="AP254" s="221"/>
      <c r="AQ254" s="221"/>
      <c r="AR254" s="221"/>
      <c r="AS254" s="221"/>
      <c r="AT254" s="221"/>
      <c r="AU254" s="221"/>
      <c r="AV254" s="221"/>
      <c r="AW254" s="221"/>
      <c r="AX254" s="221"/>
      <c r="AY254" s="221"/>
      <c r="AZ254" s="221"/>
      <c r="BA254" s="221"/>
      <c r="BB254" s="221"/>
      <c r="BC254" s="221"/>
      <c r="BD254" s="221"/>
      <c r="BE254" s="221"/>
      <c r="BF254" s="221"/>
      <c r="BG254" s="221"/>
      <c r="BH254" s="221"/>
      <c r="BI254" s="221"/>
      <c r="BJ254" s="221"/>
      <c r="BK254" s="221"/>
      <c r="BL254" s="221"/>
      <c r="BM254" s="226"/>
    </row>
    <row r="255" spans="1:65">
      <c r="A255" s="30"/>
      <c r="B255" s="3" t="s">
        <v>86</v>
      </c>
      <c r="C255" s="29"/>
      <c r="D255" s="13">
        <v>1.0685824779167619E-2</v>
      </c>
      <c r="E255" s="13">
        <v>1.8333648976129782E-2</v>
      </c>
      <c r="F255" s="13">
        <v>2.1870988442426818E-2</v>
      </c>
      <c r="G255" s="13">
        <v>7.0013391341763641E-3</v>
      </c>
      <c r="H255" s="13">
        <v>1.8966626823924096E-2</v>
      </c>
      <c r="I255" s="13">
        <v>1.8409623085243725E-2</v>
      </c>
      <c r="J255" s="13">
        <v>1.0516169422487915E-2</v>
      </c>
      <c r="K255" s="13">
        <v>1.8631586083852333E-2</v>
      </c>
      <c r="L255" s="13">
        <v>1.0324434069573073E-2</v>
      </c>
      <c r="M255" s="13">
        <v>1.149919149152138E-2</v>
      </c>
      <c r="N255" s="13">
        <v>2.6000920036440757E-2</v>
      </c>
      <c r="O255" s="13">
        <v>2.2368274604403018E-2</v>
      </c>
      <c r="P255" s="13">
        <v>2.0838691504547327E-2</v>
      </c>
      <c r="Q255" s="13">
        <v>9.7182248870623118E-3</v>
      </c>
      <c r="R255" s="13">
        <v>4.5176066111882018E-2</v>
      </c>
      <c r="S255" s="13">
        <v>9.9044958195714551E-3</v>
      </c>
      <c r="T255" s="13">
        <v>8.906057845612457E-3</v>
      </c>
      <c r="U255" s="13">
        <v>1.6278954173158847E-2</v>
      </c>
      <c r="V255" s="13">
        <v>1.0078170388119251E-2</v>
      </c>
      <c r="W255" s="13">
        <v>7.4782056446467873E-3</v>
      </c>
      <c r="X255" s="13">
        <v>3.4845273893735966E-3</v>
      </c>
      <c r="Y255" s="13">
        <v>9.4906412582233066E-3</v>
      </c>
      <c r="Z255" s="13">
        <v>3.8223384230765635E-2</v>
      </c>
      <c r="AA255" s="13">
        <v>2.0302575196178028E-2</v>
      </c>
      <c r="AB255" s="13">
        <v>3.5718676587841947E-2</v>
      </c>
      <c r="AC255" s="13">
        <v>3.2524360249209273E-2</v>
      </c>
      <c r="AD255" s="148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55"/>
    </row>
    <row r="256" spans="1:65">
      <c r="A256" s="30"/>
      <c r="B256" s="3" t="s">
        <v>267</v>
      </c>
      <c r="C256" s="29"/>
      <c r="D256" s="13">
        <v>-2.1757752079827331E-2</v>
      </c>
      <c r="E256" s="13">
        <v>-2.7512118244063521E-2</v>
      </c>
      <c r="F256" s="13">
        <v>1.1329853364531628E-2</v>
      </c>
      <c r="G256" s="13">
        <v>3.1470134939358685E-2</v>
      </c>
      <c r="H256" s="13">
        <v>-1.7887896394108704E-4</v>
      </c>
      <c r="I256" s="13">
        <v>-4.7508540664784493E-2</v>
      </c>
      <c r="J256" s="13">
        <v>1.5112215794443884E-4</v>
      </c>
      <c r="K256" s="13">
        <v>-0.10088028683807648</v>
      </c>
      <c r="L256" s="13">
        <v>4.6431486966373114E-2</v>
      </c>
      <c r="M256" s="13">
        <v>-5.052958290100884E-2</v>
      </c>
      <c r="N256" s="13">
        <v>-5.933245128177389E-3</v>
      </c>
      <c r="O256" s="13">
        <v>1.8810529378038732E-2</v>
      </c>
      <c r="P256" s="13">
        <v>2.8592951857240534E-2</v>
      </c>
      <c r="Q256" s="13">
        <v>-1.9894776034155681E-2</v>
      </c>
      <c r="R256" s="13">
        <v>-2.9122028919534859E-3</v>
      </c>
      <c r="S256" s="13">
        <v>7.3017970495661277E-3</v>
      </c>
      <c r="T256" s="13">
        <v>6.168055730159927E-2</v>
      </c>
      <c r="U256" s="13">
        <v>0.16397880178631019</v>
      </c>
      <c r="V256" s="13">
        <v>3.7224501103594987E-2</v>
      </c>
      <c r="W256" s="13">
        <v>1.9385965994462406E-2</v>
      </c>
      <c r="X256" s="13">
        <v>-3.0194372172368311E-2</v>
      </c>
      <c r="Y256" s="13">
        <v>-2.823141401459317E-2</v>
      </c>
      <c r="Z256" s="13">
        <v>9.8912618234725525E-3</v>
      </c>
      <c r="AA256" s="13">
        <v>-5.2139493576478513E-3</v>
      </c>
      <c r="AB256" s="13">
        <v>-4.0459442113595201E-2</v>
      </c>
      <c r="AC256" s="13">
        <v>-0.15712921609348629</v>
      </c>
      <c r="AD256" s="148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55"/>
    </row>
    <row r="257" spans="1:65">
      <c r="A257" s="30"/>
      <c r="B257" s="46" t="s">
        <v>268</v>
      </c>
      <c r="C257" s="47"/>
      <c r="D257" s="45">
        <v>0.52</v>
      </c>
      <c r="E257" s="45">
        <v>0.67</v>
      </c>
      <c r="F257" s="45">
        <v>0.33</v>
      </c>
      <c r="G257" s="45">
        <v>0.85</v>
      </c>
      <c r="H257" s="45">
        <v>0.04</v>
      </c>
      <c r="I257" s="45">
        <v>1.18</v>
      </c>
      <c r="J257" s="45">
        <v>0.04</v>
      </c>
      <c r="K257" s="45">
        <v>2.54</v>
      </c>
      <c r="L257" s="45">
        <v>1.23</v>
      </c>
      <c r="M257" s="45">
        <v>1.25</v>
      </c>
      <c r="N257" s="45">
        <v>0.11</v>
      </c>
      <c r="O257" s="45">
        <v>0.52</v>
      </c>
      <c r="P257" s="45">
        <v>0.77</v>
      </c>
      <c r="Q257" s="45">
        <v>0.47</v>
      </c>
      <c r="R257" s="45">
        <v>0.04</v>
      </c>
      <c r="S257" s="45">
        <v>0.23</v>
      </c>
      <c r="T257" s="45">
        <v>1.62</v>
      </c>
      <c r="U257" s="45">
        <v>4.24</v>
      </c>
      <c r="V257" s="45">
        <v>0.99</v>
      </c>
      <c r="W257" s="45">
        <v>0.54</v>
      </c>
      <c r="X257" s="45">
        <v>0.73</v>
      </c>
      <c r="Y257" s="45">
        <v>0.68</v>
      </c>
      <c r="Z257" s="45">
        <v>0.28999999999999998</v>
      </c>
      <c r="AA257" s="45">
        <v>0.09</v>
      </c>
      <c r="AB257" s="45">
        <v>1</v>
      </c>
      <c r="AC257" s="45">
        <v>3.99</v>
      </c>
      <c r="AD257" s="148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55"/>
    </row>
    <row r="258" spans="1:65">
      <c r="B258" s="31"/>
      <c r="C258" s="20"/>
      <c r="D258" s="20"/>
      <c r="E258" s="20"/>
      <c r="F258" s="20"/>
      <c r="G258" s="20"/>
      <c r="H258" s="20"/>
      <c r="I258" s="20"/>
      <c r="J258" s="20"/>
      <c r="K258" s="20"/>
      <c r="L258" s="20"/>
      <c r="M258" s="20"/>
      <c r="N258" s="20"/>
      <c r="O258" s="20"/>
      <c r="P258" s="20"/>
      <c r="Q258" s="20"/>
      <c r="R258" s="20"/>
      <c r="S258" s="20"/>
      <c r="T258" s="20"/>
      <c r="U258" s="20"/>
      <c r="V258" s="20"/>
      <c r="W258" s="20"/>
      <c r="X258" s="20"/>
      <c r="Y258" s="20"/>
      <c r="Z258" s="20"/>
      <c r="AA258" s="20"/>
      <c r="AB258" s="20"/>
      <c r="AC258" s="20"/>
      <c r="BM258" s="55"/>
    </row>
    <row r="259" spans="1:65" ht="15">
      <c r="B259" s="8" t="s">
        <v>465</v>
      </c>
      <c r="BM259" s="28" t="s">
        <v>66</v>
      </c>
    </row>
    <row r="260" spans="1:65" ht="15">
      <c r="A260" s="25" t="s">
        <v>33</v>
      </c>
      <c r="B260" s="18" t="s">
        <v>109</v>
      </c>
      <c r="C260" s="15" t="s">
        <v>110</v>
      </c>
      <c r="D260" s="16" t="s">
        <v>226</v>
      </c>
      <c r="E260" s="17" t="s">
        <v>226</v>
      </c>
      <c r="F260" s="17" t="s">
        <v>226</v>
      </c>
      <c r="G260" s="17" t="s">
        <v>226</v>
      </c>
      <c r="H260" s="17" t="s">
        <v>226</v>
      </c>
      <c r="I260" s="17" t="s">
        <v>226</v>
      </c>
      <c r="J260" s="17" t="s">
        <v>226</v>
      </c>
      <c r="K260" s="17" t="s">
        <v>226</v>
      </c>
      <c r="L260" s="148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28">
        <v>1</v>
      </c>
    </row>
    <row r="261" spans="1:65">
      <c r="A261" s="30"/>
      <c r="B261" s="19" t="s">
        <v>227</v>
      </c>
      <c r="C261" s="9" t="s">
        <v>227</v>
      </c>
      <c r="D261" s="146" t="s">
        <v>234</v>
      </c>
      <c r="E261" s="147" t="s">
        <v>235</v>
      </c>
      <c r="F261" s="147" t="s">
        <v>236</v>
      </c>
      <c r="G261" s="147" t="s">
        <v>246</v>
      </c>
      <c r="H261" s="147" t="s">
        <v>247</v>
      </c>
      <c r="I261" s="147" t="s">
        <v>249</v>
      </c>
      <c r="J261" s="147" t="s">
        <v>254</v>
      </c>
      <c r="K261" s="147" t="s">
        <v>256</v>
      </c>
      <c r="L261" s="148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28" t="s">
        <v>3</v>
      </c>
    </row>
    <row r="262" spans="1:65">
      <c r="A262" s="30"/>
      <c r="B262" s="19"/>
      <c r="C262" s="9"/>
      <c r="D262" s="10" t="s">
        <v>277</v>
      </c>
      <c r="E262" s="11" t="s">
        <v>278</v>
      </c>
      <c r="F262" s="11" t="s">
        <v>278</v>
      </c>
      <c r="G262" s="11" t="s">
        <v>278</v>
      </c>
      <c r="H262" s="11" t="s">
        <v>278</v>
      </c>
      <c r="I262" s="11" t="s">
        <v>278</v>
      </c>
      <c r="J262" s="11" t="s">
        <v>277</v>
      </c>
      <c r="K262" s="11" t="s">
        <v>278</v>
      </c>
      <c r="L262" s="148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28">
        <v>2</v>
      </c>
    </row>
    <row r="263" spans="1:65">
      <c r="A263" s="30"/>
      <c r="B263" s="19"/>
      <c r="C263" s="9"/>
      <c r="D263" s="26"/>
      <c r="E263" s="26"/>
      <c r="F263" s="26"/>
      <c r="G263" s="26"/>
      <c r="H263" s="26"/>
      <c r="I263" s="26"/>
      <c r="J263" s="26"/>
      <c r="K263" s="26"/>
      <c r="L263" s="148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28">
        <v>3</v>
      </c>
    </row>
    <row r="264" spans="1:65">
      <c r="A264" s="30"/>
      <c r="B264" s="18">
        <v>1</v>
      </c>
      <c r="C264" s="14">
        <v>1</v>
      </c>
      <c r="D264" s="22">
        <v>2.4</v>
      </c>
      <c r="E264" s="150">
        <v>2.0837503797164958</v>
      </c>
      <c r="F264" s="22">
        <v>2.31</v>
      </c>
      <c r="G264" s="22">
        <v>2.6</v>
      </c>
      <c r="H264" s="22">
        <v>2.72</v>
      </c>
      <c r="I264" s="22">
        <v>2.4701918218628083</v>
      </c>
      <c r="J264" s="22">
        <v>2.7</v>
      </c>
      <c r="K264" s="22">
        <v>2.7</v>
      </c>
      <c r="L264" s="148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28">
        <v>1</v>
      </c>
    </row>
    <row r="265" spans="1:65">
      <c r="A265" s="30"/>
      <c r="B265" s="19">
        <v>1</v>
      </c>
      <c r="C265" s="9">
        <v>2</v>
      </c>
      <c r="D265" s="11">
        <v>2.5</v>
      </c>
      <c r="E265" s="11">
        <v>2.1428805943675178</v>
      </c>
      <c r="F265" s="11">
        <v>2.3199999999999998</v>
      </c>
      <c r="G265" s="11">
        <v>2.8</v>
      </c>
      <c r="H265" s="11">
        <v>2.74</v>
      </c>
      <c r="I265" s="11">
        <v>2.4302239847885923</v>
      </c>
      <c r="J265" s="11">
        <v>2.7</v>
      </c>
      <c r="K265" s="11">
        <v>2.7</v>
      </c>
      <c r="L265" s="148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28">
        <v>24</v>
      </c>
    </row>
    <row r="266" spans="1:65">
      <c r="A266" s="30"/>
      <c r="B266" s="19">
        <v>1</v>
      </c>
      <c r="C266" s="9">
        <v>3</v>
      </c>
      <c r="D266" s="11">
        <v>2.5</v>
      </c>
      <c r="E266" s="11">
        <v>2.1695767560849917</v>
      </c>
      <c r="F266" s="11">
        <v>2.3199999999999998</v>
      </c>
      <c r="G266" s="11">
        <v>2.5</v>
      </c>
      <c r="H266" s="11">
        <v>2.76</v>
      </c>
      <c r="I266" s="11">
        <v>2.4372901837087202</v>
      </c>
      <c r="J266" s="11">
        <v>2.8</v>
      </c>
      <c r="K266" s="11">
        <v>2.75</v>
      </c>
      <c r="L266" s="148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28">
        <v>16</v>
      </c>
    </row>
    <row r="267" spans="1:65">
      <c r="A267" s="30"/>
      <c r="B267" s="19">
        <v>1</v>
      </c>
      <c r="C267" s="9">
        <v>4</v>
      </c>
      <c r="D267" s="11">
        <v>2.6</v>
      </c>
      <c r="E267" s="11">
        <v>2.1780003599888245</v>
      </c>
      <c r="F267" s="11">
        <v>2.37</v>
      </c>
      <c r="G267" s="11">
        <v>2.9</v>
      </c>
      <c r="H267" s="11">
        <v>2.76</v>
      </c>
      <c r="I267" s="11">
        <v>2.4119138583576643</v>
      </c>
      <c r="J267" s="11">
        <v>2.6</v>
      </c>
      <c r="K267" s="11">
        <v>2.8</v>
      </c>
      <c r="L267" s="148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28">
        <v>2.5401129627368397</v>
      </c>
    </row>
    <row r="268" spans="1:65">
      <c r="A268" s="30"/>
      <c r="B268" s="19">
        <v>1</v>
      </c>
      <c r="C268" s="9">
        <v>5</v>
      </c>
      <c r="D268" s="11">
        <v>2.6</v>
      </c>
      <c r="E268" s="11">
        <v>2.1752185764671754</v>
      </c>
      <c r="F268" s="11">
        <v>2.31</v>
      </c>
      <c r="G268" s="11">
        <v>2.5</v>
      </c>
      <c r="H268" s="11">
        <v>2.69</v>
      </c>
      <c r="I268" s="11">
        <v>2.4785082232025601</v>
      </c>
      <c r="J268" s="11">
        <v>2.5</v>
      </c>
      <c r="K268" s="11">
        <v>2.8</v>
      </c>
      <c r="L268" s="148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28">
        <v>24</v>
      </c>
    </row>
    <row r="269" spans="1:65">
      <c r="A269" s="30"/>
      <c r="B269" s="19">
        <v>1</v>
      </c>
      <c r="C269" s="9">
        <v>6</v>
      </c>
      <c r="D269" s="11">
        <v>2.6</v>
      </c>
      <c r="E269" s="11">
        <v>2.1655797528376644</v>
      </c>
      <c r="F269" s="11">
        <v>2.36</v>
      </c>
      <c r="G269" s="11">
        <v>2.7</v>
      </c>
      <c r="H269" s="11">
        <v>2.76</v>
      </c>
      <c r="I269" s="11">
        <v>2.4297868917525522</v>
      </c>
      <c r="J269" s="11">
        <v>2.8</v>
      </c>
      <c r="K269" s="11">
        <v>2.8</v>
      </c>
      <c r="L269" s="148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55"/>
    </row>
    <row r="270" spans="1:65">
      <c r="A270" s="30"/>
      <c r="B270" s="20" t="s">
        <v>264</v>
      </c>
      <c r="C270" s="12"/>
      <c r="D270" s="23">
        <v>2.5333333333333332</v>
      </c>
      <c r="E270" s="23">
        <v>2.1525010699104445</v>
      </c>
      <c r="F270" s="23">
        <v>2.3316666666666666</v>
      </c>
      <c r="G270" s="23">
        <v>2.6666666666666665</v>
      </c>
      <c r="H270" s="23">
        <v>2.7383333333333333</v>
      </c>
      <c r="I270" s="23">
        <v>2.4429858272788163</v>
      </c>
      <c r="J270" s="23">
        <v>2.6833333333333331</v>
      </c>
      <c r="K270" s="23">
        <v>2.7583333333333333</v>
      </c>
      <c r="L270" s="148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55"/>
    </row>
    <row r="271" spans="1:65">
      <c r="A271" s="30"/>
      <c r="B271" s="3" t="s">
        <v>265</v>
      </c>
      <c r="C271" s="29"/>
      <c r="D271" s="11">
        <v>2.5499999999999998</v>
      </c>
      <c r="E271" s="11">
        <v>2.1675782544613282</v>
      </c>
      <c r="F271" s="11">
        <v>2.3199999999999998</v>
      </c>
      <c r="G271" s="11">
        <v>2.6500000000000004</v>
      </c>
      <c r="H271" s="11">
        <v>2.75</v>
      </c>
      <c r="I271" s="11">
        <v>2.433757084248656</v>
      </c>
      <c r="J271" s="11">
        <v>2.7</v>
      </c>
      <c r="K271" s="11">
        <v>2.7749999999999999</v>
      </c>
      <c r="L271" s="148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55"/>
    </row>
    <row r="272" spans="1:65">
      <c r="A272" s="30"/>
      <c r="B272" s="3" t="s">
        <v>266</v>
      </c>
      <c r="C272" s="29"/>
      <c r="D272" s="24">
        <v>8.1649658092772678E-2</v>
      </c>
      <c r="E272" s="24">
        <v>3.5911393333913459E-2</v>
      </c>
      <c r="F272" s="24">
        <v>2.6394443859772222E-2</v>
      </c>
      <c r="G272" s="24">
        <v>0.16329931618554516</v>
      </c>
      <c r="H272" s="24">
        <v>2.8577380332470311E-2</v>
      </c>
      <c r="I272" s="24">
        <v>2.5834050725946148E-2</v>
      </c>
      <c r="J272" s="24">
        <v>0.11690451944500115</v>
      </c>
      <c r="K272" s="24">
        <v>4.915960401250858E-2</v>
      </c>
      <c r="L272" s="204"/>
      <c r="M272" s="205"/>
      <c r="N272" s="205"/>
      <c r="O272" s="205"/>
      <c r="P272" s="205"/>
      <c r="Q272" s="205"/>
      <c r="R272" s="205"/>
      <c r="S272" s="205"/>
      <c r="T272" s="205"/>
      <c r="U272" s="205"/>
      <c r="V272" s="205"/>
      <c r="W272" s="205"/>
      <c r="X272" s="205"/>
      <c r="Y272" s="205"/>
      <c r="Z272" s="205"/>
      <c r="AA272" s="205"/>
      <c r="AB272" s="205"/>
      <c r="AC272" s="205"/>
      <c r="AD272" s="205"/>
      <c r="AE272" s="205"/>
      <c r="AF272" s="205"/>
      <c r="AG272" s="205"/>
      <c r="AH272" s="205"/>
      <c r="AI272" s="205"/>
      <c r="AJ272" s="205"/>
      <c r="AK272" s="205"/>
      <c r="AL272" s="205"/>
      <c r="AM272" s="205"/>
      <c r="AN272" s="205"/>
      <c r="AO272" s="205"/>
      <c r="AP272" s="205"/>
      <c r="AQ272" s="205"/>
      <c r="AR272" s="205"/>
      <c r="AS272" s="205"/>
      <c r="AT272" s="205"/>
      <c r="AU272" s="205"/>
      <c r="AV272" s="205"/>
      <c r="AW272" s="205"/>
      <c r="AX272" s="205"/>
      <c r="AY272" s="205"/>
      <c r="AZ272" s="205"/>
      <c r="BA272" s="205"/>
      <c r="BB272" s="205"/>
      <c r="BC272" s="205"/>
      <c r="BD272" s="205"/>
      <c r="BE272" s="205"/>
      <c r="BF272" s="205"/>
      <c r="BG272" s="205"/>
      <c r="BH272" s="205"/>
      <c r="BI272" s="205"/>
      <c r="BJ272" s="205"/>
      <c r="BK272" s="205"/>
      <c r="BL272" s="205"/>
      <c r="BM272" s="56"/>
    </row>
    <row r="273" spans="1:65">
      <c r="A273" s="30"/>
      <c r="B273" s="3" t="s">
        <v>86</v>
      </c>
      <c r="C273" s="29"/>
      <c r="D273" s="13">
        <v>3.2230128194515532E-2</v>
      </c>
      <c r="E273" s="13">
        <v>1.6683565846221653E-2</v>
      </c>
      <c r="F273" s="13">
        <v>1.1319990218629974E-2</v>
      </c>
      <c r="G273" s="13">
        <v>6.1237243569579436E-2</v>
      </c>
      <c r="H273" s="13">
        <v>1.0436048812831519E-2</v>
      </c>
      <c r="I273" s="13">
        <v>1.0574785345653061E-2</v>
      </c>
      <c r="J273" s="13">
        <v>4.3566901656522168E-2</v>
      </c>
      <c r="K273" s="13">
        <v>1.7822212935048428E-2</v>
      </c>
      <c r="L273" s="148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55"/>
    </row>
    <row r="274" spans="1:65">
      <c r="A274" s="30"/>
      <c r="B274" s="3" t="s">
        <v>267</v>
      </c>
      <c r="C274" s="29"/>
      <c r="D274" s="13">
        <v>-2.669026733441715E-3</v>
      </c>
      <c r="E274" s="13">
        <v>-0.1525963209166743</v>
      </c>
      <c r="F274" s="13">
        <v>-8.2061821315845385E-2</v>
      </c>
      <c r="G274" s="13">
        <v>4.9822077122692932E-2</v>
      </c>
      <c r="H274" s="13">
        <v>7.8036045445365243E-2</v>
      </c>
      <c r="I274" s="13">
        <v>-3.8237329159319766E-2</v>
      </c>
      <c r="J274" s="13">
        <v>5.6383465104709707E-2</v>
      </c>
      <c r="K274" s="13">
        <v>8.5909711023785418E-2</v>
      </c>
      <c r="L274" s="148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55"/>
    </row>
    <row r="275" spans="1:65">
      <c r="A275" s="30"/>
      <c r="B275" s="46" t="s">
        <v>268</v>
      </c>
      <c r="C275" s="47"/>
      <c r="D275" s="45">
        <v>0.3</v>
      </c>
      <c r="E275" s="45">
        <v>2.04</v>
      </c>
      <c r="F275" s="45">
        <v>1.23</v>
      </c>
      <c r="G275" s="45">
        <v>0.3</v>
      </c>
      <c r="H275" s="45">
        <v>0.63</v>
      </c>
      <c r="I275" s="45">
        <v>0.72</v>
      </c>
      <c r="J275" s="45">
        <v>0.38</v>
      </c>
      <c r="K275" s="45">
        <v>0.72</v>
      </c>
      <c r="L275" s="148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55"/>
    </row>
    <row r="276" spans="1:65">
      <c r="B276" s="31"/>
      <c r="C276" s="20"/>
      <c r="D276" s="20"/>
      <c r="E276" s="20"/>
      <c r="F276" s="20"/>
      <c r="G276" s="20"/>
      <c r="H276" s="20"/>
      <c r="I276" s="20"/>
      <c r="J276" s="20"/>
      <c r="K276" s="20"/>
      <c r="BM276" s="55"/>
    </row>
    <row r="277" spans="1:65" ht="15">
      <c r="B277" s="8" t="s">
        <v>466</v>
      </c>
      <c r="BM277" s="28" t="s">
        <v>66</v>
      </c>
    </row>
    <row r="278" spans="1:65" ht="15">
      <c r="A278" s="25" t="s">
        <v>36</v>
      </c>
      <c r="B278" s="18" t="s">
        <v>109</v>
      </c>
      <c r="C278" s="15" t="s">
        <v>110</v>
      </c>
      <c r="D278" s="16" t="s">
        <v>226</v>
      </c>
      <c r="E278" s="17" t="s">
        <v>226</v>
      </c>
      <c r="F278" s="17" t="s">
        <v>226</v>
      </c>
      <c r="G278" s="17" t="s">
        <v>226</v>
      </c>
      <c r="H278" s="17" t="s">
        <v>226</v>
      </c>
      <c r="I278" s="17" t="s">
        <v>226</v>
      </c>
      <c r="J278" s="17" t="s">
        <v>226</v>
      </c>
      <c r="K278" s="17" t="s">
        <v>226</v>
      </c>
      <c r="L278" s="148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28">
        <v>1</v>
      </c>
    </row>
    <row r="279" spans="1:65">
      <c r="A279" s="30"/>
      <c r="B279" s="19" t="s">
        <v>227</v>
      </c>
      <c r="C279" s="9" t="s">
        <v>227</v>
      </c>
      <c r="D279" s="146" t="s">
        <v>234</v>
      </c>
      <c r="E279" s="147" t="s">
        <v>235</v>
      </c>
      <c r="F279" s="147" t="s">
        <v>236</v>
      </c>
      <c r="G279" s="147" t="s">
        <v>246</v>
      </c>
      <c r="H279" s="147" t="s">
        <v>247</v>
      </c>
      <c r="I279" s="147" t="s">
        <v>249</v>
      </c>
      <c r="J279" s="147" t="s">
        <v>254</v>
      </c>
      <c r="K279" s="147" t="s">
        <v>256</v>
      </c>
      <c r="L279" s="148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28" t="s">
        <v>3</v>
      </c>
    </row>
    <row r="280" spans="1:65">
      <c r="A280" s="30"/>
      <c r="B280" s="19"/>
      <c r="C280" s="9"/>
      <c r="D280" s="10" t="s">
        <v>277</v>
      </c>
      <c r="E280" s="11" t="s">
        <v>278</v>
      </c>
      <c r="F280" s="11" t="s">
        <v>278</v>
      </c>
      <c r="G280" s="11" t="s">
        <v>278</v>
      </c>
      <c r="H280" s="11" t="s">
        <v>278</v>
      </c>
      <c r="I280" s="11" t="s">
        <v>278</v>
      </c>
      <c r="J280" s="11" t="s">
        <v>277</v>
      </c>
      <c r="K280" s="11" t="s">
        <v>278</v>
      </c>
      <c r="L280" s="148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28">
        <v>2</v>
      </c>
    </row>
    <row r="281" spans="1:65">
      <c r="A281" s="30"/>
      <c r="B281" s="19"/>
      <c r="C281" s="9"/>
      <c r="D281" s="26"/>
      <c r="E281" s="26"/>
      <c r="F281" s="26"/>
      <c r="G281" s="26"/>
      <c r="H281" s="26"/>
      <c r="I281" s="26"/>
      <c r="J281" s="26"/>
      <c r="K281" s="26"/>
      <c r="L281" s="148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28">
        <v>3</v>
      </c>
    </row>
    <row r="282" spans="1:65">
      <c r="A282" s="30"/>
      <c r="B282" s="18">
        <v>1</v>
      </c>
      <c r="C282" s="14">
        <v>1</v>
      </c>
      <c r="D282" s="22">
        <v>1.4</v>
      </c>
      <c r="E282" s="22">
        <v>1.5199858805327033</v>
      </c>
      <c r="F282" s="22">
        <v>1.32</v>
      </c>
      <c r="G282" s="22">
        <v>1.6</v>
      </c>
      <c r="H282" s="22">
        <v>1.62</v>
      </c>
      <c r="I282" s="22">
        <v>1.408489691310832</v>
      </c>
      <c r="J282" s="22">
        <v>1.5</v>
      </c>
      <c r="K282" s="22">
        <v>1.55</v>
      </c>
      <c r="L282" s="148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28">
        <v>1</v>
      </c>
    </row>
    <row r="283" spans="1:65">
      <c r="A283" s="30"/>
      <c r="B283" s="19">
        <v>1</v>
      </c>
      <c r="C283" s="9">
        <v>2</v>
      </c>
      <c r="D283" s="11">
        <v>1.5</v>
      </c>
      <c r="E283" s="11">
        <v>1.4963485281438071</v>
      </c>
      <c r="F283" s="11">
        <v>1.31</v>
      </c>
      <c r="G283" s="11">
        <v>1.7</v>
      </c>
      <c r="H283" s="11">
        <v>1.63</v>
      </c>
      <c r="I283" s="11">
        <v>1.4191320139774399</v>
      </c>
      <c r="J283" s="11">
        <v>1.4</v>
      </c>
      <c r="K283" s="11">
        <v>1.5</v>
      </c>
      <c r="L283" s="148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28">
        <v>25</v>
      </c>
    </row>
    <row r="284" spans="1:65">
      <c r="A284" s="30"/>
      <c r="B284" s="19">
        <v>1</v>
      </c>
      <c r="C284" s="9">
        <v>3</v>
      </c>
      <c r="D284" s="11">
        <v>1.5</v>
      </c>
      <c r="E284" s="11">
        <v>1.5223614386678292</v>
      </c>
      <c r="F284" s="11">
        <v>1.33</v>
      </c>
      <c r="G284" s="11">
        <v>1.5</v>
      </c>
      <c r="H284" s="11">
        <v>1.58</v>
      </c>
      <c r="I284" s="11">
        <v>1.3887138033658</v>
      </c>
      <c r="J284" s="11">
        <v>1.5</v>
      </c>
      <c r="K284" s="11">
        <v>1.55</v>
      </c>
      <c r="L284" s="148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28">
        <v>16</v>
      </c>
    </row>
    <row r="285" spans="1:65">
      <c r="A285" s="30"/>
      <c r="B285" s="19">
        <v>1</v>
      </c>
      <c r="C285" s="9">
        <v>4</v>
      </c>
      <c r="D285" s="11">
        <v>1.5</v>
      </c>
      <c r="E285" s="11">
        <v>1.5780749080931464</v>
      </c>
      <c r="F285" s="11">
        <v>1.34</v>
      </c>
      <c r="G285" s="11">
        <v>1.8</v>
      </c>
      <c r="H285" s="11">
        <v>1.6</v>
      </c>
      <c r="I285" s="11">
        <v>1.4087993386482642</v>
      </c>
      <c r="J285" s="11">
        <v>1.4</v>
      </c>
      <c r="K285" s="11">
        <v>1.6</v>
      </c>
      <c r="L285" s="148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28">
        <v>1.5003104903072593</v>
      </c>
    </row>
    <row r="286" spans="1:65">
      <c r="A286" s="30"/>
      <c r="B286" s="19">
        <v>1</v>
      </c>
      <c r="C286" s="9">
        <v>5</v>
      </c>
      <c r="D286" s="11">
        <v>1.5</v>
      </c>
      <c r="E286" s="11">
        <v>1.5748428356984721</v>
      </c>
      <c r="F286" s="11">
        <v>1.32</v>
      </c>
      <c r="G286" s="11">
        <v>1.5</v>
      </c>
      <c r="H286" s="11">
        <v>1.59</v>
      </c>
      <c r="I286" s="11">
        <v>1.4397929453112801</v>
      </c>
      <c r="J286" s="11">
        <v>1.5</v>
      </c>
      <c r="K286" s="11">
        <v>1.55</v>
      </c>
      <c r="L286" s="148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28">
        <v>25</v>
      </c>
    </row>
    <row r="287" spans="1:65">
      <c r="A287" s="30"/>
      <c r="B287" s="19">
        <v>1</v>
      </c>
      <c r="C287" s="9">
        <v>6</v>
      </c>
      <c r="D287" s="11">
        <v>1.4</v>
      </c>
      <c r="E287" s="11">
        <v>1.5272025984399131</v>
      </c>
      <c r="F287" s="11">
        <v>1.36</v>
      </c>
      <c r="G287" s="11">
        <v>1.7</v>
      </c>
      <c r="H287" s="11">
        <v>1.62</v>
      </c>
      <c r="I287" s="11">
        <v>1.41115955255896</v>
      </c>
      <c r="J287" s="11">
        <v>1.5</v>
      </c>
      <c r="K287" s="11">
        <v>1.55</v>
      </c>
      <c r="L287" s="148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55"/>
    </row>
    <row r="288" spans="1:65">
      <c r="A288" s="30"/>
      <c r="B288" s="20" t="s">
        <v>264</v>
      </c>
      <c r="C288" s="12"/>
      <c r="D288" s="23">
        <v>1.4666666666666668</v>
      </c>
      <c r="E288" s="23">
        <v>1.536469364929312</v>
      </c>
      <c r="F288" s="23">
        <v>1.33</v>
      </c>
      <c r="G288" s="23">
        <v>1.6333333333333331</v>
      </c>
      <c r="H288" s="23">
        <v>1.6066666666666667</v>
      </c>
      <c r="I288" s="23">
        <v>1.4126812241954294</v>
      </c>
      <c r="J288" s="23">
        <v>1.4666666666666668</v>
      </c>
      <c r="K288" s="23">
        <v>1.5499999999999998</v>
      </c>
      <c r="L288" s="148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55"/>
    </row>
    <row r="289" spans="1:65">
      <c r="A289" s="30"/>
      <c r="B289" s="3" t="s">
        <v>265</v>
      </c>
      <c r="C289" s="29"/>
      <c r="D289" s="11">
        <v>1.5</v>
      </c>
      <c r="E289" s="11">
        <v>1.5247820185538712</v>
      </c>
      <c r="F289" s="11">
        <v>1.3250000000000002</v>
      </c>
      <c r="G289" s="11">
        <v>1.65</v>
      </c>
      <c r="H289" s="11">
        <v>1.61</v>
      </c>
      <c r="I289" s="11">
        <v>1.4099794456036121</v>
      </c>
      <c r="J289" s="11">
        <v>1.5</v>
      </c>
      <c r="K289" s="11">
        <v>1.55</v>
      </c>
      <c r="L289" s="148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55"/>
    </row>
    <row r="290" spans="1:65">
      <c r="A290" s="30"/>
      <c r="B290" s="3" t="s">
        <v>266</v>
      </c>
      <c r="C290" s="29"/>
      <c r="D290" s="24">
        <v>5.1639777949432274E-2</v>
      </c>
      <c r="E290" s="24">
        <v>3.2771444361273161E-2</v>
      </c>
      <c r="F290" s="24">
        <v>1.7888543819998333E-2</v>
      </c>
      <c r="G290" s="24">
        <v>0.12110601416389967</v>
      </c>
      <c r="H290" s="24">
        <v>1.9663841605003465E-2</v>
      </c>
      <c r="I290" s="24">
        <v>1.6649617652024912E-2</v>
      </c>
      <c r="J290" s="24">
        <v>5.1639777949432274E-2</v>
      </c>
      <c r="K290" s="24">
        <v>3.1622776601683819E-2</v>
      </c>
      <c r="L290" s="204"/>
      <c r="M290" s="205"/>
      <c r="N290" s="205"/>
      <c r="O290" s="205"/>
      <c r="P290" s="205"/>
      <c r="Q290" s="205"/>
      <c r="R290" s="205"/>
      <c r="S290" s="205"/>
      <c r="T290" s="205"/>
      <c r="U290" s="205"/>
      <c r="V290" s="205"/>
      <c r="W290" s="205"/>
      <c r="X290" s="205"/>
      <c r="Y290" s="205"/>
      <c r="Z290" s="205"/>
      <c r="AA290" s="205"/>
      <c r="AB290" s="205"/>
      <c r="AC290" s="205"/>
      <c r="AD290" s="205"/>
      <c r="AE290" s="205"/>
      <c r="AF290" s="205"/>
      <c r="AG290" s="205"/>
      <c r="AH290" s="205"/>
      <c r="AI290" s="205"/>
      <c r="AJ290" s="205"/>
      <c r="AK290" s="205"/>
      <c r="AL290" s="205"/>
      <c r="AM290" s="205"/>
      <c r="AN290" s="205"/>
      <c r="AO290" s="205"/>
      <c r="AP290" s="205"/>
      <c r="AQ290" s="205"/>
      <c r="AR290" s="205"/>
      <c r="AS290" s="205"/>
      <c r="AT290" s="205"/>
      <c r="AU290" s="205"/>
      <c r="AV290" s="205"/>
      <c r="AW290" s="205"/>
      <c r="AX290" s="205"/>
      <c r="AY290" s="205"/>
      <c r="AZ290" s="205"/>
      <c r="BA290" s="205"/>
      <c r="BB290" s="205"/>
      <c r="BC290" s="205"/>
      <c r="BD290" s="205"/>
      <c r="BE290" s="205"/>
      <c r="BF290" s="205"/>
      <c r="BG290" s="205"/>
      <c r="BH290" s="205"/>
      <c r="BI290" s="205"/>
      <c r="BJ290" s="205"/>
      <c r="BK290" s="205"/>
      <c r="BL290" s="205"/>
      <c r="BM290" s="56"/>
    </row>
    <row r="291" spans="1:65">
      <c r="A291" s="30"/>
      <c r="B291" s="3" t="s">
        <v>86</v>
      </c>
      <c r="C291" s="29"/>
      <c r="D291" s="13">
        <v>3.5208939510976547E-2</v>
      </c>
      <c r="E291" s="13">
        <v>2.1329058105093342E-2</v>
      </c>
      <c r="F291" s="13">
        <v>1.3450032947367166E-2</v>
      </c>
      <c r="G291" s="13">
        <v>7.4146539284020221E-2</v>
      </c>
      <c r="H291" s="13">
        <v>1.2238905563280165E-2</v>
      </c>
      <c r="I291" s="13">
        <v>1.1785827805213056E-2</v>
      </c>
      <c r="J291" s="13">
        <v>3.5208939510976547E-2</v>
      </c>
      <c r="K291" s="13">
        <v>2.0401791355925045E-2</v>
      </c>
      <c r="L291" s="148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55"/>
    </row>
    <row r="292" spans="1:65">
      <c r="A292" s="30"/>
      <c r="B292" s="3" t="s">
        <v>267</v>
      </c>
      <c r="C292" s="29"/>
      <c r="D292" s="13">
        <v>-2.2424574018476862E-2</v>
      </c>
      <c r="E292" s="13">
        <v>2.4100927678408324E-2</v>
      </c>
      <c r="F292" s="13">
        <v>-0.11351682962130061</v>
      </c>
      <c r="G292" s="13">
        <v>8.8663542570332377E-2</v>
      </c>
      <c r="H292" s="13">
        <v>7.0889443916122952E-2</v>
      </c>
      <c r="I292" s="13">
        <v>-5.8407420782536579E-2</v>
      </c>
      <c r="J292" s="13">
        <v>-2.2424574018476862E-2</v>
      </c>
      <c r="K292" s="13">
        <v>3.3119484275927702E-2</v>
      </c>
      <c r="L292" s="148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55"/>
    </row>
    <row r="293" spans="1:65">
      <c r="A293" s="30"/>
      <c r="B293" s="46" t="s">
        <v>268</v>
      </c>
      <c r="C293" s="47"/>
      <c r="D293" s="45">
        <v>0.34</v>
      </c>
      <c r="E293" s="45">
        <v>0.34</v>
      </c>
      <c r="F293" s="45">
        <v>1.68</v>
      </c>
      <c r="G293" s="45">
        <v>1.29</v>
      </c>
      <c r="H293" s="45">
        <v>1.03</v>
      </c>
      <c r="I293" s="45">
        <v>0.87</v>
      </c>
      <c r="J293" s="45">
        <v>0.34</v>
      </c>
      <c r="K293" s="45">
        <v>0.48</v>
      </c>
      <c r="L293" s="148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55"/>
    </row>
    <row r="294" spans="1:65">
      <c r="B294" s="31"/>
      <c r="C294" s="20"/>
      <c r="D294" s="20"/>
      <c r="E294" s="20"/>
      <c r="F294" s="20"/>
      <c r="G294" s="20"/>
      <c r="H294" s="20"/>
      <c r="I294" s="20"/>
      <c r="J294" s="20"/>
      <c r="K294" s="20"/>
      <c r="BM294" s="55"/>
    </row>
    <row r="295" spans="1:65" ht="15">
      <c r="B295" s="8" t="s">
        <v>467</v>
      </c>
      <c r="BM295" s="28" t="s">
        <v>66</v>
      </c>
    </row>
    <row r="296" spans="1:65" ht="15">
      <c r="A296" s="25" t="s">
        <v>39</v>
      </c>
      <c r="B296" s="18" t="s">
        <v>109</v>
      </c>
      <c r="C296" s="15" t="s">
        <v>110</v>
      </c>
      <c r="D296" s="16" t="s">
        <v>226</v>
      </c>
      <c r="E296" s="17" t="s">
        <v>226</v>
      </c>
      <c r="F296" s="17" t="s">
        <v>226</v>
      </c>
      <c r="G296" s="17" t="s">
        <v>226</v>
      </c>
      <c r="H296" s="17" t="s">
        <v>226</v>
      </c>
      <c r="I296" s="17" t="s">
        <v>226</v>
      </c>
      <c r="J296" s="17" t="s">
        <v>226</v>
      </c>
      <c r="K296" s="17" t="s">
        <v>226</v>
      </c>
      <c r="L296" s="148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28">
        <v>1</v>
      </c>
    </row>
    <row r="297" spans="1:65">
      <c r="A297" s="30"/>
      <c r="B297" s="19" t="s">
        <v>227</v>
      </c>
      <c r="C297" s="9" t="s">
        <v>227</v>
      </c>
      <c r="D297" s="146" t="s">
        <v>234</v>
      </c>
      <c r="E297" s="147" t="s">
        <v>235</v>
      </c>
      <c r="F297" s="147" t="s">
        <v>236</v>
      </c>
      <c r="G297" s="147" t="s">
        <v>246</v>
      </c>
      <c r="H297" s="147" t="s">
        <v>247</v>
      </c>
      <c r="I297" s="147" t="s">
        <v>249</v>
      </c>
      <c r="J297" s="147" t="s">
        <v>254</v>
      </c>
      <c r="K297" s="147" t="s">
        <v>256</v>
      </c>
      <c r="L297" s="148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28" t="s">
        <v>3</v>
      </c>
    </row>
    <row r="298" spans="1:65">
      <c r="A298" s="30"/>
      <c r="B298" s="19"/>
      <c r="C298" s="9"/>
      <c r="D298" s="10" t="s">
        <v>277</v>
      </c>
      <c r="E298" s="11" t="s">
        <v>278</v>
      </c>
      <c r="F298" s="11" t="s">
        <v>278</v>
      </c>
      <c r="G298" s="11" t="s">
        <v>278</v>
      </c>
      <c r="H298" s="11" t="s">
        <v>278</v>
      </c>
      <c r="I298" s="11" t="s">
        <v>278</v>
      </c>
      <c r="J298" s="11" t="s">
        <v>277</v>
      </c>
      <c r="K298" s="11" t="s">
        <v>278</v>
      </c>
      <c r="L298" s="148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28">
        <v>2</v>
      </c>
    </row>
    <row r="299" spans="1:65">
      <c r="A299" s="30"/>
      <c r="B299" s="19"/>
      <c r="C299" s="9"/>
      <c r="D299" s="26"/>
      <c r="E299" s="26"/>
      <c r="F299" s="26"/>
      <c r="G299" s="26"/>
      <c r="H299" s="26"/>
      <c r="I299" s="26"/>
      <c r="J299" s="26"/>
      <c r="K299" s="26"/>
      <c r="L299" s="148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28">
        <v>3</v>
      </c>
    </row>
    <row r="300" spans="1:65">
      <c r="A300" s="30"/>
      <c r="B300" s="18">
        <v>1</v>
      </c>
      <c r="C300" s="14">
        <v>1</v>
      </c>
      <c r="D300" s="143">
        <v>0.8</v>
      </c>
      <c r="E300" s="22">
        <v>0.78463625153711891</v>
      </c>
      <c r="F300" s="22">
        <v>0.81</v>
      </c>
      <c r="G300" s="143">
        <v>0.9</v>
      </c>
      <c r="H300" s="22">
        <v>0.9</v>
      </c>
      <c r="I300" s="143">
        <v>1.1015916280228699</v>
      </c>
      <c r="J300" s="22">
        <v>0.9</v>
      </c>
      <c r="K300" s="22">
        <v>0.9</v>
      </c>
      <c r="L300" s="148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28">
        <v>1</v>
      </c>
    </row>
    <row r="301" spans="1:65">
      <c r="A301" s="30"/>
      <c r="B301" s="19">
        <v>1</v>
      </c>
      <c r="C301" s="9">
        <v>2</v>
      </c>
      <c r="D301" s="144">
        <v>0.8</v>
      </c>
      <c r="E301" s="11">
        <v>0.79151608508718729</v>
      </c>
      <c r="F301" s="11">
        <v>0.83</v>
      </c>
      <c r="G301" s="144">
        <v>0.9</v>
      </c>
      <c r="H301" s="11">
        <v>0.94</v>
      </c>
      <c r="I301" s="144">
        <v>1.1044380256928161</v>
      </c>
      <c r="J301" s="11">
        <v>0.88</v>
      </c>
      <c r="K301" s="11">
        <v>0.95</v>
      </c>
      <c r="L301" s="148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28">
        <v>26</v>
      </c>
    </row>
    <row r="302" spans="1:65">
      <c r="A302" s="30"/>
      <c r="B302" s="19">
        <v>1</v>
      </c>
      <c r="C302" s="9">
        <v>3</v>
      </c>
      <c r="D302" s="144">
        <v>0.8</v>
      </c>
      <c r="E302" s="11">
        <v>0.7942742172741446</v>
      </c>
      <c r="F302" s="11">
        <v>0.82</v>
      </c>
      <c r="G302" s="144">
        <v>0.9</v>
      </c>
      <c r="H302" s="11">
        <v>0.88</v>
      </c>
      <c r="I302" s="144">
        <v>1.0818052568466079</v>
      </c>
      <c r="J302" s="11">
        <v>0.88</v>
      </c>
      <c r="K302" s="11">
        <v>0.9</v>
      </c>
      <c r="L302" s="148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28">
        <v>16</v>
      </c>
    </row>
    <row r="303" spans="1:65">
      <c r="A303" s="30"/>
      <c r="B303" s="19">
        <v>1</v>
      </c>
      <c r="C303" s="9">
        <v>4</v>
      </c>
      <c r="D303" s="144">
        <v>0.9</v>
      </c>
      <c r="E303" s="149">
        <v>0.83101724817045552</v>
      </c>
      <c r="F303" s="11">
        <v>0.85</v>
      </c>
      <c r="G303" s="144">
        <v>1</v>
      </c>
      <c r="H303" s="11">
        <v>0.89</v>
      </c>
      <c r="I303" s="144">
        <v>1.0810845819624801</v>
      </c>
      <c r="J303" s="11">
        <v>0.89</v>
      </c>
      <c r="K303" s="11">
        <v>0.95</v>
      </c>
      <c r="L303" s="148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28">
        <v>0.86959360475230396</v>
      </c>
    </row>
    <row r="304" spans="1:65">
      <c r="A304" s="30"/>
      <c r="B304" s="19">
        <v>1</v>
      </c>
      <c r="C304" s="9">
        <v>5</v>
      </c>
      <c r="D304" s="144">
        <v>0.9</v>
      </c>
      <c r="E304" s="11">
        <v>0.81694606826065264</v>
      </c>
      <c r="F304" s="11">
        <v>0.83</v>
      </c>
      <c r="G304" s="144">
        <v>0.8</v>
      </c>
      <c r="H304" s="11">
        <v>0.91</v>
      </c>
      <c r="I304" s="144">
        <v>1.081548478173</v>
      </c>
      <c r="J304" s="11">
        <v>0.91</v>
      </c>
      <c r="K304" s="11">
        <v>0.95</v>
      </c>
      <c r="L304" s="148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28">
        <v>26</v>
      </c>
    </row>
    <row r="305" spans="1:65">
      <c r="A305" s="30"/>
      <c r="B305" s="19">
        <v>1</v>
      </c>
      <c r="C305" s="9">
        <v>6</v>
      </c>
      <c r="D305" s="144">
        <v>0.8</v>
      </c>
      <c r="E305" s="11">
        <v>0.79413416331516318</v>
      </c>
      <c r="F305" s="11">
        <v>0.81</v>
      </c>
      <c r="G305" s="144">
        <v>1.1000000000000001</v>
      </c>
      <c r="H305" s="11">
        <v>0.92</v>
      </c>
      <c r="I305" s="144">
        <v>1.076842908950832</v>
      </c>
      <c r="J305" s="11">
        <v>0.91</v>
      </c>
      <c r="K305" s="11">
        <v>0.9</v>
      </c>
      <c r="L305" s="148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55"/>
    </row>
    <row r="306" spans="1:65">
      <c r="A306" s="30"/>
      <c r="B306" s="20" t="s">
        <v>264</v>
      </c>
      <c r="C306" s="12"/>
      <c r="D306" s="23">
        <v>0.83333333333333337</v>
      </c>
      <c r="E306" s="23">
        <v>0.80208733894078688</v>
      </c>
      <c r="F306" s="23">
        <v>0.82499999999999984</v>
      </c>
      <c r="G306" s="23">
        <v>0.93333333333333324</v>
      </c>
      <c r="H306" s="23">
        <v>0.90666666666666662</v>
      </c>
      <c r="I306" s="23">
        <v>1.087885146608101</v>
      </c>
      <c r="J306" s="23">
        <v>0.89500000000000002</v>
      </c>
      <c r="K306" s="23">
        <v>0.92500000000000016</v>
      </c>
      <c r="L306" s="148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55"/>
    </row>
    <row r="307" spans="1:65">
      <c r="A307" s="30"/>
      <c r="B307" s="3" t="s">
        <v>265</v>
      </c>
      <c r="C307" s="29"/>
      <c r="D307" s="11">
        <v>0.8</v>
      </c>
      <c r="E307" s="11">
        <v>0.79420419029465394</v>
      </c>
      <c r="F307" s="11">
        <v>0.82499999999999996</v>
      </c>
      <c r="G307" s="11">
        <v>0.9</v>
      </c>
      <c r="H307" s="11">
        <v>0.90500000000000003</v>
      </c>
      <c r="I307" s="11">
        <v>1.0816768675098039</v>
      </c>
      <c r="J307" s="11">
        <v>0.89500000000000002</v>
      </c>
      <c r="K307" s="11">
        <v>0.92500000000000004</v>
      </c>
      <c r="L307" s="148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55"/>
    </row>
    <row r="308" spans="1:65">
      <c r="A308" s="30"/>
      <c r="B308" s="3" t="s">
        <v>266</v>
      </c>
      <c r="C308" s="29"/>
      <c r="D308" s="24">
        <v>5.1639777949432218E-2</v>
      </c>
      <c r="E308" s="24">
        <v>1.7879100745593322E-2</v>
      </c>
      <c r="F308" s="24">
        <v>1.5165750888103069E-2</v>
      </c>
      <c r="G308" s="24">
        <v>0.10327955589886564</v>
      </c>
      <c r="H308" s="24">
        <v>2.1602468994692852E-2</v>
      </c>
      <c r="I308" s="24">
        <v>1.1892540158551465E-2</v>
      </c>
      <c r="J308" s="24">
        <v>1.3784048752090234E-2</v>
      </c>
      <c r="K308" s="24">
        <v>2.7386127875258272E-2</v>
      </c>
      <c r="L308" s="204"/>
      <c r="M308" s="205"/>
      <c r="N308" s="205"/>
      <c r="O308" s="205"/>
      <c r="P308" s="205"/>
      <c r="Q308" s="205"/>
      <c r="R308" s="205"/>
      <c r="S308" s="205"/>
      <c r="T308" s="205"/>
      <c r="U308" s="205"/>
      <c r="V308" s="205"/>
      <c r="W308" s="205"/>
      <c r="X308" s="205"/>
      <c r="Y308" s="205"/>
      <c r="Z308" s="205"/>
      <c r="AA308" s="205"/>
      <c r="AB308" s="205"/>
      <c r="AC308" s="205"/>
      <c r="AD308" s="205"/>
      <c r="AE308" s="205"/>
      <c r="AF308" s="205"/>
      <c r="AG308" s="205"/>
      <c r="AH308" s="205"/>
      <c r="AI308" s="205"/>
      <c r="AJ308" s="205"/>
      <c r="AK308" s="205"/>
      <c r="AL308" s="205"/>
      <c r="AM308" s="205"/>
      <c r="AN308" s="205"/>
      <c r="AO308" s="205"/>
      <c r="AP308" s="205"/>
      <c r="AQ308" s="205"/>
      <c r="AR308" s="205"/>
      <c r="AS308" s="205"/>
      <c r="AT308" s="205"/>
      <c r="AU308" s="205"/>
      <c r="AV308" s="205"/>
      <c r="AW308" s="205"/>
      <c r="AX308" s="205"/>
      <c r="AY308" s="205"/>
      <c r="AZ308" s="205"/>
      <c r="BA308" s="205"/>
      <c r="BB308" s="205"/>
      <c r="BC308" s="205"/>
      <c r="BD308" s="205"/>
      <c r="BE308" s="205"/>
      <c r="BF308" s="205"/>
      <c r="BG308" s="205"/>
      <c r="BH308" s="205"/>
      <c r="BI308" s="205"/>
      <c r="BJ308" s="205"/>
      <c r="BK308" s="205"/>
      <c r="BL308" s="205"/>
      <c r="BM308" s="56"/>
    </row>
    <row r="309" spans="1:65">
      <c r="A309" s="30"/>
      <c r="B309" s="3" t="s">
        <v>86</v>
      </c>
      <c r="C309" s="29"/>
      <c r="D309" s="13">
        <v>6.1967733539318656E-2</v>
      </c>
      <c r="E309" s="13">
        <v>2.2290715583671898E-2</v>
      </c>
      <c r="F309" s="13">
        <v>1.8382728349215845E-2</v>
      </c>
      <c r="G309" s="13">
        <v>0.11065666703449892</v>
      </c>
      <c r="H309" s="13">
        <v>2.382625256767594E-2</v>
      </c>
      <c r="I309" s="13">
        <v>1.0931797529942401E-2</v>
      </c>
      <c r="J309" s="13">
        <v>1.5401171790044953E-2</v>
      </c>
      <c r="K309" s="13">
        <v>2.9606624730008937E-2</v>
      </c>
      <c r="L309" s="148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55"/>
    </row>
    <row r="310" spans="1:65">
      <c r="A310" s="30"/>
      <c r="B310" s="3" t="s">
        <v>267</v>
      </c>
      <c r="C310" s="29"/>
      <c r="D310" s="13">
        <v>-4.1697950882813806E-2</v>
      </c>
      <c r="E310" s="13">
        <v>-7.7629671426511559E-2</v>
      </c>
      <c r="F310" s="13">
        <v>-5.1280971373985906E-2</v>
      </c>
      <c r="G310" s="13">
        <v>7.3298295011248404E-2</v>
      </c>
      <c r="H310" s="13">
        <v>4.2632629439498526E-2</v>
      </c>
      <c r="I310" s="13">
        <v>0.25102707823843229</v>
      </c>
      <c r="J310" s="13">
        <v>2.9216400751857829E-2</v>
      </c>
      <c r="K310" s="13">
        <v>6.3715274520076859E-2</v>
      </c>
      <c r="L310" s="148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55"/>
    </row>
    <row r="311" spans="1:65">
      <c r="A311" s="30"/>
      <c r="B311" s="46" t="s">
        <v>268</v>
      </c>
      <c r="C311" s="47"/>
      <c r="D311" s="45" t="s">
        <v>269</v>
      </c>
      <c r="E311" s="45">
        <v>1.33</v>
      </c>
      <c r="F311" s="45">
        <v>1.02</v>
      </c>
      <c r="G311" s="45" t="s">
        <v>269</v>
      </c>
      <c r="H311" s="45">
        <v>0.08</v>
      </c>
      <c r="I311" s="45">
        <v>2.52</v>
      </c>
      <c r="J311" s="45">
        <v>0.08</v>
      </c>
      <c r="K311" s="45">
        <v>0.33</v>
      </c>
      <c r="L311" s="148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55"/>
    </row>
    <row r="312" spans="1:65">
      <c r="B312" s="31" t="s">
        <v>288</v>
      </c>
      <c r="C312" s="20"/>
      <c r="D312" s="20"/>
      <c r="E312" s="20"/>
      <c r="F312" s="20"/>
      <c r="G312" s="20"/>
      <c r="H312" s="20"/>
      <c r="I312" s="20"/>
      <c r="J312" s="20"/>
      <c r="K312" s="20"/>
      <c r="BM312" s="55"/>
    </row>
    <row r="313" spans="1:65">
      <c r="BM313" s="55"/>
    </row>
    <row r="314" spans="1:65" ht="15">
      <c r="B314" s="8" t="s">
        <v>468</v>
      </c>
      <c r="BM314" s="28" t="s">
        <v>66</v>
      </c>
    </row>
    <row r="315" spans="1:65" ht="15">
      <c r="A315" s="25" t="s">
        <v>52</v>
      </c>
      <c r="B315" s="18" t="s">
        <v>109</v>
      </c>
      <c r="C315" s="15" t="s">
        <v>110</v>
      </c>
      <c r="D315" s="16" t="s">
        <v>226</v>
      </c>
      <c r="E315" s="17" t="s">
        <v>226</v>
      </c>
      <c r="F315" s="17" t="s">
        <v>226</v>
      </c>
      <c r="G315" s="17" t="s">
        <v>226</v>
      </c>
      <c r="H315" s="17" t="s">
        <v>226</v>
      </c>
      <c r="I315" s="17" t="s">
        <v>226</v>
      </c>
      <c r="J315" s="17" t="s">
        <v>226</v>
      </c>
      <c r="K315" s="17" t="s">
        <v>226</v>
      </c>
      <c r="L315" s="17" t="s">
        <v>226</v>
      </c>
      <c r="M315" s="17" t="s">
        <v>226</v>
      </c>
      <c r="N315" s="17" t="s">
        <v>226</v>
      </c>
      <c r="O315" s="17" t="s">
        <v>226</v>
      </c>
      <c r="P315" s="17" t="s">
        <v>226</v>
      </c>
      <c r="Q315" s="17" t="s">
        <v>226</v>
      </c>
      <c r="R315" s="17" t="s">
        <v>226</v>
      </c>
      <c r="S315" s="17" t="s">
        <v>226</v>
      </c>
      <c r="T315" s="17" t="s">
        <v>226</v>
      </c>
      <c r="U315" s="17" t="s">
        <v>226</v>
      </c>
      <c r="V315" s="17" t="s">
        <v>226</v>
      </c>
      <c r="W315" s="17" t="s">
        <v>226</v>
      </c>
      <c r="X315" s="17" t="s">
        <v>226</v>
      </c>
      <c r="Y315" s="17" t="s">
        <v>226</v>
      </c>
      <c r="Z315" s="17" t="s">
        <v>226</v>
      </c>
      <c r="AA315" s="17" t="s">
        <v>226</v>
      </c>
      <c r="AB315" s="17" t="s">
        <v>226</v>
      </c>
      <c r="AC315" s="17" t="s">
        <v>226</v>
      </c>
      <c r="AD315" s="148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28">
        <v>1</v>
      </c>
    </row>
    <row r="316" spans="1:65">
      <c r="A316" s="30"/>
      <c r="B316" s="19" t="s">
        <v>227</v>
      </c>
      <c r="C316" s="9" t="s">
        <v>227</v>
      </c>
      <c r="D316" s="146" t="s">
        <v>229</v>
      </c>
      <c r="E316" s="147" t="s">
        <v>230</v>
      </c>
      <c r="F316" s="147" t="s">
        <v>231</v>
      </c>
      <c r="G316" s="147" t="s">
        <v>232</v>
      </c>
      <c r="H316" s="147" t="s">
        <v>233</v>
      </c>
      <c r="I316" s="147" t="s">
        <v>234</v>
      </c>
      <c r="J316" s="147" t="s">
        <v>235</v>
      </c>
      <c r="K316" s="147" t="s">
        <v>236</v>
      </c>
      <c r="L316" s="147" t="s">
        <v>238</v>
      </c>
      <c r="M316" s="147" t="s">
        <v>239</v>
      </c>
      <c r="N316" s="147" t="s">
        <v>240</v>
      </c>
      <c r="O316" s="147" t="s">
        <v>243</v>
      </c>
      <c r="P316" s="147" t="s">
        <v>244</v>
      </c>
      <c r="Q316" s="147" t="s">
        <v>245</v>
      </c>
      <c r="R316" s="147" t="s">
        <v>246</v>
      </c>
      <c r="S316" s="147" t="s">
        <v>247</v>
      </c>
      <c r="T316" s="147" t="s">
        <v>248</v>
      </c>
      <c r="U316" s="147" t="s">
        <v>249</v>
      </c>
      <c r="V316" s="147" t="s">
        <v>250</v>
      </c>
      <c r="W316" s="147" t="s">
        <v>251</v>
      </c>
      <c r="X316" s="147" t="s">
        <v>252</v>
      </c>
      <c r="Y316" s="147" t="s">
        <v>253</v>
      </c>
      <c r="Z316" s="147" t="s">
        <v>254</v>
      </c>
      <c r="AA316" s="147" t="s">
        <v>255</v>
      </c>
      <c r="AB316" s="147" t="s">
        <v>256</v>
      </c>
      <c r="AC316" s="147" t="s">
        <v>257</v>
      </c>
      <c r="AD316" s="148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28" t="s">
        <v>1</v>
      </c>
    </row>
    <row r="317" spans="1:65">
      <c r="A317" s="30"/>
      <c r="B317" s="19"/>
      <c r="C317" s="9"/>
      <c r="D317" s="10" t="s">
        <v>113</v>
      </c>
      <c r="E317" s="11" t="s">
        <v>277</v>
      </c>
      <c r="F317" s="11" t="s">
        <v>277</v>
      </c>
      <c r="G317" s="11" t="s">
        <v>277</v>
      </c>
      <c r="H317" s="11" t="s">
        <v>278</v>
      </c>
      <c r="I317" s="11" t="s">
        <v>277</v>
      </c>
      <c r="J317" s="11" t="s">
        <v>278</v>
      </c>
      <c r="K317" s="11" t="s">
        <v>113</v>
      </c>
      <c r="L317" s="11" t="s">
        <v>278</v>
      </c>
      <c r="M317" s="11" t="s">
        <v>113</v>
      </c>
      <c r="N317" s="11" t="s">
        <v>278</v>
      </c>
      <c r="O317" s="11" t="s">
        <v>277</v>
      </c>
      <c r="P317" s="11" t="s">
        <v>277</v>
      </c>
      <c r="Q317" s="11" t="s">
        <v>113</v>
      </c>
      <c r="R317" s="11" t="s">
        <v>278</v>
      </c>
      <c r="S317" s="11" t="s">
        <v>113</v>
      </c>
      <c r="T317" s="11" t="s">
        <v>113</v>
      </c>
      <c r="U317" s="11" t="s">
        <v>113</v>
      </c>
      <c r="V317" s="11" t="s">
        <v>277</v>
      </c>
      <c r="W317" s="11" t="s">
        <v>277</v>
      </c>
      <c r="X317" s="11" t="s">
        <v>277</v>
      </c>
      <c r="Y317" s="11" t="s">
        <v>277</v>
      </c>
      <c r="Z317" s="11" t="s">
        <v>277</v>
      </c>
      <c r="AA317" s="11" t="s">
        <v>277</v>
      </c>
      <c r="AB317" s="11" t="s">
        <v>113</v>
      </c>
      <c r="AC317" s="11" t="s">
        <v>277</v>
      </c>
      <c r="AD317" s="148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28">
        <v>2</v>
      </c>
    </row>
    <row r="318" spans="1:65">
      <c r="A318" s="30"/>
      <c r="B318" s="19"/>
      <c r="C318" s="9"/>
      <c r="D318" s="26"/>
      <c r="E318" s="26"/>
      <c r="F318" s="26"/>
      <c r="G318" s="26"/>
      <c r="H318" s="26"/>
      <c r="I318" s="26"/>
      <c r="J318" s="26"/>
      <c r="K318" s="26"/>
      <c r="L318" s="26"/>
      <c r="M318" s="26"/>
      <c r="N318" s="26"/>
      <c r="O318" s="26"/>
      <c r="P318" s="26"/>
      <c r="Q318" s="26"/>
      <c r="R318" s="26"/>
      <c r="S318" s="26"/>
      <c r="T318" s="26"/>
      <c r="U318" s="26"/>
      <c r="V318" s="26"/>
      <c r="W318" s="26"/>
      <c r="X318" s="26"/>
      <c r="Y318" s="26"/>
      <c r="Z318" s="26"/>
      <c r="AA318" s="26"/>
      <c r="AB318" s="26"/>
      <c r="AC318" s="26"/>
      <c r="AD318" s="148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28">
        <v>3</v>
      </c>
    </row>
    <row r="319" spans="1:65">
      <c r="A319" s="30"/>
      <c r="B319" s="18">
        <v>1</v>
      </c>
      <c r="C319" s="14">
        <v>1</v>
      </c>
      <c r="D319" s="22">
        <v>3.93</v>
      </c>
      <c r="E319" s="143">
        <v>3.63</v>
      </c>
      <c r="F319" s="22">
        <v>3.73</v>
      </c>
      <c r="G319" s="22">
        <v>3.8900000000000006</v>
      </c>
      <c r="H319" s="22">
        <v>3.8</v>
      </c>
      <c r="I319" s="143">
        <v>3.5900000000000003</v>
      </c>
      <c r="J319" s="22">
        <v>3.7470653904235576</v>
      </c>
      <c r="K319" s="22">
        <v>3.7770000000000001</v>
      </c>
      <c r="L319" s="22">
        <v>3.84</v>
      </c>
      <c r="M319" s="143">
        <v>3.65</v>
      </c>
      <c r="N319" s="22">
        <v>3.72</v>
      </c>
      <c r="O319" s="143">
        <v>3.6000000000000005</v>
      </c>
      <c r="P319" s="22">
        <v>3.9</v>
      </c>
      <c r="Q319" s="22">
        <v>3.8678131000000002</v>
      </c>
      <c r="R319" s="143">
        <v>3.4226000000000001</v>
      </c>
      <c r="S319" s="22">
        <v>3.83</v>
      </c>
      <c r="T319" s="22">
        <v>3.8</v>
      </c>
      <c r="U319" s="143">
        <v>4.2489999999999997</v>
      </c>
      <c r="V319" s="22">
        <v>3.6699999999999995</v>
      </c>
      <c r="W319" s="22">
        <v>3.88</v>
      </c>
      <c r="X319" s="143">
        <v>4.2087380000000003</v>
      </c>
      <c r="Y319" s="22">
        <v>3.6900000000000004</v>
      </c>
      <c r="Z319" s="22">
        <v>3.8900000000000006</v>
      </c>
      <c r="AA319" s="150">
        <v>4.12</v>
      </c>
      <c r="AB319" s="22">
        <v>3.88</v>
      </c>
      <c r="AC319" s="143">
        <v>3.9800000000000004</v>
      </c>
      <c r="AD319" s="148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28">
        <v>1</v>
      </c>
    </row>
    <row r="320" spans="1:65">
      <c r="A320" s="30"/>
      <c r="B320" s="19">
        <v>1</v>
      </c>
      <c r="C320" s="9">
        <v>2</v>
      </c>
      <c r="D320" s="11">
        <v>3.95</v>
      </c>
      <c r="E320" s="144">
        <v>3.61</v>
      </c>
      <c r="F320" s="11">
        <v>3.84</v>
      </c>
      <c r="G320" s="11">
        <v>3.9</v>
      </c>
      <c r="H320" s="11">
        <v>3.85</v>
      </c>
      <c r="I320" s="144">
        <v>3.5900000000000003</v>
      </c>
      <c r="J320" s="11">
        <v>3.7909082176815634</v>
      </c>
      <c r="K320" s="11">
        <v>3.8540000000000001</v>
      </c>
      <c r="L320" s="11">
        <v>3.81</v>
      </c>
      <c r="M320" s="144">
        <v>3.64</v>
      </c>
      <c r="N320" s="11">
        <v>3.56</v>
      </c>
      <c r="O320" s="144">
        <v>3.53</v>
      </c>
      <c r="P320" s="11">
        <v>3.94</v>
      </c>
      <c r="Q320" s="11">
        <v>3.9071829000000005</v>
      </c>
      <c r="R320" s="144">
        <v>3.3646000000000003</v>
      </c>
      <c r="S320" s="11">
        <v>3.83</v>
      </c>
      <c r="T320" s="11">
        <v>3.85</v>
      </c>
      <c r="U320" s="144">
        <v>4.2643000000000004</v>
      </c>
      <c r="V320" s="11">
        <v>3.71</v>
      </c>
      <c r="W320" s="11">
        <v>3.85</v>
      </c>
      <c r="X320" s="144">
        <v>4.1744979999999998</v>
      </c>
      <c r="Y320" s="11">
        <v>3.6900000000000004</v>
      </c>
      <c r="Z320" s="11">
        <v>3.92</v>
      </c>
      <c r="AA320" s="11">
        <v>3.92</v>
      </c>
      <c r="AB320" s="11">
        <v>3.85</v>
      </c>
      <c r="AC320" s="144">
        <v>4.0999999999999996</v>
      </c>
      <c r="AD320" s="148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28" t="e">
        <v>#N/A</v>
      </c>
    </row>
    <row r="321" spans="1:65">
      <c r="A321" s="30"/>
      <c r="B321" s="19">
        <v>1</v>
      </c>
      <c r="C321" s="9">
        <v>3</v>
      </c>
      <c r="D321" s="11">
        <v>4</v>
      </c>
      <c r="E321" s="144">
        <v>3.64</v>
      </c>
      <c r="F321" s="11">
        <v>3.84</v>
      </c>
      <c r="G321" s="11">
        <v>3.8699999999999997</v>
      </c>
      <c r="H321" s="11">
        <v>3.73</v>
      </c>
      <c r="I321" s="144">
        <v>3.55</v>
      </c>
      <c r="J321" s="11">
        <v>3.7831798541504917</v>
      </c>
      <c r="K321" s="11">
        <v>3.8610000000000002</v>
      </c>
      <c r="L321" s="11">
        <v>3.7699999999999996</v>
      </c>
      <c r="M321" s="144">
        <v>3.5900000000000003</v>
      </c>
      <c r="N321" s="11">
        <v>3.63</v>
      </c>
      <c r="O321" s="144">
        <v>3.55</v>
      </c>
      <c r="P321" s="11">
        <v>3.8599999999999994</v>
      </c>
      <c r="Q321" s="11">
        <v>3.8499856499999998</v>
      </c>
      <c r="R321" s="144">
        <v>3.6045000000000003</v>
      </c>
      <c r="S321" s="11">
        <v>3.7900000000000005</v>
      </c>
      <c r="T321" s="11">
        <v>3.82</v>
      </c>
      <c r="U321" s="144">
        <v>4.2853000000000003</v>
      </c>
      <c r="V321" s="11">
        <v>3.64</v>
      </c>
      <c r="W321" s="11">
        <v>3.8599999999999994</v>
      </c>
      <c r="X321" s="144">
        <v>4.1910829999999999</v>
      </c>
      <c r="Y321" s="11">
        <v>3.7000000000000006</v>
      </c>
      <c r="Z321" s="11">
        <v>3.9599999999999995</v>
      </c>
      <c r="AA321" s="11">
        <v>3.8900000000000006</v>
      </c>
      <c r="AB321" s="11">
        <v>3.8</v>
      </c>
      <c r="AC321" s="144">
        <v>3.94</v>
      </c>
      <c r="AD321" s="148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28">
        <v>16</v>
      </c>
    </row>
    <row r="322" spans="1:65">
      <c r="A322" s="30"/>
      <c r="B322" s="19">
        <v>1</v>
      </c>
      <c r="C322" s="9">
        <v>4</v>
      </c>
      <c r="D322" s="11">
        <v>4</v>
      </c>
      <c r="E322" s="144">
        <v>3.63</v>
      </c>
      <c r="F322" s="11">
        <v>3.8</v>
      </c>
      <c r="G322" s="11">
        <v>3.84</v>
      </c>
      <c r="H322" s="11">
        <v>3.7599999999999993</v>
      </c>
      <c r="I322" s="144">
        <v>3.62</v>
      </c>
      <c r="J322" s="11">
        <v>3.8106887838188088</v>
      </c>
      <c r="K322" s="11">
        <v>3.903</v>
      </c>
      <c r="L322" s="11">
        <v>3.7900000000000005</v>
      </c>
      <c r="M322" s="144">
        <v>3.5900000000000003</v>
      </c>
      <c r="N322" s="11">
        <v>3.7599999999999993</v>
      </c>
      <c r="O322" s="144">
        <v>3.6799999999999997</v>
      </c>
      <c r="P322" s="11">
        <v>3.85</v>
      </c>
      <c r="Q322" s="11">
        <v>3.8378454500000001</v>
      </c>
      <c r="R322" s="144">
        <v>3.4177</v>
      </c>
      <c r="S322" s="11">
        <v>3.94</v>
      </c>
      <c r="T322" s="11">
        <v>3.85</v>
      </c>
      <c r="U322" s="144">
        <v>4.2521999999999993</v>
      </c>
      <c r="V322" s="11">
        <v>3.6699999999999995</v>
      </c>
      <c r="W322" s="11">
        <v>3.8699999999999997</v>
      </c>
      <c r="X322" s="144">
        <v>4.1871240000000007</v>
      </c>
      <c r="Y322" s="11">
        <v>3.66</v>
      </c>
      <c r="Z322" s="11">
        <v>3.85</v>
      </c>
      <c r="AA322" s="11">
        <v>3.81</v>
      </c>
      <c r="AB322" s="11">
        <v>3.83</v>
      </c>
      <c r="AC322" s="144">
        <v>4.18</v>
      </c>
      <c r="AD322" s="148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28">
        <v>3.8172210777058089</v>
      </c>
    </row>
    <row r="323" spans="1:65">
      <c r="A323" s="30"/>
      <c r="B323" s="19">
        <v>1</v>
      </c>
      <c r="C323" s="9">
        <v>5</v>
      </c>
      <c r="D323" s="11">
        <v>3.8900000000000006</v>
      </c>
      <c r="E323" s="144">
        <v>3.62</v>
      </c>
      <c r="F323" s="11">
        <v>3.73</v>
      </c>
      <c r="G323" s="11">
        <v>3.82</v>
      </c>
      <c r="H323" s="11">
        <v>3.74</v>
      </c>
      <c r="I323" s="144">
        <v>3.58</v>
      </c>
      <c r="J323" s="11">
        <v>3.8785882697485801</v>
      </c>
      <c r="K323" s="11">
        <v>3.8260000000000001</v>
      </c>
      <c r="L323" s="11">
        <v>3.8</v>
      </c>
      <c r="M323" s="144">
        <v>3.65</v>
      </c>
      <c r="N323" s="11">
        <v>3.75</v>
      </c>
      <c r="O323" s="144">
        <v>3.6900000000000004</v>
      </c>
      <c r="P323" s="11">
        <v>3.88</v>
      </c>
      <c r="Q323" s="11">
        <v>3.9125208499999999</v>
      </c>
      <c r="R323" s="144">
        <v>3.4358</v>
      </c>
      <c r="S323" s="11">
        <v>3.95</v>
      </c>
      <c r="T323" s="11">
        <v>3.8599999999999994</v>
      </c>
      <c r="U323" s="144">
        <v>4.2194000000000003</v>
      </c>
      <c r="V323" s="11">
        <v>3.6000000000000005</v>
      </c>
      <c r="W323" s="11">
        <v>3.83</v>
      </c>
      <c r="X323" s="144">
        <v>4.150468</v>
      </c>
      <c r="Y323" s="11">
        <v>3.62</v>
      </c>
      <c r="Z323" s="11">
        <v>3.8599999999999994</v>
      </c>
      <c r="AA323" s="11">
        <v>3.85</v>
      </c>
      <c r="AB323" s="11">
        <v>3.81</v>
      </c>
      <c r="AC323" s="144">
        <v>3.8</v>
      </c>
      <c r="AD323" s="148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28">
        <v>27</v>
      </c>
    </row>
    <row r="324" spans="1:65">
      <c r="A324" s="30"/>
      <c r="B324" s="19">
        <v>1</v>
      </c>
      <c r="C324" s="9">
        <v>6</v>
      </c>
      <c r="D324" s="11">
        <v>3.8900000000000006</v>
      </c>
      <c r="E324" s="144">
        <v>3.72</v>
      </c>
      <c r="F324" s="11">
        <v>3.7599999999999993</v>
      </c>
      <c r="G324" s="11">
        <v>3.8599999999999994</v>
      </c>
      <c r="H324" s="11">
        <v>3.8699999999999997</v>
      </c>
      <c r="I324" s="144">
        <v>3.63</v>
      </c>
      <c r="J324" s="11">
        <v>3.792292637822908</v>
      </c>
      <c r="K324" s="11">
        <v>3.77</v>
      </c>
      <c r="L324" s="11">
        <v>3.72</v>
      </c>
      <c r="M324" s="144">
        <v>3.71</v>
      </c>
      <c r="N324" s="11">
        <v>3.6799999999999997</v>
      </c>
      <c r="O324" s="144">
        <v>3.64</v>
      </c>
      <c r="P324" s="11">
        <v>3.75</v>
      </c>
      <c r="Q324" s="11">
        <v>3.8929680499999999</v>
      </c>
      <c r="R324" s="144">
        <v>3.5395000000000003</v>
      </c>
      <c r="S324" s="11">
        <v>3.92</v>
      </c>
      <c r="T324" s="11">
        <v>3.83</v>
      </c>
      <c r="U324" s="144">
        <v>4.2686999999999999</v>
      </c>
      <c r="V324" s="11">
        <v>3.6900000000000004</v>
      </c>
      <c r="W324" s="11">
        <v>3.83</v>
      </c>
      <c r="X324" s="144">
        <v>4.2080650000000004</v>
      </c>
      <c r="Y324" s="11">
        <v>3.73</v>
      </c>
      <c r="Z324" s="11">
        <v>3.7599999999999993</v>
      </c>
      <c r="AA324" s="11">
        <v>3.8699999999999997</v>
      </c>
      <c r="AB324" s="11">
        <v>3.82</v>
      </c>
      <c r="AC324" s="144">
        <v>4.0599999999999996</v>
      </c>
      <c r="AD324" s="148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55"/>
    </row>
    <row r="325" spans="1:65">
      <c r="A325" s="30"/>
      <c r="B325" s="20" t="s">
        <v>264</v>
      </c>
      <c r="C325" s="12"/>
      <c r="D325" s="23">
        <v>3.9433333333333338</v>
      </c>
      <c r="E325" s="23">
        <v>3.6416666666666671</v>
      </c>
      <c r="F325" s="23">
        <v>3.7833333333333332</v>
      </c>
      <c r="G325" s="23">
        <v>3.8633333333333333</v>
      </c>
      <c r="H325" s="23">
        <v>3.7916666666666674</v>
      </c>
      <c r="I325" s="23">
        <v>3.5933333333333333</v>
      </c>
      <c r="J325" s="23">
        <v>3.8004538589409846</v>
      </c>
      <c r="K325" s="23">
        <v>3.8318333333333334</v>
      </c>
      <c r="L325" s="23">
        <v>3.7883333333333336</v>
      </c>
      <c r="M325" s="23">
        <v>3.6383333333333336</v>
      </c>
      <c r="N325" s="23">
        <v>3.6833333333333336</v>
      </c>
      <c r="O325" s="23">
        <v>3.6150000000000002</v>
      </c>
      <c r="P325" s="23">
        <v>3.8633333333333333</v>
      </c>
      <c r="Q325" s="23">
        <v>3.8780526666666666</v>
      </c>
      <c r="R325" s="23">
        <v>3.464116666666667</v>
      </c>
      <c r="S325" s="23">
        <v>3.8766666666666665</v>
      </c>
      <c r="T325" s="23">
        <v>3.8349999999999995</v>
      </c>
      <c r="U325" s="23">
        <v>4.2564833333333327</v>
      </c>
      <c r="V325" s="23">
        <v>3.6633333333333336</v>
      </c>
      <c r="W325" s="23">
        <v>3.8533333333333331</v>
      </c>
      <c r="X325" s="23">
        <v>4.1866626666666669</v>
      </c>
      <c r="Y325" s="23">
        <v>3.6816666666666671</v>
      </c>
      <c r="Z325" s="23">
        <v>3.8733333333333326</v>
      </c>
      <c r="AA325" s="23">
        <v>3.91</v>
      </c>
      <c r="AB325" s="23">
        <v>3.831666666666667</v>
      </c>
      <c r="AC325" s="23">
        <v>4.01</v>
      </c>
      <c r="AD325" s="148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55"/>
    </row>
    <row r="326" spans="1:65">
      <c r="A326" s="30"/>
      <c r="B326" s="3" t="s">
        <v>265</v>
      </c>
      <c r="C326" s="29"/>
      <c r="D326" s="11">
        <v>3.9400000000000004</v>
      </c>
      <c r="E326" s="11">
        <v>3.63</v>
      </c>
      <c r="F326" s="11">
        <v>3.7799999999999994</v>
      </c>
      <c r="G326" s="11">
        <v>3.8649999999999993</v>
      </c>
      <c r="H326" s="11">
        <v>3.7799999999999994</v>
      </c>
      <c r="I326" s="11">
        <v>3.5900000000000003</v>
      </c>
      <c r="J326" s="11">
        <v>3.7916004277522357</v>
      </c>
      <c r="K326" s="11">
        <v>3.84</v>
      </c>
      <c r="L326" s="11">
        <v>3.7949999999999999</v>
      </c>
      <c r="M326" s="11">
        <v>3.645</v>
      </c>
      <c r="N326" s="11">
        <v>3.7</v>
      </c>
      <c r="O326" s="11">
        <v>3.62</v>
      </c>
      <c r="P326" s="11">
        <v>3.8699999999999997</v>
      </c>
      <c r="Q326" s="11">
        <v>3.8803905749999998</v>
      </c>
      <c r="R326" s="11">
        <v>3.4291999999999998</v>
      </c>
      <c r="S326" s="11">
        <v>3.875</v>
      </c>
      <c r="T326" s="11">
        <v>3.84</v>
      </c>
      <c r="U326" s="11">
        <v>4.2582500000000003</v>
      </c>
      <c r="V326" s="11">
        <v>3.6699999999999995</v>
      </c>
      <c r="W326" s="11">
        <v>3.8549999999999995</v>
      </c>
      <c r="X326" s="11">
        <v>4.1891034999999999</v>
      </c>
      <c r="Y326" s="11">
        <v>3.6900000000000004</v>
      </c>
      <c r="Z326" s="11">
        <v>3.875</v>
      </c>
      <c r="AA326" s="11">
        <v>3.88</v>
      </c>
      <c r="AB326" s="11">
        <v>3.8250000000000002</v>
      </c>
      <c r="AC326" s="11">
        <v>4.0199999999999996</v>
      </c>
      <c r="AD326" s="148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55"/>
    </row>
    <row r="327" spans="1:65">
      <c r="A327" s="30"/>
      <c r="B327" s="3" t="s">
        <v>266</v>
      </c>
      <c r="C327" s="29"/>
      <c r="D327" s="24">
        <v>4.9665548085837556E-2</v>
      </c>
      <c r="E327" s="24">
        <v>3.9707262140151071E-2</v>
      </c>
      <c r="F327" s="24">
        <v>5.0859282994028393E-2</v>
      </c>
      <c r="G327" s="24">
        <v>3.0110906108363384E-2</v>
      </c>
      <c r="H327" s="24">
        <v>5.8452259722500566E-2</v>
      </c>
      <c r="I327" s="24">
        <v>2.8751811537130457E-2</v>
      </c>
      <c r="J327" s="24">
        <v>4.3626103307159506E-2</v>
      </c>
      <c r="K327" s="24">
        <v>5.1518605053579108E-2</v>
      </c>
      <c r="L327" s="24">
        <v>4.0702170294305701E-2</v>
      </c>
      <c r="M327" s="24">
        <v>4.4907311951024785E-2</v>
      </c>
      <c r="N327" s="24">
        <v>7.7114633284913248E-2</v>
      </c>
      <c r="O327" s="24">
        <v>6.6558245169175051E-2</v>
      </c>
      <c r="P327" s="24">
        <v>6.4083279150388861E-2</v>
      </c>
      <c r="Q327" s="24">
        <v>3.0881454753632801E-2</v>
      </c>
      <c r="R327" s="24">
        <v>8.9413274555105518E-2</v>
      </c>
      <c r="S327" s="24">
        <v>6.8019605016984994E-2</v>
      </c>
      <c r="T327" s="24">
        <v>2.2583179581272404E-2</v>
      </c>
      <c r="U327" s="24">
        <v>2.231711600244686E-2</v>
      </c>
      <c r="V327" s="24">
        <v>3.8815804341358853E-2</v>
      </c>
      <c r="W327" s="24">
        <v>2.0655911179772734E-2</v>
      </c>
      <c r="X327" s="24">
        <v>2.2014383476869685E-2</v>
      </c>
      <c r="Y327" s="24">
        <v>3.763863263545409E-2</v>
      </c>
      <c r="Z327" s="24">
        <v>6.8605150438335788E-2</v>
      </c>
      <c r="AA327" s="24">
        <v>0.10936178491593855</v>
      </c>
      <c r="AB327" s="24">
        <v>2.9268868558020272E-2</v>
      </c>
      <c r="AC327" s="24">
        <v>0.13371611720357413</v>
      </c>
      <c r="AD327" s="204"/>
      <c r="AE327" s="205"/>
      <c r="AF327" s="205"/>
      <c r="AG327" s="205"/>
      <c r="AH327" s="205"/>
      <c r="AI327" s="205"/>
      <c r="AJ327" s="205"/>
      <c r="AK327" s="205"/>
      <c r="AL327" s="205"/>
      <c r="AM327" s="205"/>
      <c r="AN327" s="205"/>
      <c r="AO327" s="205"/>
      <c r="AP327" s="205"/>
      <c r="AQ327" s="205"/>
      <c r="AR327" s="205"/>
      <c r="AS327" s="205"/>
      <c r="AT327" s="205"/>
      <c r="AU327" s="205"/>
      <c r="AV327" s="205"/>
      <c r="AW327" s="205"/>
      <c r="AX327" s="205"/>
      <c r="AY327" s="205"/>
      <c r="AZ327" s="205"/>
      <c r="BA327" s="205"/>
      <c r="BB327" s="205"/>
      <c r="BC327" s="205"/>
      <c r="BD327" s="205"/>
      <c r="BE327" s="205"/>
      <c r="BF327" s="205"/>
      <c r="BG327" s="205"/>
      <c r="BH327" s="205"/>
      <c r="BI327" s="205"/>
      <c r="BJ327" s="205"/>
      <c r="BK327" s="205"/>
      <c r="BL327" s="205"/>
      <c r="BM327" s="56"/>
    </row>
    <row r="328" spans="1:65">
      <c r="A328" s="30"/>
      <c r="B328" s="3" t="s">
        <v>86</v>
      </c>
      <c r="C328" s="29"/>
      <c r="D328" s="13">
        <v>1.2594813546704366E-2</v>
      </c>
      <c r="E328" s="13">
        <v>1.0903596011025465E-2</v>
      </c>
      <c r="F328" s="13">
        <v>1.3442982289170501E-2</v>
      </c>
      <c r="G328" s="13">
        <v>7.7940222886186501E-3</v>
      </c>
      <c r="H328" s="13">
        <v>1.5415980586153993E-2</v>
      </c>
      <c r="I328" s="13">
        <v>8.0014317821327802E-3</v>
      </c>
      <c r="J328" s="13">
        <v>1.1479182467779292E-2</v>
      </c>
      <c r="K328" s="13">
        <v>1.3444897147643627E-2</v>
      </c>
      <c r="L328" s="13">
        <v>1.0744083667656586E-2</v>
      </c>
      <c r="M328" s="13">
        <v>1.2342825089608277E-2</v>
      </c>
      <c r="N328" s="13">
        <v>2.0936099534365586E-2</v>
      </c>
      <c r="O328" s="13">
        <v>1.8411686077226846E-2</v>
      </c>
      <c r="P328" s="13">
        <v>1.6587561471196426E-2</v>
      </c>
      <c r="Q328" s="13">
        <v>7.9631344409194383E-3</v>
      </c>
      <c r="R328" s="13">
        <v>2.5811276916704741E-2</v>
      </c>
      <c r="S328" s="13">
        <v>1.7545899832412296E-2</v>
      </c>
      <c r="T328" s="13">
        <v>5.8887039325351779E-3</v>
      </c>
      <c r="U328" s="13">
        <v>5.2430878391270253E-3</v>
      </c>
      <c r="V328" s="13">
        <v>1.0595760966703963E-2</v>
      </c>
      <c r="W328" s="13">
        <v>5.3605305829860037E-3</v>
      </c>
      <c r="X328" s="13">
        <v>5.2582176376768071E-3</v>
      </c>
      <c r="Y328" s="13">
        <v>1.0223259203835424E-2</v>
      </c>
      <c r="Z328" s="13">
        <v>1.7712173090792375E-2</v>
      </c>
      <c r="AA328" s="13">
        <v>2.7969765963155639E-2</v>
      </c>
      <c r="AB328" s="13">
        <v>7.6386781795616185E-3</v>
      </c>
      <c r="AC328" s="13">
        <v>3.334566513804841E-2</v>
      </c>
      <c r="AD328" s="148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55"/>
    </row>
    <row r="329" spans="1:65">
      <c r="A329" s="30"/>
      <c r="B329" s="3" t="s">
        <v>267</v>
      </c>
      <c r="C329" s="29"/>
      <c r="D329" s="13">
        <v>3.30377133156039E-2</v>
      </c>
      <c r="E329" s="13">
        <v>-4.5990108370839167E-2</v>
      </c>
      <c r="F329" s="13">
        <v>-8.8775954241672173E-3</v>
      </c>
      <c r="G329" s="13">
        <v>1.2080058945718175E-2</v>
      </c>
      <c r="H329" s="13">
        <v>-6.6945064273038479E-3</v>
      </c>
      <c r="I329" s="13">
        <v>-5.8652024552645177E-2</v>
      </c>
      <c r="J329" s="13">
        <v>-4.3925196952180334E-3</v>
      </c>
      <c r="K329" s="13">
        <v>3.8279825375759913E-3</v>
      </c>
      <c r="L329" s="13">
        <v>-7.5677420260492623E-3</v>
      </c>
      <c r="M329" s="13">
        <v>-4.686334396958447E-2</v>
      </c>
      <c r="N329" s="13">
        <v>-3.5074663386523874E-2</v>
      </c>
      <c r="O329" s="13">
        <v>-5.2975993160801038E-2</v>
      </c>
      <c r="P329" s="13">
        <v>1.2080058945718175E-2</v>
      </c>
      <c r="Q329" s="13">
        <v>1.5936092702657501E-2</v>
      </c>
      <c r="R329" s="13">
        <v>-9.2503002538003809E-2</v>
      </c>
      <c r="S329" s="13">
        <v>1.5573001340699166E-2</v>
      </c>
      <c r="T329" s="13">
        <v>4.657556356383763E-3</v>
      </c>
      <c r="U329" s="13">
        <v>0.11507383163972396</v>
      </c>
      <c r="V329" s="13">
        <v>-4.031407697899525E-2</v>
      </c>
      <c r="W329" s="13">
        <v>9.4603521494824871E-3</v>
      </c>
      <c r="X329" s="13">
        <v>9.6782864141286895E-2</v>
      </c>
      <c r="Y329" s="13">
        <v>-3.5511281185896526E-2</v>
      </c>
      <c r="Z329" s="13">
        <v>1.4699765741953863E-2</v>
      </c>
      <c r="AA329" s="13">
        <v>2.4305357328151533E-2</v>
      </c>
      <c r="AB329" s="13">
        <v>3.7843207576386817E-3</v>
      </c>
      <c r="AC329" s="13">
        <v>5.0502425290508191E-2</v>
      </c>
      <c r="AD329" s="148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55"/>
    </row>
    <row r="330" spans="1:65">
      <c r="A330" s="30"/>
      <c r="B330" s="46" t="s">
        <v>268</v>
      </c>
      <c r="C330" s="47"/>
      <c r="D330" s="45">
        <v>1.19</v>
      </c>
      <c r="E330" s="45">
        <v>2.02</v>
      </c>
      <c r="F330" s="45">
        <v>0.52</v>
      </c>
      <c r="G330" s="45">
        <v>0.34</v>
      </c>
      <c r="H330" s="45">
        <v>0.43</v>
      </c>
      <c r="I330" s="45">
        <v>2.54</v>
      </c>
      <c r="J330" s="45">
        <v>0.33</v>
      </c>
      <c r="K330" s="45">
        <v>0</v>
      </c>
      <c r="L330" s="45">
        <v>0.46</v>
      </c>
      <c r="M330" s="45">
        <v>2.06</v>
      </c>
      <c r="N330" s="45">
        <v>1.58</v>
      </c>
      <c r="O330" s="45">
        <v>2.31</v>
      </c>
      <c r="P330" s="45">
        <v>0.34</v>
      </c>
      <c r="Q330" s="45">
        <v>0.49</v>
      </c>
      <c r="R330" s="45">
        <v>3.91</v>
      </c>
      <c r="S330" s="45">
        <v>0.48</v>
      </c>
      <c r="T330" s="45">
        <v>0.03</v>
      </c>
      <c r="U330" s="45">
        <v>4.5199999999999996</v>
      </c>
      <c r="V330" s="45">
        <v>1.79</v>
      </c>
      <c r="W330" s="45">
        <v>0.23</v>
      </c>
      <c r="X330" s="45">
        <v>3.78</v>
      </c>
      <c r="Y330" s="45">
        <v>1.6</v>
      </c>
      <c r="Z330" s="45">
        <v>0.44</v>
      </c>
      <c r="AA330" s="45">
        <v>0.83</v>
      </c>
      <c r="AB330" s="45">
        <v>0</v>
      </c>
      <c r="AC330" s="45">
        <v>1.9</v>
      </c>
      <c r="AD330" s="148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55"/>
    </row>
    <row r="331" spans="1:65">
      <c r="B331" s="31"/>
      <c r="C331" s="20"/>
      <c r="D331" s="20"/>
      <c r="E331" s="20"/>
      <c r="F331" s="20"/>
      <c r="G331" s="20"/>
      <c r="H331" s="20"/>
      <c r="I331" s="20"/>
      <c r="J331" s="20"/>
      <c r="K331" s="20"/>
      <c r="L331" s="20"/>
      <c r="M331" s="20"/>
      <c r="N331" s="20"/>
      <c r="O331" s="20"/>
      <c r="P331" s="20"/>
      <c r="Q331" s="20"/>
      <c r="R331" s="20"/>
      <c r="S331" s="20"/>
      <c r="T331" s="20"/>
      <c r="U331" s="20"/>
      <c r="V331" s="20"/>
      <c r="W331" s="20"/>
      <c r="X331" s="20"/>
      <c r="Y331" s="20"/>
      <c r="Z331" s="20"/>
      <c r="AA331" s="20"/>
      <c r="AB331" s="20"/>
      <c r="AC331" s="20"/>
      <c r="BM331" s="55"/>
    </row>
    <row r="332" spans="1:65" ht="15">
      <c r="B332" s="8" t="s">
        <v>469</v>
      </c>
      <c r="BM332" s="28" t="s">
        <v>66</v>
      </c>
    </row>
    <row r="333" spans="1:65" ht="15">
      <c r="A333" s="25" t="s">
        <v>42</v>
      </c>
      <c r="B333" s="18" t="s">
        <v>109</v>
      </c>
      <c r="C333" s="15" t="s">
        <v>110</v>
      </c>
      <c r="D333" s="16" t="s">
        <v>226</v>
      </c>
      <c r="E333" s="17" t="s">
        <v>226</v>
      </c>
      <c r="F333" s="17" t="s">
        <v>226</v>
      </c>
      <c r="G333" s="17" t="s">
        <v>226</v>
      </c>
      <c r="H333" s="17" t="s">
        <v>226</v>
      </c>
      <c r="I333" s="17" t="s">
        <v>226</v>
      </c>
      <c r="J333" s="17" t="s">
        <v>226</v>
      </c>
      <c r="K333" s="17" t="s">
        <v>226</v>
      </c>
      <c r="L333" s="17" t="s">
        <v>226</v>
      </c>
      <c r="M333" s="17" t="s">
        <v>226</v>
      </c>
      <c r="N333" s="17" t="s">
        <v>226</v>
      </c>
      <c r="O333" s="17" t="s">
        <v>226</v>
      </c>
      <c r="P333" s="17" t="s">
        <v>226</v>
      </c>
      <c r="Q333" s="17" t="s">
        <v>226</v>
      </c>
      <c r="R333" s="17" t="s">
        <v>226</v>
      </c>
      <c r="S333" s="17" t="s">
        <v>226</v>
      </c>
      <c r="T333" s="17" t="s">
        <v>226</v>
      </c>
      <c r="U333" s="17" t="s">
        <v>226</v>
      </c>
      <c r="V333" s="17" t="s">
        <v>226</v>
      </c>
      <c r="W333" s="17" t="s">
        <v>226</v>
      </c>
      <c r="X333" s="17" t="s">
        <v>226</v>
      </c>
      <c r="Y333" s="17" t="s">
        <v>226</v>
      </c>
      <c r="Z333" s="17" t="s">
        <v>226</v>
      </c>
      <c r="AA333" s="17" t="s">
        <v>226</v>
      </c>
      <c r="AB333" s="148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28">
        <v>1</v>
      </c>
    </row>
    <row r="334" spans="1:65">
      <c r="A334" s="30"/>
      <c r="B334" s="19" t="s">
        <v>227</v>
      </c>
      <c r="C334" s="9" t="s">
        <v>227</v>
      </c>
      <c r="D334" s="146" t="s">
        <v>229</v>
      </c>
      <c r="E334" s="147" t="s">
        <v>230</v>
      </c>
      <c r="F334" s="147" t="s">
        <v>231</v>
      </c>
      <c r="G334" s="147" t="s">
        <v>232</v>
      </c>
      <c r="H334" s="147" t="s">
        <v>233</v>
      </c>
      <c r="I334" s="147" t="s">
        <v>234</v>
      </c>
      <c r="J334" s="147" t="s">
        <v>235</v>
      </c>
      <c r="K334" s="147" t="s">
        <v>236</v>
      </c>
      <c r="L334" s="147" t="s">
        <v>238</v>
      </c>
      <c r="M334" s="147" t="s">
        <v>239</v>
      </c>
      <c r="N334" s="147" t="s">
        <v>240</v>
      </c>
      <c r="O334" s="147" t="s">
        <v>243</v>
      </c>
      <c r="P334" s="147" t="s">
        <v>244</v>
      </c>
      <c r="Q334" s="147" t="s">
        <v>246</v>
      </c>
      <c r="R334" s="147" t="s">
        <v>247</v>
      </c>
      <c r="S334" s="147" t="s">
        <v>248</v>
      </c>
      <c r="T334" s="147" t="s">
        <v>249</v>
      </c>
      <c r="U334" s="147" t="s">
        <v>250</v>
      </c>
      <c r="V334" s="147" t="s">
        <v>251</v>
      </c>
      <c r="W334" s="147" t="s">
        <v>253</v>
      </c>
      <c r="X334" s="147" t="s">
        <v>254</v>
      </c>
      <c r="Y334" s="147" t="s">
        <v>255</v>
      </c>
      <c r="Z334" s="147" t="s">
        <v>256</v>
      </c>
      <c r="AA334" s="147" t="s">
        <v>257</v>
      </c>
      <c r="AB334" s="148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28" t="s">
        <v>3</v>
      </c>
    </row>
    <row r="335" spans="1:65">
      <c r="A335" s="30"/>
      <c r="B335" s="19"/>
      <c r="C335" s="9"/>
      <c r="D335" s="10" t="s">
        <v>113</v>
      </c>
      <c r="E335" s="11" t="s">
        <v>277</v>
      </c>
      <c r="F335" s="11" t="s">
        <v>277</v>
      </c>
      <c r="G335" s="11" t="s">
        <v>277</v>
      </c>
      <c r="H335" s="11" t="s">
        <v>278</v>
      </c>
      <c r="I335" s="11" t="s">
        <v>277</v>
      </c>
      <c r="J335" s="11" t="s">
        <v>278</v>
      </c>
      <c r="K335" s="11" t="s">
        <v>278</v>
      </c>
      <c r="L335" s="11" t="s">
        <v>278</v>
      </c>
      <c r="M335" s="11" t="s">
        <v>278</v>
      </c>
      <c r="N335" s="11" t="s">
        <v>278</v>
      </c>
      <c r="O335" s="11" t="s">
        <v>277</v>
      </c>
      <c r="P335" s="11" t="s">
        <v>277</v>
      </c>
      <c r="Q335" s="11" t="s">
        <v>278</v>
      </c>
      <c r="R335" s="11" t="s">
        <v>278</v>
      </c>
      <c r="S335" s="11" t="s">
        <v>113</v>
      </c>
      <c r="T335" s="11" t="s">
        <v>113</v>
      </c>
      <c r="U335" s="11" t="s">
        <v>277</v>
      </c>
      <c r="V335" s="11" t="s">
        <v>277</v>
      </c>
      <c r="W335" s="11" t="s">
        <v>277</v>
      </c>
      <c r="X335" s="11" t="s">
        <v>277</v>
      </c>
      <c r="Y335" s="11" t="s">
        <v>277</v>
      </c>
      <c r="Z335" s="11" t="s">
        <v>278</v>
      </c>
      <c r="AA335" s="11" t="s">
        <v>277</v>
      </c>
      <c r="AB335" s="148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28">
        <v>1</v>
      </c>
    </row>
    <row r="336" spans="1:65">
      <c r="A336" s="30"/>
      <c r="B336" s="19"/>
      <c r="C336" s="9"/>
      <c r="D336" s="26"/>
      <c r="E336" s="26"/>
      <c r="F336" s="26"/>
      <c r="G336" s="26"/>
      <c r="H336" s="26"/>
      <c r="I336" s="26"/>
      <c r="J336" s="26"/>
      <c r="K336" s="26"/>
      <c r="L336" s="26"/>
      <c r="M336" s="26"/>
      <c r="N336" s="26"/>
      <c r="O336" s="26"/>
      <c r="P336" s="26"/>
      <c r="Q336" s="26"/>
      <c r="R336" s="26"/>
      <c r="S336" s="26"/>
      <c r="T336" s="26"/>
      <c r="U336" s="26"/>
      <c r="V336" s="26"/>
      <c r="W336" s="26"/>
      <c r="X336" s="26"/>
      <c r="Y336" s="26"/>
      <c r="Z336" s="26"/>
      <c r="AA336" s="26"/>
      <c r="AB336" s="148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28">
        <v>2</v>
      </c>
    </row>
    <row r="337" spans="1:65">
      <c r="A337" s="30"/>
      <c r="B337" s="18">
        <v>1</v>
      </c>
      <c r="C337" s="14">
        <v>1</v>
      </c>
      <c r="D337" s="207">
        <v>15.2</v>
      </c>
      <c r="E337" s="207">
        <v>14.2</v>
      </c>
      <c r="F337" s="207">
        <v>15.45</v>
      </c>
      <c r="G337" s="207">
        <v>15.6</v>
      </c>
      <c r="H337" s="207">
        <v>15.43</v>
      </c>
      <c r="I337" s="206">
        <v>14.04</v>
      </c>
      <c r="J337" s="207">
        <v>15.154256397969691</v>
      </c>
      <c r="K337" s="206">
        <v>13.1</v>
      </c>
      <c r="L337" s="207">
        <v>15.02</v>
      </c>
      <c r="M337" s="207">
        <v>15.400000000000002</v>
      </c>
      <c r="N337" s="206">
        <v>17.2</v>
      </c>
      <c r="O337" s="207">
        <v>15.6</v>
      </c>
      <c r="P337" s="207">
        <v>15.550000000000002</v>
      </c>
      <c r="Q337" s="207">
        <v>15.8</v>
      </c>
      <c r="R337" s="207">
        <v>15.31</v>
      </c>
      <c r="S337" s="206">
        <v>17</v>
      </c>
      <c r="T337" s="206">
        <v>17.073</v>
      </c>
      <c r="U337" s="207">
        <v>15.15</v>
      </c>
      <c r="V337" s="207">
        <v>15.35</v>
      </c>
      <c r="W337" s="207">
        <v>14.3</v>
      </c>
      <c r="X337" s="207">
        <v>15.7</v>
      </c>
      <c r="Y337" s="207">
        <v>15.65</v>
      </c>
      <c r="Z337" s="207">
        <v>15.2</v>
      </c>
      <c r="AA337" s="206">
        <v>23.7</v>
      </c>
      <c r="AB337" s="209"/>
      <c r="AC337" s="210"/>
      <c r="AD337" s="210"/>
      <c r="AE337" s="210"/>
      <c r="AF337" s="210"/>
      <c r="AG337" s="210"/>
      <c r="AH337" s="210"/>
      <c r="AI337" s="210"/>
      <c r="AJ337" s="210"/>
      <c r="AK337" s="210"/>
      <c r="AL337" s="210"/>
      <c r="AM337" s="210"/>
      <c r="AN337" s="210"/>
      <c r="AO337" s="210"/>
      <c r="AP337" s="210"/>
      <c r="AQ337" s="210"/>
      <c r="AR337" s="210"/>
      <c r="AS337" s="210"/>
      <c r="AT337" s="210"/>
      <c r="AU337" s="210"/>
      <c r="AV337" s="210"/>
      <c r="AW337" s="210"/>
      <c r="AX337" s="210"/>
      <c r="AY337" s="210"/>
      <c r="AZ337" s="210"/>
      <c r="BA337" s="210"/>
      <c r="BB337" s="210"/>
      <c r="BC337" s="210"/>
      <c r="BD337" s="210"/>
      <c r="BE337" s="210"/>
      <c r="BF337" s="210"/>
      <c r="BG337" s="210"/>
      <c r="BH337" s="210"/>
      <c r="BI337" s="210"/>
      <c r="BJ337" s="210"/>
      <c r="BK337" s="210"/>
      <c r="BL337" s="210"/>
      <c r="BM337" s="211">
        <v>1</v>
      </c>
    </row>
    <row r="338" spans="1:65">
      <c r="A338" s="30"/>
      <c r="B338" s="19">
        <v>1</v>
      </c>
      <c r="C338" s="9">
        <v>2</v>
      </c>
      <c r="D338" s="213">
        <v>15.2</v>
      </c>
      <c r="E338" s="213">
        <v>14.4</v>
      </c>
      <c r="F338" s="213">
        <v>15.7</v>
      </c>
      <c r="G338" s="213">
        <v>15.5</v>
      </c>
      <c r="H338" s="213">
        <v>15.75</v>
      </c>
      <c r="I338" s="212">
        <v>14.17</v>
      </c>
      <c r="J338" s="213">
        <v>15.423019618936641</v>
      </c>
      <c r="K338" s="212">
        <v>13.2</v>
      </c>
      <c r="L338" s="213">
        <v>15</v>
      </c>
      <c r="M338" s="213">
        <v>16</v>
      </c>
      <c r="N338" s="212">
        <v>16.399999999999999</v>
      </c>
      <c r="O338" s="213">
        <v>15</v>
      </c>
      <c r="P338" s="213">
        <v>15.65</v>
      </c>
      <c r="Q338" s="213">
        <v>15.48</v>
      </c>
      <c r="R338" s="213">
        <v>15.33</v>
      </c>
      <c r="S338" s="212">
        <v>17</v>
      </c>
      <c r="T338" s="212">
        <v>17.828999999999997</v>
      </c>
      <c r="U338" s="213">
        <v>15.65</v>
      </c>
      <c r="V338" s="213">
        <v>14.75</v>
      </c>
      <c r="W338" s="213">
        <v>14.75</v>
      </c>
      <c r="X338" s="213">
        <v>16.2</v>
      </c>
      <c r="Y338" s="213">
        <v>15.1</v>
      </c>
      <c r="Z338" s="213">
        <v>15.2</v>
      </c>
      <c r="AA338" s="212">
        <v>22.9</v>
      </c>
      <c r="AB338" s="209"/>
      <c r="AC338" s="210"/>
      <c r="AD338" s="210"/>
      <c r="AE338" s="210"/>
      <c r="AF338" s="210"/>
      <c r="AG338" s="210"/>
      <c r="AH338" s="210"/>
      <c r="AI338" s="210"/>
      <c r="AJ338" s="210"/>
      <c r="AK338" s="210"/>
      <c r="AL338" s="210"/>
      <c r="AM338" s="210"/>
      <c r="AN338" s="210"/>
      <c r="AO338" s="210"/>
      <c r="AP338" s="210"/>
      <c r="AQ338" s="210"/>
      <c r="AR338" s="210"/>
      <c r="AS338" s="210"/>
      <c r="AT338" s="210"/>
      <c r="AU338" s="210"/>
      <c r="AV338" s="210"/>
      <c r="AW338" s="210"/>
      <c r="AX338" s="210"/>
      <c r="AY338" s="210"/>
      <c r="AZ338" s="210"/>
      <c r="BA338" s="210"/>
      <c r="BB338" s="210"/>
      <c r="BC338" s="210"/>
      <c r="BD338" s="210"/>
      <c r="BE338" s="210"/>
      <c r="BF338" s="210"/>
      <c r="BG338" s="210"/>
      <c r="BH338" s="210"/>
      <c r="BI338" s="210"/>
      <c r="BJ338" s="210"/>
      <c r="BK338" s="210"/>
      <c r="BL338" s="210"/>
      <c r="BM338" s="211">
        <v>27</v>
      </c>
    </row>
    <row r="339" spans="1:65">
      <c r="A339" s="30"/>
      <c r="B339" s="19">
        <v>1</v>
      </c>
      <c r="C339" s="9">
        <v>3</v>
      </c>
      <c r="D339" s="213">
        <v>15</v>
      </c>
      <c r="E339" s="213">
        <v>14.45</v>
      </c>
      <c r="F339" s="213">
        <v>15.550000000000002</v>
      </c>
      <c r="G339" s="213">
        <v>15.1</v>
      </c>
      <c r="H339" s="213">
        <v>15.18</v>
      </c>
      <c r="I339" s="212">
        <v>13.94</v>
      </c>
      <c r="J339" s="213">
        <v>15.602752330595594</v>
      </c>
      <c r="K339" s="212">
        <v>13.5</v>
      </c>
      <c r="L339" s="213">
        <v>14.72</v>
      </c>
      <c r="M339" s="213">
        <v>15.400000000000002</v>
      </c>
      <c r="N339" s="212">
        <v>17.2</v>
      </c>
      <c r="O339" s="213">
        <v>14.7</v>
      </c>
      <c r="P339" s="213">
        <v>15.45</v>
      </c>
      <c r="Q339" s="213">
        <v>16.41</v>
      </c>
      <c r="R339" s="213">
        <v>15.11</v>
      </c>
      <c r="S339" s="212">
        <v>17</v>
      </c>
      <c r="T339" s="212">
        <v>17.814999999999998</v>
      </c>
      <c r="U339" s="213">
        <v>15.45</v>
      </c>
      <c r="V339" s="213">
        <v>14.86</v>
      </c>
      <c r="W339" s="213">
        <v>14.7</v>
      </c>
      <c r="X339" s="213">
        <v>16.100000000000001</v>
      </c>
      <c r="Y339" s="213">
        <v>15.2</v>
      </c>
      <c r="Z339" s="213">
        <v>15.400000000000002</v>
      </c>
      <c r="AA339" s="212">
        <v>23.5</v>
      </c>
      <c r="AB339" s="209"/>
      <c r="AC339" s="210"/>
      <c r="AD339" s="210"/>
      <c r="AE339" s="210"/>
      <c r="AF339" s="210"/>
      <c r="AG339" s="210"/>
      <c r="AH339" s="210"/>
      <c r="AI339" s="210"/>
      <c r="AJ339" s="210"/>
      <c r="AK339" s="210"/>
      <c r="AL339" s="210"/>
      <c r="AM339" s="210"/>
      <c r="AN339" s="210"/>
      <c r="AO339" s="210"/>
      <c r="AP339" s="210"/>
      <c r="AQ339" s="210"/>
      <c r="AR339" s="210"/>
      <c r="AS339" s="210"/>
      <c r="AT339" s="210"/>
      <c r="AU339" s="210"/>
      <c r="AV339" s="210"/>
      <c r="AW339" s="210"/>
      <c r="AX339" s="210"/>
      <c r="AY339" s="210"/>
      <c r="AZ339" s="210"/>
      <c r="BA339" s="210"/>
      <c r="BB339" s="210"/>
      <c r="BC339" s="210"/>
      <c r="BD339" s="210"/>
      <c r="BE339" s="210"/>
      <c r="BF339" s="210"/>
      <c r="BG339" s="210"/>
      <c r="BH339" s="210"/>
      <c r="BI339" s="210"/>
      <c r="BJ339" s="210"/>
      <c r="BK339" s="210"/>
      <c r="BL339" s="210"/>
      <c r="BM339" s="211">
        <v>16</v>
      </c>
    </row>
    <row r="340" spans="1:65">
      <c r="A340" s="30"/>
      <c r="B340" s="19">
        <v>1</v>
      </c>
      <c r="C340" s="9">
        <v>4</v>
      </c>
      <c r="D340" s="213">
        <v>14.8</v>
      </c>
      <c r="E340" s="213">
        <v>14.8</v>
      </c>
      <c r="F340" s="213">
        <v>15.45</v>
      </c>
      <c r="G340" s="213">
        <v>15.1</v>
      </c>
      <c r="H340" s="213">
        <v>15.36</v>
      </c>
      <c r="I340" s="212">
        <v>14.45</v>
      </c>
      <c r="J340" s="213">
        <v>15.54417446067059</v>
      </c>
      <c r="K340" s="212">
        <v>14</v>
      </c>
      <c r="L340" s="213">
        <v>14.82</v>
      </c>
      <c r="M340" s="213">
        <v>15.7</v>
      </c>
      <c r="N340" s="212">
        <v>17.5</v>
      </c>
      <c r="O340" s="213">
        <v>15.9</v>
      </c>
      <c r="P340" s="213">
        <v>15.5</v>
      </c>
      <c r="Q340" s="213">
        <v>14.91</v>
      </c>
      <c r="R340" s="213">
        <v>15.26</v>
      </c>
      <c r="S340" s="212">
        <v>17</v>
      </c>
      <c r="T340" s="212">
        <v>17.352999999999998</v>
      </c>
      <c r="U340" s="213">
        <v>15.5</v>
      </c>
      <c r="V340" s="213">
        <v>15.380000000000003</v>
      </c>
      <c r="W340" s="213">
        <v>15.2</v>
      </c>
      <c r="X340" s="213">
        <v>15.8</v>
      </c>
      <c r="Y340" s="213">
        <v>15.9</v>
      </c>
      <c r="Z340" s="213">
        <v>15.400000000000002</v>
      </c>
      <c r="AA340" s="212">
        <v>26.8</v>
      </c>
      <c r="AB340" s="209"/>
      <c r="AC340" s="210"/>
      <c r="AD340" s="210"/>
      <c r="AE340" s="210"/>
      <c r="AF340" s="210"/>
      <c r="AG340" s="210"/>
      <c r="AH340" s="210"/>
      <c r="AI340" s="210"/>
      <c r="AJ340" s="210"/>
      <c r="AK340" s="210"/>
      <c r="AL340" s="210"/>
      <c r="AM340" s="210"/>
      <c r="AN340" s="210"/>
      <c r="AO340" s="210"/>
      <c r="AP340" s="210"/>
      <c r="AQ340" s="210"/>
      <c r="AR340" s="210"/>
      <c r="AS340" s="210"/>
      <c r="AT340" s="210"/>
      <c r="AU340" s="210"/>
      <c r="AV340" s="210"/>
      <c r="AW340" s="210"/>
      <c r="AX340" s="210"/>
      <c r="AY340" s="210"/>
      <c r="AZ340" s="210"/>
      <c r="BA340" s="210"/>
      <c r="BB340" s="210"/>
      <c r="BC340" s="210"/>
      <c r="BD340" s="210"/>
      <c r="BE340" s="210"/>
      <c r="BF340" s="210"/>
      <c r="BG340" s="210"/>
      <c r="BH340" s="210"/>
      <c r="BI340" s="210"/>
      <c r="BJ340" s="210"/>
      <c r="BK340" s="210"/>
      <c r="BL340" s="210"/>
      <c r="BM340" s="211">
        <v>15.330280880549664</v>
      </c>
    </row>
    <row r="341" spans="1:65">
      <c r="A341" s="30"/>
      <c r="B341" s="19">
        <v>1</v>
      </c>
      <c r="C341" s="9">
        <v>5</v>
      </c>
      <c r="D341" s="213">
        <v>15.1</v>
      </c>
      <c r="E341" s="213">
        <v>14.9</v>
      </c>
      <c r="F341" s="214">
        <v>14.65</v>
      </c>
      <c r="G341" s="213">
        <v>15</v>
      </c>
      <c r="H341" s="213">
        <v>15.720000000000002</v>
      </c>
      <c r="I341" s="212">
        <v>14.22</v>
      </c>
      <c r="J341" s="213">
        <v>16.002552168902778</v>
      </c>
      <c r="K341" s="212">
        <v>13.4</v>
      </c>
      <c r="L341" s="213">
        <v>14.68</v>
      </c>
      <c r="M341" s="213">
        <v>15.5</v>
      </c>
      <c r="N341" s="212">
        <v>17.7</v>
      </c>
      <c r="O341" s="213">
        <v>15.400000000000002</v>
      </c>
      <c r="P341" s="213">
        <v>15.45</v>
      </c>
      <c r="Q341" s="213">
        <v>16.14</v>
      </c>
      <c r="R341" s="213">
        <v>15.35</v>
      </c>
      <c r="S341" s="212">
        <v>17</v>
      </c>
      <c r="T341" s="212">
        <v>17.241</v>
      </c>
      <c r="U341" s="213">
        <v>15.550000000000002</v>
      </c>
      <c r="V341" s="213">
        <v>14.75</v>
      </c>
      <c r="W341" s="213">
        <v>14.85</v>
      </c>
      <c r="X341" s="213">
        <v>15.7</v>
      </c>
      <c r="Y341" s="213">
        <v>15.5</v>
      </c>
      <c r="Z341" s="213">
        <v>15.2</v>
      </c>
      <c r="AA341" s="212">
        <v>25.3</v>
      </c>
      <c r="AB341" s="209"/>
      <c r="AC341" s="210"/>
      <c r="AD341" s="210"/>
      <c r="AE341" s="210"/>
      <c r="AF341" s="210"/>
      <c r="AG341" s="210"/>
      <c r="AH341" s="210"/>
      <c r="AI341" s="210"/>
      <c r="AJ341" s="210"/>
      <c r="AK341" s="210"/>
      <c r="AL341" s="210"/>
      <c r="AM341" s="210"/>
      <c r="AN341" s="210"/>
      <c r="AO341" s="210"/>
      <c r="AP341" s="210"/>
      <c r="AQ341" s="210"/>
      <c r="AR341" s="210"/>
      <c r="AS341" s="210"/>
      <c r="AT341" s="210"/>
      <c r="AU341" s="210"/>
      <c r="AV341" s="210"/>
      <c r="AW341" s="210"/>
      <c r="AX341" s="210"/>
      <c r="AY341" s="210"/>
      <c r="AZ341" s="210"/>
      <c r="BA341" s="210"/>
      <c r="BB341" s="210"/>
      <c r="BC341" s="210"/>
      <c r="BD341" s="210"/>
      <c r="BE341" s="210"/>
      <c r="BF341" s="210"/>
      <c r="BG341" s="210"/>
      <c r="BH341" s="210"/>
      <c r="BI341" s="210"/>
      <c r="BJ341" s="210"/>
      <c r="BK341" s="210"/>
      <c r="BL341" s="210"/>
      <c r="BM341" s="211">
        <v>28</v>
      </c>
    </row>
    <row r="342" spans="1:65">
      <c r="A342" s="30"/>
      <c r="B342" s="19">
        <v>1</v>
      </c>
      <c r="C342" s="9">
        <v>6</v>
      </c>
      <c r="D342" s="213">
        <v>14.8</v>
      </c>
      <c r="E342" s="213">
        <v>15.05</v>
      </c>
      <c r="F342" s="213">
        <v>15.9</v>
      </c>
      <c r="G342" s="213">
        <v>15.6</v>
      </c>
      <c r="H342" s="213">
        <v>15.840000000000002</v>
      </c>
      <c r="I342" s="212">
        <v>14.14</v>
      </c>
      <c r="J342" s="213">
        <v>15.303580122288395</v>
      </c>
      <c r="K342" s="212">
        <v>13.6</v>
      </c>
      <c r="L342" s="213">
        <v>14.51</v>
      </c>
      <c r="M342" s="213">
        <v>16.100000000000001</v>
      </c>
      <c r="N342" s="212">
        <v>17.2</v>
      </c>
      <c r="O342" s="213">
        <v>15.7</v>
      </c>
      <c r="P342" s="214">
        <v>14.35</v>
      </c>
      <c r="Q342" s="213">
        <v>15.77</v>
      </c>
      <c r="R342" s="213">
        <v>15.14</v>
      </c>
      <c r="S342" s="212">
        <v>17</v>
      </c>
      <c r="T342" s="212">
        <v>17.702999999999999</v>
      </c>
      <c r="U342" s="213">
        <v>15.550000000000002</v>
      </c>
      <c r="V342" s="213">
        <v>15.380000000000003</v>
      </c>
      <c r="W342" s="213">
        <v>14.9</v>
      </c>
      <c r="X342" s="213">
        <v>15.7</v>
      </c>
      <c r="Y342" s="213">
        <v>15.65</v>
      </c>
      <c r="Z342" s="213">
        <v>15</v>
      </c>
      <c r="AA342" s="212">
        <v>24.9</v>
      </c>
      <c r="AB342" s="209"/>
      <c r="AC342" s="210"/>
      <c r="AD342" s="210"/>
      <c r="AE342" s="210"/>
      <c r="AF342" s="210"/>
      <c r="AG342" s="210"/>
      <c r="AH342" s="210"/>
      <c r="AI342" s="210"/>
      <c r="AJ342" s="210"/>
      <c r="AK342" s="210"/>
      <c r="AL342" s="210"/>
      <c r="AM342" s="210"/>
      <c r="AN342" s="210"/>
      <c r="AO342" s="210"/>
      <c r="AP342" s="210"/>
      <c r="AQ342" s="210"/>
      <c r="AR342" s="210"/>
      <c r="AS342" s="210"/>
      <c r="AT342" s="210"/>
      <c r="AU342" s="210"/>
      <c r="AV342" s="210"/>
      <c r="AW342" s="210"/>
      <c r="AX342" s="210"/>
      <c r="AY342" s="210"/>
      <c r="AZ342" s="210"/>
      <c r="BA342" s="210"/>
      <c r="BB342" s="210"/>
      <c r="BC342" s="210"/>
      <c r="BD342" s="210"/>
      <c r="BE342" s="210"/>
      <c r="BF342" s="210"/>
      <c r="BG342" s="210"/>
      <c r="BH342" s="210"/>
      <c r="BI342" s="210"/>
      <c r="BJ342" s="210"/>
      <c r="BK342" s="210"/>
      <c r="BL342" s="210"/>
      <c r="BM342" s="215"/>
    </row>
    <row r="343" spans="1:65">
      <c r="A343" s="30"/>
      <c r="B343" s="20" t="s">
        <v>264</v>
      </c>
      <c r="C343" s="12"/>
      <c r="D343" s="216">
        <v>15.016666666666666</v>
      </c>
      <c r="E343" s="216">
        <v>14.633333333333333</v>
      </c>
      <c r="F343" s="216">
        <v>15.450000000000003</v>
      </c>
      <c r="G343" s="216">
        <v>15.316666666666668</v>
      </c>
      <c r="H343" s="216">
        <v>15.546666666666667</v>
      </c>
      <c r="I343" s="216">
        <v>14.159999999999998</v>
      </c>
      <c r="J343" s="216">
        <v>15.505055849893948</v>
      </c>
      <c r="K343" s="216">
        <v>13.466666666666667</v>
      </c>
      <c r="L343" s="216">
        <v>14.79166666666667</v>
      </c>
      <c r="M343" s="216">
        <v>15.683333333333332</v>
      </c>
      <c r="N343" s="216">
        <v>17.2</v>
      </c>
      <c r="O343" s="216">
        <v>15.383333333333333</v>
      </c>
      <c r="P343" s="216">
        <v>15.325000000000001</v>
      </c>
      <c r="Q343" s="216">
        <v>15.751666666666665</v>
      </c>
      <c r="R343" s="216">
        <v>15.25</v>
      </c>
      <c r="S343" s="216">
        <v>17</v>
      </c>
      <c r="T343" s="216">
        <v>17.502333333333333</v>
      </c>
      <c r="U343" s="216">
        <v>15.475</v>
      </c>
      <c r="V343" s="216">
        <v>15.078333333333333</v>
      </c>
      <c r="W343" s="216">
        <v>14.783333333333333</v>
      </c>
      <c r="X343" s="216">
        <v>15.866666666666667</v>
      </c>
      <c r="Y343" s="216">
        <v>15.5</v>
      </c>
      <c r="Z343" s="216">
        <v>15.233333333333334</v>
      </c>
      <c r="AA343" s="216">
        <v>24.516666666666666</v>
      </c>
      <c r="AB343" s="209"/>
      <c r="AC343" s="210"/>
      <c r="AD343" s="210"/>
      <c r="AE343" s="210"/>
      <c r="AF343" s="210"/>
      <c r="AG343" s="210"/>
      <c r="AH343" s="210"/>
      <c r="AI343" s="210"/>
      <c r="AJ343" s="210"/>
      <c r="AK343" s="210"/>
      <c r="AL343" s="210"/>
      <c r="AM343" s="210"/>
      <c r="AN343" s="210"/>
      <c r="AO343" s="210"/>
      <c r="AP343" s="210"/>
      <c r="AQ343" s="210"/>
      <c r="AR343" s="210"/>
      <c r="AS343" s="210"/>
      <c r="AT343" s="210"/>
      <c r="AU343" s="210"/>
      <c r="AV343" s="210"/>
      <c r="AW343" s="210"/>
      <c r="AX343" s="210"/>
      <c r="AY343" s="210"/>
      <c r="AZ343" s="210"/>
      <c r="BA343" s="210"/>
      <c r="BB343" s="210"/>
      <c r="BC343" s="210"/>
      <c r="BD343" s="210"/>
      <c r="BE343" s="210"/>
      <c r="BF343" s="210"/>
      <c r="BG343" s="210"/>
      <c r="BH343" s="210"/>
      <c r="BI343" s="210"/>
      <c r="BJ343" s="210"/>
      <c r="BK343" s="210"/>
      <c r="BL343" s="210"/>
      <c r="BM343" s="215"/>
    </row>
    <row r="344" spans="1:65">
      <c r="A344" s="30"/>
      <c r="B344" s="3" t="s">
        <v>265</v>
      </c>
      <c r="C344" s="29"/>
      <c r="D344" s="213">
        <v>15.05</v>
      </c>
      <c r="E344" s="213">
        <v>14.625</v>
      </c>
      <c r="F344" s="213">
        <v>15.5</v>
      </c>
      <c r="G344" s="213">
        <v>15.3</v>
      </c>
      <c r="H344" s="213">
        <v>15.575000000000001</v>
      </c>
      <c r="I344" s="213">
        <v>14.155000000000001</v>
      </c>
      <c r="J344" s="213">
        <v>15.483597039803616</v>
      </c>
      <c r="K344" s="213">
        <v>13.45</v>
      </c>
      <c r="L344" s="213">
        <v>14.77</v>
      </c>
      <c r="M344" s="213">
        <v>15.6</v>
      </c>
      <c r="N344" s="213">
        <v>17.2</v>
      </c>
      <c r="O344" s="213">
        <v>15.5</v>
      </c>
      <c r="P344" s="213">
        <v>15.475</v>
      </c>
      <c r="Q344" s="213">
        <v>15.785</v>
      </c>
      <c r="R344" s="213">
        <v>15.285</v>
      </c>
      <c r="S344" s="213">
        <v>17</v>
      </c>
      <c r="T344" s="213">
        <v>17.527999999999999</v>
      </c>
      <c r="U344" s="213">
        <v>15.525000000000002</v>
      </c>
      <c r="V344" s="213">
        <v>15.105</v>
      </c>
      <c r="W344" s="213">
        <v>14.8</v>
      </c>
      <c r="X344" s="213">
        <v>15.75</v>
      </c>
      <c r="Y344" s="213">
        <v>15.574999999999999</v>
      </c>
      <c r="Z344" s="213">
        <v>15.2</v>
      </c>
      <c r="AA344" s="213">
        <v>24.299999999999997</v>
      </c>
      <c r="AB344" s="209"/>
      <c r="AC344" s="210"/>
      <c r="AD344" s="210"/>
      <c r="AE344" s="210"/>
      <c r="AF344" s="210"/>
      <c r="AG344" s="210"/>
      <c r="AH344" s="210"/>
      <c r="AI344" s="210"/>
      <c r="AJ344" s="210"/>
      <c r="AK344" s="210"/>
      <c r="AL344" s="210"/>
      <c r="AM344" s="210"/>
      <c r="AN344" s="210"/>
      <c r="AO344" s="210"/>
      <c r="AP344" s="210"/>
      <c r="AQ344" s="210"/>
      <c r="AR344" s="210"/>
      <c r="AS344" s="210"/>
      <c r="AT344" s="210"/>
      <c r="AU344" s="210"/>
      <c r="AV344" s="210"/>
      <c r="AW344" s="210"/>
      <c r="AX344" s="210"/>
      <c r="AY344" s="210"/>
      <c r="AZ344" s="210"/>
      <c r="BA344" s="210"/>
      <c r="BB344" s="210"/>
      <c r="BC344" s="210"/>
      <c r="BD344" s="210"/>
      <c r="BE344" s="210"/>
      <c r="BF344" s="210"/>
      <c r="BG344" s="210"/>
      <c r="BH344" s="210"/>
      <c r="BI344" s="210"/>
      <c r="BJ344" s="210"/>
      <c r="BK344" s="210"/>
      <c r="BL344" s="210"/>
      <c r="BM344" s="215"/>
    </row>
    <row r="345" spans="1:65">
      <c r="A345" s="30"/>
      <c r="B345" s="3" t="s">
        <v>266</v>
      </c>
      <c r="C345" s="29"/>
      <c r="D345" s="24">
        <v>0.18348478592697115</v>
      </c>
      <c r="E345" s="24">
        <v>0.33115957885386166</v>
      </c>
      <c r="F345" s="24">
        <v>0.42778499272414877</v>
      </c>
      <c r="G345" s="24">
        <v>0.27868739954771304</v>
      </c>
      <c r="H345" s="24">
        <v>0.26089589239132749</v>
      </c>
      <c r="I345" s="24">
        <v>0.17378147196982771</v>
      </c>
      <c r="J345" s="24">
        <v>0.29290275620148865</v>
      </c>
      <c r="K345" s="24">
        <v>0.32041639575194458</v>
      </c>
      <c r="L345" s="24">
        <v>0.19661298702442484</v>
      </c>
      <c r="M345" s="24">
        <v>0.30605010483034706</v>
      </c>
      <c r="N345" s="24">
        <v>0.44271887242357344</v>
      </c>
      <c r="O345" s="24">
        <v>0.45350486950711655</v>
      </c>
      <c r="P345" s="24">
        <v>0.48347699014534323</v>
      </c>
      <c r="Q345" s="24">
        <v>0.52327494366409966</v>
      </c>
      <c r="R345" s="24">
        <v>0.10178408519999581</v>
      </c>
      <c r="S345" s="24">
        <v>0</v>
      </c>
      <c r="T345" s="24">
        <v>0.32238527675231393</v>
      </c>
      <c r="U345" s="24">
        <v>0.17248188310660381</v>
      </c>
      <c r="V345" s="24">
        <v>0.32220593828585359</v>
      </c>
      <c r="W345" s="24">
        <v>0.29439202887759452</v>
      </c>
      <c r="X345" s="24">
        <v>0.22509257354845544</v>
      </c>
      <c r="Y345" s="24">
        <v>0.30166206257996753</v>
      </c>
      <c r="Z345" s="24">
        <v>0.15055453054181725</v>
      </c>
      <c r="AA345" s="24">
        <v>1.4344569239495024</v>
      </c>
      <c r="AB345" s="148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55"/>
    </row>
    <row r="346" spans="1:65">
      <c r="A346" s="30"/>
      <c r="B346" s="3" t="s">
        <v>86</v>
      </c>
      <c r="C346" s="29"/>
      <c r="D346" s="13">
        <v>1.2218742681041365E-2</v>
      </c>
      <c r="E346" s="13">
        <v>2.2630495138077106E-2</v>
      </c>
      <c r="F346" s="13">
        <v>2.7688349043634219E-2</v>
      </c>
      <c r="G346" s="13">
        <v>1.8195042407902918E-2</v>
      </c>
      <c r="H346" s="13">
        <v>1.6781468206989333E-2</v>
      </c>
      <c r="I346" s="13">
        <v>1.2272702822727946E-2</v>
      </c>
      <c r="J346" s="13">
        <v>1.8890790142074339E-2</v>
      </c>
      <c r="K346" s="13">
        <v>2.3793296714253311E-2</v>
      </c>
      <c r="L346" s="13">
        <v>1.3292145601651255E-2</v>
      </c>
      <c r="M346" s="13">
        <v>1.9514353124145404E-2</v>
      </c>
      <c r="N346" s="13">
        <v>2.5739469326951946E-2</v>
      </c>
      <c r="O346" s="13">
        <v>2.9480273207396525E-2</v>
      </c>
      <c r="P346" s="13">
        <v>3.1548253843089277E-2</v>
      </c>
      <c r="Q346" s="13">
        <v>3.3220290572263236E-2</v>
      </c>
      <c r="R346" s="13">
        <v>6.6743662426226756E-3</v>
      </c>
      <c r="S346" s="13">
        <v>0</v>
      </c>
      <c r="T346" s="13">
        <v>1.8419559873101527E-2</v>
      </c>
      <c r="U346" s="13">
        <v>1.1145840588471975E-2</v>
      </c>
      <c r="V346" s="13">
        <v>2.136880324654716E-2</v>
      </c>
      <c r="W346" s="13">
        <v>1.9913778729036834E-2</v>
      </c>
      <c r="X346" s="13">
        <v>1.4186506736247191E-2</v>
      </c>
      <c r="Y346" s="13">
        <v>1.9462068553546291E-2</v>
      </c>
      <c r="Z346" s="13">
        <v>9.8832295760492711E-3</v>
      </c>
      <c r="AA346" s="13">
        <v>5.8509459848382156E-2</v>
      </c>
      <c r="AB346" s="148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55"/>
    </row>
    <row r="347" spans="1:65">
      <c r="A347" s="30"/>
      <c r="B347" s="3" t="s">
        <v>267</v>
      </c>
      <c r="C347" s="29"/>
      <c r="D347" s="13">
        <v>-2.0457173376444593E-2</v>
      </c>
      <c r="E347" s="13">
        <v>-4.5462151192584122E-2</v>
      </c>
      <c r="F347" s="13">
        <v>7.8093232852787242E-3</v>
      </c>
      <c r="G347" s="13">
        <v>-8.8806030294386051E-4</v>
      </c>
      <c r="H347" s="13">
        <v>1.4114926386739723E-2</v>
      </c>
      <c r="I347" s="13">
        <v>-7.6337862930773936E-2</v>
      </c>
      <c r="J347" s="13">
        <v>1.1400637125053015E-2</v>
      </c>
      <c r="K347" s="13">
        <v>-0.12156425758953071</v>
      </c>
      <c r="L347" s="13">
        <v>-3.5134008181569754E-2</v>
      </c>
      <c r="M347" s="13">
        <v>2.3029744564667665E-2</v>
      </c>
      <c r="N347" s="13">
        <v>0.12196248288069844</v>
      </c>
      <c r="O347" s="13">
        <v>3.4606314911671543E-3</v>
      </c>
      <c r="P347" s="13">
        <v>-3.4447382867996978E-4</v>
      </c>
      <c r="Q347" s="13">
        <v>2.7487153653631857E-2</v>
      </c>
      <c r="R347" s="13">
        <v>-5.2367520970552084E-3</v>
      </c>
      <c r="S347" s="13">
        <v>0.10891640749836462</v>
      </c>
      <c r="T347" s="13">
        <v>0.14168380016699289</v>
      </c>
      <c r="U347" s="13">
        <v>9.4400827080702854E-3</v>
      </c>
      <c r="V347" s="13">
        <v>-1.6434633466891668E-2</v>
      </c>
      <c r="W347" s="13">
        <v>-3.5677594655833866E-2</v>
      </c>
      <c r="X347" s="13">
        <v>3.4988646998473705E-2</v>
      </c>
      <c r="Y347" s="13">
        <v>1.1070842130861847E-2</v>
      </c>
      <c r="Z347" s="13">
        <v>-6.3239250455829898E-3</v>
      </c>
      <c r="AA347" s="13">
        <v>0.59923140728440627</v>
      </c>
      <c r="AB347" s="148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55"/>
    </row>
    <row r="348" spans="1:65">
      <c r="A348" s="30"/>
      <c r="B348" s="46" t="s">
        <v>268</v>
      </c>
      <c r="C348" s="47"/>
      <c r="D348" s="45">
        <v>0.81</v>
      </c>
      <c r="E348" s="45">
        <v>1.66</v>
      </c>
      <c r="F348" s="45">
        <v>0.15</v>
      </c>
      <c r="G348" s="45">
        <v>0.15</v>
      </c>
      <c r="H348" s="45">
        <v>0.36</v>
      </c>
      <c r="I348" s="45">
        <v>2.7</v>
      </c>
      <c r="J348" s="45">
        <v>0.27</v>
      </c>
      <c r="K348" s="45">
        <v>4.24</v>
      </c>
      <c r="L348" s="45">
        <v>1.31</v>
      </c>
      <c r="M348" s="45">
        <v>0.66</v>
      </c>
      <c r="N348" s="45">
        <v>4.0199999999999996</v>
      </c>
      <c r="O348" s="45">
        <v>0</v>
      </c>
      <c r="P348" s="45">
        <v>0.13</v>
      </c>
      <c r="Q348" s="45">
        <v>0.81</v>
      </c>
      <c r="R348" s="45">
        <v>0.28999999999999998</v>
      </c>
      <c r="S348" s="45" t="s">
        <v>269</v>
      </c>
      <c r="T348" s="45">
        <v>4.68</v>
      </c>
      <c r="U348" s="45">
        <v>0.2</v>
      </c>
      <c r="V348" s="45">
        <v>0.67</v>
      </c>
      <c r="W348" s="45">
        <v>1.33</v>
      </c>
      <c r="X348" s="45">
        <v>1.07</v>
      </c>
      <c r="Y348" s="45">
        <v>0.26</v>
      </c>
      <c r="Z348" s="45">
        <v>0.33</v>
      </c>
      <c r="AA348" s="45">
        <v>20.190000000000001</v>
      </c>
      <c r="AB348" s="148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55"/>
    </row>
    <row r="349" spans="1:65">
      <c r="B349" s="31" t="s">
        <v>289</v>
      </c>
      <c r="C349" s="20"/>
      <c r="D349" s="20"/>
      <c r="E349" s="20"/>
      <c r="F349" s="20"/>
      <c r="G349" s="20"/>
      <c r="H349" s="20"/>
      <c r="I349" s="20"/>
      <c r="J349" s="20"/>
      <c r="K349" s="20"/>
      <c r="L349" s="20"/>
      <c r="M349" s="20"/>
      <c r="N349" s="20"/>
      <c r="O349" s="20"/>
      <c r="P349" s="20"/>
      <c r="Q349" s="20"/>
      <c r="R349" s="20"/>
      <c r="S349" s="20"/>
      <c r="T349" s="20"/>
      <c r="U349" s="20"/>
      <c r="V349" s="20"/>
      <c r="W349" s="20"/>
      <c r="X349" s="20"/>
      <c r="Y349" s="20"/>
      <c r="Z349" s="20"/>
      <c r="AA349" s="20"/>
      <c r="BM349" s="55"/>
    </row>
    <row r="350" spans="1:65">
      <c r="BM350" s="55"/>
    </row>
    <row r="351" spans="1:65" ht="15">
      <c r="B351" s="8" t="s">
        <v>470</v>
      </c>
      <c r="BM351" s="28" t="s">
        <v>66</v>
      </c>
    </row>
    <row r="352" spans="1:65" ht="15">
      <c r="A352" s="25" t="s">
        <v>5</v>
      </c>
      <c r="B352" s="18" t="s">
        <v>109</v>
      </c>
      <c r="C352" s="15" t="s">
        <v>110</v>
      </c>
      <c r="D352" s="16" t="s">
        <v>226</v>
      </c>
      <c r="E352" s="17" t="s">
        <v>226</v>
      </c>
      <c r="F352" s="17" t="s">
        <v>226</v>
      </c>
      <c r="G352" s="17" t="s">
        <v>226</v>
      </c>
      <c r="H352" s="17" t="s">
        <v>226</v>
      </c>
      <c r="I352" s="17" t="s">
        <v>226</v>
      </c>
      <c r="J352" s="17" t="s">
        <v>226</v>
      </c>
      <c r="K352" s="17" t="s">
        <v>226</v>
      </c>
      <c r="L352" s="148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28">
        <v>1</v>
      </c>
    </row>
    <row r="353" spans="1:65">
      <c r="A353" s="30"/>
      <c r="B353" s="19" t="s">
        <v>227</v>
      </c>
      <c r="C353" s="9" t="s">
        <v>227</v>
      </c>
      <c r="D353" s="146" t="s">
        <v>234</v>
      </c>
      <c r="E353" s="147" t="s">
        <v>235</v>
      </c>
      <c r="F353" s="147" t="s">
        <v>236</v>
      </c>
      <c r="G353" s="147" t="s">
        <v>246</v>
      </c>
      <c r="H353" s="147" t="s">
        <v>247</v>
      </c>
      <c r="I353" s="147" t="s">
        <v>249</v>
      </c>
      <c r="J353" s="147" t="s">
        <v>254</v>
      </c>
      <c r="K353" s="147" t="s">
        <v>256</v>
      </c>
      <c r="L353" s="148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28" t="s">
        <v>3</v>
      </c>
    </row>
    <row r="354" spans="1:65">
      <c r="A354" s="30"/>
      <c r="B354" s="19"/>
      <c r="C354" s="9"/>
      <c r="D354" s="10" t="s">
        <v>277</v>
      </c>
      <c r="E354" s="11" t="s">
        <v>278</v>
      </c>
      <c r="F354" s="11" t="s">
        <v>278</v>
      </c>
      <c r="G354" s="11" t="s">
        <v>278</v>
      </c>
      <c r="H354" s="11" t="s">
        <v>278</v>
      </c>
      <c r="I354" s="11" t="s">
        <v>278</v>
      </c>
      <c r="J354" s="11" t="s">
        <v>277</v>
      </c>
      <c r="K354" s="11" t="s">
        <v>278</v>
      </c>
      <c r="L354" s="148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28">
        <v>2</v>
      </c>
    </row>
    <row r="355" spans="1:65">
      <c r="A355" s="30"/>
      <c r="B355" s="19"/>
      <c r="C355" s="9"/>
      <c r="D355" s="26"/>
      <c r="E355" s="26"/>
      <c r="F355" s="26"/>
      <c r="G355" s="26"/>
      <c r="H355" s="26"/>
      <c r="I355" s="26"/>
      <c r="J355" s="26"/>
      <c r="K355" s="26"/>
      <c r="L355" s="148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28">
        <v>3</v>
      </c>
    </row>
    <row r="356" spans="1:65">
      <c r="A356" s="30"/>
      <c r="B356" s="18">
        <v>1</v>
      </c>
      <c r="C356" s="14">
        <v>1</v>
      </c>
      <c r="D356" s="22">
        <v>2.8</v>
      </c>
      <c r="E356" s="22">
        <v>2.7066570139236328</v>
      </c>
      <c r="F356" s="22">
        <v>2.7</v>
      </c>
      <c r="G356" s="22">
        <v>3</v>
      </c>
      <c r="H356" s="22">
        <v>3.15</v>
      </c>
      <c r="I356" s="143">
        <v>3.8958797956935802</v>
      </c>
      <c r="J356" s="22">
        <v>3</v>
      </c>
      <c r="K356" s="22">
        <v>3.2</v>
      </c>
      <c r="L356" s="148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28">
        <v>1</v>
      </c>
    </row>
    <row r="357" spans="1:65">
      <c r="A357" s="30"/>
      <c r="B357" s="19">
        <v>1</v>
      </c>
      <c r="C357" s="9">
        <v>2</v>
      </c>
      <c r="D357" s="11">
        <v>2.9</v>
      </c>
      <c r="E357" s="11">
        <v>2.6232820182869072</v>
      </c>
      <c r="F357" s="11">
        <v>2.6</v>
      </c>
      <c r="G357" s="11">
        <v>2.9</v>
      </c>
      <c r="H357" s="11">
        <v>3.13</v>
      </c>
      <c r="I357" s="144">
        <v>3.70590115051824</v>
      </c>
      <c r="J357" s="11">
        <v>2.9</v>
      </c>
      <c r="K357" s="11">
        <v>3</v>
      </c>
      <c r="L357" s="148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28">
        <v>28</v>
      </c>
    </row>
    <row r="358" spans="1:65">
      <c r="A358" s="30"/>
      <c r="B358" s="19">
        <v>1</v>
      </c>
      <c r="C358" s="9">
        <v>3</v>
      </c>
      <c r="D358" s="11">
        <v>2.9</v>
      </c>
      <c r="E358" s="11">
        <v>2.7511230954168431</v>
      </c>
      <c r="F358" s="11">
        <v>2.7</v>
      </c>
      <c r="G358" s="11">
        <v>3</v>
      </c>
      <c r="H358" s="11">
        <v>3.19</v>
      </c>
      <c r="I358" s="144">
        <v>3.6089510854405682</v>
      </c>
      <c r="J358" s="11">
        <v>3</v>
      </c>
      <c r="K358" s="11">
        <v>3.2</v>
      </c>
      <c r="L358" s="148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28">
        <v>16</v>
      </c>
    </row>
    <row r="359" spans="1:65">
      <c r="A359" s="30"/>
      <c r="B359" s="19">
        <v>1</v>
      </c>
      <c r="C359" s="9">
        <v>4</v>
      </c>
      <c r="D359" s="11">
        <v>3</v>
      </c>
      <c r="E359" s="11">
        <v>2.7948227168584245</v>
      </c>
      <c r="F359" s="11">
        <v>2.7</v>
      </c>
      <c r="G359" s="11">
        <v>3.1</v>
      </c>
      <c r="H359" s="11">
        <v>3.16</v>
      </c>
      <c r="I359" s="144">
        <v>3.6508605202788402</v>
      </c>
      <c r="J359" s="11">
        <v>3.1</v>
      </c>
      <c r="K359" s="11">
        <v>3.2</v>
      </c>
      <c r="L359" s="148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28">
        <v>2.9593954622007916</v>
      </c>
    </row>
    <row r="360" spans="1:65">
      <c r="A360" s="30"/>
      <c r="B360" s="19">
        <v>1</v>
      </c>
      <c r="C360" s="9">
        <v>5</v>
      </c>
      <c r="D360" s="11">
        <v>3</v>
      </c>
      <c r="E360" s="11">
        <v>2.7939300218864025</v>
      </c>
      <c r="F360" s="11">
        <v>2.7</v>
      </c>
      <c r="G360" s="11">
        <v>3.2</v>
      </c>
      <c r="H360" s="11">
        <v>3.11</v>
      </c>
      <c r="I360" s="144">
        <v>3.9275008084976002</v>
      </c>
      <c r="J360" s="11">
        <v>2.8</v>
      </c>
      <c r="K360" s="11">
        <v>3.2</v>
      </c>
      <c r="L360" s="148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28">
        <v>29</v>
      </c>
    </row>
    <row r="361" spans="1:65">
      <c r="A361" s="30"/>
      <c r="B361" s="19">
        <v>1</v>
      </c>
      <c r="C361" s="9">
        <v>6</v>
      </c>
      <c r="D361" s="11">
        <v>3</v>
      </c>
      <c r="E361" s="11">
        <v>2.7747945460610297</v>
      </c>
      <c r="F361" s="11">
        <v>2.7</v>
      </c>
      <c r="G361" s="11">
        <v>3.2</v>
      </c>
      <c r="H361" s="11">
        <v>3.21</v>
      </c>
      <c r="I361" s="144">
        <v>3.7328775293149685</v>
      </c>
      <c r="J361" s="11">
        <v>3</v>
      </c>
      <c r="K361" s="11">
        <v>3.2</v>
      </c>
      <c r="L361" s="148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55"/>
    </row>
    <row r="362" spans="1:65">
      <c r="A362" s="30"/>
      <c r="B362" s="20" t="s">
        <v>264</v>
      </c>
      <c r="C362" s="12"/>
      <c r="D362" s="23">
        <v>2.9333333333333336</v>
      </c>
      <c r="E362" s="23">
        <v>2.74076823540554</v>
      </c>
      <c r="F362" s="23">
        <v>2.6833333333333331</v>
      </c>
      <c r="G362" s="23">
        <v>3.0666666666666664</v>
      </c>
      <c r="H362" s="23">
        <v>3.1583333333333332</v>
      </c>
      <c r="I362" s="23">
        <v>3.7536618149572996</v>
      </c>
      <c r="J362" s="23">
        <v>2.9666666666666668</v>
      </c>
      <c r="K362" s="23">
        <v>3.1666666666666665</v>
      </c>
      <c r="L362" s="148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55"/>
    </row>
    <row r="363" spans="1:65">
      <c r="A363" s="30"/>
      <c r="B363" s="3" t="s">
        <v>265</v>
      </c>
      <c r="C363" s="29"/>
      <c r="D363" s="11">
        <v>2.95</v>
      </c>
      <c r="E363" s="11">
        <v>2.7629588207389366</v>
      </c>
      <c r="F363" s="11">
        <v>2.7</v>
      </c>
      <c r="G363" s="11">
        <v>3.05</v>
      </c>
      <c r="H363" s="11">
        <v>3.1550000000000002</v>
      </c>
      <c r="I363" s="11">
        <v>3.7193893399166043</v>
      </c>
      <c r="J363" s="11">
        <v>3</v>
      </c>
      <c r="K363" s="11">
        <v>3.2</v>
      </c>
      <c r="L363" s="148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55"/>
    </row>
    <row r="364" spans="1:65">
      <c r="A364" s="30"/>
      <c r="B364" s="3" t="s">
        <v>266</v>
      </c>
      <c r="C364" s="29"/>
      <c r="D364" s="24">
        <v>8.1649658092772678E-2</v>
      </c>
      <c r="E364" s="24">
        <v>6.6301828170102342E-2</v>
      </c>
      <c r="F364" s="24">
        <v>4.0824829046386339E-2</v>
      </c>
      <c r="G364" s="24">
        <v>0.12110601416389977</v>
      </c>
      <c r="H364" s="24">
        <v>3.7103458958251713E-2</v>
      </c>
      <c r="I364" s="24">
        <v>0.13012941154248278</v>
      </c>
      <c r="J364" s="24">
        <v>0.10327955589886455</v>
      </c>
      <c r="K364" s="24">
        <v>8.1649658092772665E-2</v>
      </c>
      <c r="L364" s="204"/>
      <c r="M364" s="205"/>
      <c r="N364" s="205"/>
      <c r="O364" s="205"/>
      <c r="P364" s="205"/>
      <c r="Q364" s="205"/>
      <c r="R364" s="205"/>
      <c r="S364" s="205"/>
      <c r="T364" s="205"/>
      <c r="U364" s="205"/>
      <c r="V364" s="205"/>
      <c r="W364" s="205"/>
      <c r="X364" s="205"/>
      <c r="Y364" s="205"/>
      <c r="Z364" s="205"/>
      <c r="AA364" s="205"/>
      <c r="AB364" s="205"/>
      <c r="AC364" s="205"/>
      <c r="AD364" s="205"/>
      <c r="AE364" s="205"/>
      <c r="AF364" s="205"/>
      <c r="AG364" s="205"/>
      <c r="AH364" s="205"/>
      <c r="AI364" s="205"/>
      <c r="AJ364" s="205"/>
      <c r="AK364" s="205"/>
      <c r="AL364" s="205"/>
      <c r="AM364" s="205"/>
      <c r="AN364" s="205"/>
      <c r="AO364" s="205"/>
      <c r="AP364" s="205"/>
      <c r="AQ364" s="205"/>
      <c r="AR364" s="205"/>
      <c r="AS364" s="205"/>
      <c r="AT364" s="205"/>
      <c r="AU364" s="205"/>
      <c r="AV364" s="205"/>
      <c r="AW364" s="205"/>
      <c r="AX364" s="205"/>
      <c r="AY364" s="205"/>
      <c r="AZ364" s="205"/>
      <c r="BA364" s="205"/>
      <c r="BB364" s="205"/>
      <c r="BC364" s="205"/>
      <c r="BD364" s="205"/>
      <c r="BE364" s="205"/>
      <c r="BF364" s="205"/>
      <c r="BG364" s="205"/>
      <c r="BH364" s="205"/>
      <c r="BI364" s="205"/>
      <c r="BJ364" s="205"/>
      <c r="BK364" s="205"/>
      <c r="BL364" s="205"/>
      <c r="BM364" s="56"/>
    </row>
    <row r="365" spans="1:65">
      <c r="A365" s="30"/>
      <c r="B365" s="3" t="s">
        <v>86</v>
      </c>
      <c r="C365" s="29"/>
      <c r="D365" s="13">
        <v>2.783511071344523E-2</v>
      </c>
      <c r="E365" s="13">
        <v>2.4190964895757387E-2</v>
      </c>
      <c r="F365" s="13">
        <v>1.5214222004864475E-2</v>
      </c>
      <c r="G365" s="13">
        <v>3.9491091575184711E-2</v>
      </c>
      <c r="H365" s="13">
        <v>1.1747797031636427E-2</v>
      </c>
      <c r="I365" s="13">
        <v>3.4667324324198098E-2</v>
      </c>
      <c r="J365" s="13">
        <v>3.4813333449055461E-2</v>
      </c>
      <c r="K365" s="13">
        <v>2.578410255561242E-2</v>
      </c>
      <c r="L365" s="148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55"/>
    </row>
    <row r="366" spans="1:65">
      <c r="A366" s="30"/>
      <c r="B366" s="3" t="s">
        <v>267</v>
      </c>
      <c r="C366" s="29"/>
      <c r="D366" s="13">
        <v>-8.806571882784664E-3</v>
      </c>
      <c r="E366" s="13">
        <v>-7.3875637638731395E-2</v>
      </c>
      <c r="F366" s="13">
        <v>-9.3283284506411102E-2</v>
      </c>
      <c r="G366" s="13">
        <v>3.6247674849815947E-2</v>
      </c>
      <c r="H366" s="13">
        <v>6.7222469478478875E-2</v>
      </c>
      <c r="I366" s="13">
        <v>0.26838804171370922</v>
      </c>
      <c r="J366" s="13">
        <v>2.4569898003654611E-3</v>
      </c>
      <c r="K366" s="13">
        <v>7.0038359899266434E-2</v>
      </c>
      <c r="L366" s="148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55"/>
    </row>
    <row r="367" spans="1:65">
      <c r="A367" s="30"/>
      <c r="B367" s="46" t="s">
        <v>268</v>
      </c>
      <c r="C367" s="47"/>
      <c r="D367" s="45">
        <v>0.39</v>
      </c>
      <c r="E367" s="45">
        <v>1.28</v>
      </c>
      <c r="F367" s="45">
        <v>1.54</v>
      </c>
      <c r="G367" s="45">
        <v>0.23</v>
      </c>
      <c r="H367" s="45">
        <v>0.66</v>
      </c>
      <c r="I367" s="45">
        <v>3.41</v>
      </c>
      <c r="J367" s="45">
        <v>0.23</v>
      </c>
      <c r="K367" s="45">
        <v>0.69</v>
      </c>
      <c r="L367" s="148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55"/>
    </row>
    <row r="368" spans="1:65">
      <c r="B368" s="31"/>
      <c r="C368" s="20"/>
      <c r="D368" s="20"/>
      <c r="E368" s="20"/>
      <c r="F368" s="20"/>
      <c r="G368" s="20"/>
      <c r="H368" s="20"/>
      <c r="I368" s="20"/>
      <c r="J368" s="20"/>
      <c r="K368" s="20"/>
      <c r="BM368" s="55"/>
    </row>
    <row r="369" spans="1:65" ht="15">
      <c r="B369" s="8" t="s">
        <v>471</v>
      </c>
      <c r="BM369" s="28" t="s">
        <v>303</v>
      </c>
    </row>
    <row r="370" spans="1:65" ht="15">
      <c r="A370" s="25" t="s">
        <v>81</v>
      </c>
      <c r="B370" s="18" t="s">
        <v>109</v>
      </c>
      <c r="C370" s="15" t="s">
        <v>110</v>
      </c>
      <c r="D370" s="16" t="s">
        <v>226</v>
      </c>
      <c r="E370" s="17" t="s">
        <v>226</v>
      </c>
      <c r="F370" s="17" t="s">
        <v>226</v>
      </c>
      <c r="G370" s="17" t="s">
        <v>226</v>
      </c>
      <c r="H370" s="17" t="s">
        <v>226</v>
      </c>
      <c r="I370" s="17" t="s">
        <v>226</v>
      </c>
      <c r="J370" s="17" t="s">
        <v>226</v>
      </c>
      <c r="K370" s="17" t="s">
        <v>226</v>
      </c>
      <c r="L370" s="17" t="s">
        <v>226</v>
      </c>
      <c r="M370" s="17" t="s">
        <v>226</v>
      </c>
      <c r="N370" s="17" t="s">
        <v>226</v>
      </c>
      <c r="O370" s="17" t="s">
        <v>226</v>
      </c>
      <c r="P370" s="17" t="s">
        <v>226</v>
      </c>
      <c r="Q370" s="17" t="s">
        <v>226</v>
      </c>
      <c r="R370" s="17" t="s">
        <v>226</v>
      </c>
      <c r="S370" s="17" t="s">
        <v>226</v>
      </c>
      <c r="T370" s="17" t="s">
        <v>226</v>
      </c>
      <c r="U370" s="148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28">
        <v>1</v>
      </c>
    </row>
    <row r="371" spans="1:65">
      <c r="A371" s="30"/>
      <c r="B371" s="19" t="s">
        <v>227</v>
      </c>
      <c r="C371" s="9" t="s">
        <v>227</v>
      </c>
      <c r="D371" s="146" t="s">
        <v>229</v>
      </c>
      <c r="E371" s="147" t="s">
        <v>230</v>
      </c>
      <c r="F371" s="147" t="s">
        <v>231</v>
      </c>
      <c r="G371" s="147" t="s">
        <v>233</v>
      </c>
      <c r="H371" s="147" t="s">
        <v>238</v>
      </c>
      <c r="I371" s="147" t="s">
        <v>239</v>
      </c>
      <c r="J371" s="147" t="s">
        <v>240</v>
      </c>
      <c r="K371" s="147" t="s">
        <v>243</v>
      </c>
      <c r="L371" s="147" t="s">
        <v>244</v>
      </c>
      <c r="M371" s="147" t="s">
        <v>246</v>
      </c>
      <c r="N371" s="147" t="s">
        <v>247</v>
      </c>
      <c r="O371" s="147" t="s">
        <v>250</v>
      </c>
      <c r="P371" s="147" t="s">
        <v>251</v>
      </c>
      <c r="Q371" s="147" t="s">
        <v>253</v>
      </c>
      <c r="R371" s="147" t="s">
        <v>254</v>
      </c>
      <c r="S371" s="147" t="s">
        <v>255</v>
      </c>
      <c r="T371" s="147" t="s">
        <v>257</v>
      </c>
      <c r="U371" s="148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28" t="s">
        <v>3</v>
      </c>
    </row>
    <row r="372" spans="1:65">
      <c r="A372" s="30"/>
      <c r="B372" s="19"/>
      <c r="C372" s="9"/>
      <c r="D372" s="10" t="s">
        <v>113</v>
      </c>
      <c r="E372" s="11" t="s">
        <v>277</v>
      </c>
      <c r="F372" s="11" t="s">
        <v>277</v>
      </c>
      <c r="G372" s="11" t="s">
        <v>278</v>
      </c>
      <c r="H372" s="11" t="s">
        <v>278</v>
      </c>
      <c r="I372" s="11" t="s">
        <v>278</v>
      </c>
      <c r="J372" s="11" t="s">
        <v>278</v>
      </c>
      <c r="K372" s="11" t="s">
        <v>277</v>
      </c>
      <c r="L372" s="11" t="s">
        <v>277</v>
      </c>
      <c r="M372" s="11" t="s">
        <v>278</v>
      </c>
      <c r="N372" s="11" t="s">
        <v>278</v>
      </c>
      <c r="O372" s="11" t="s">
        <v>277</v>
      </c>
      <c r="P372" s="11" t="s">
        <v>277</v>
      </c>
      <c r="Q372" s="11" t="s">
        <v>277</v>
      </c>
      <c r="R372" s="11" t="s">
        <v>277</v>
      </c>
      <c r="S372" s="11" t="s">
        <v>277</v>
      </c>
      <c r="T372" s="11" t="s">
        <v>277</v>
      </c>
      <c r="U372" s="148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28">
        <v>2</v>
      </c>
    </row>
    <row r="373" spans="1:65">
      <c r="A373" s="30"/>
      <c r="B373" s="19"/>
      <c r="C373" s="9"/>
      <c r="D373" s="26"/>
      <c r="E373" s="26"/>
      <c r="F373" s="26"/>
      <c r="G373" s="26"/>
      <c r="H373" s="26"/>
      <c r="I373" s="26"/>
      <c r="J373" s="26"/>
      <c r="K373" s="26"/>
      <c r="L373" s="26"/>
      <c r="M373" s="26"/>
      <c r="N373" s="26"/>
      <c r="O373" s="26"/>
      <c r="P373" s="26"/>
      <c r="Q373" s="26"/>
      <c r="R373" s="26"/>
      <c r="S373" s="26"/>
      <c r="T373" s="26"/>
      <c r="U373" s="148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28">
        <v>2</v>
      </c>
    </row>
    <row r="374" spans="1:65">
      <c r="A374" s="30"/>
      <c r="B374" s="18">
        <v>1</v>
      </c>
      <c r="C374" s="14">
        <v>1</v>
      </c>
      <c r="D374" s="143">
        <v>0.6</v>
      </c>
      <c r="E374" s="22">
        <v>0.05</v>
      </c>
      <c r="F374" s="22">
        <v>0.11</v>
      </c>
      <c r="G374" s="143">
        <v>0.6</v>
      </c>
      <c r="H374" s="22">
        <v>0.14000000000000001</v>
      </c>
      <c r="I374" s="143">
        <v>1.4</v>
      </c>
      <c r="J374" s="143" t="s">
        <v>290</v>
      </c>
      <c r="K374" s="22">
        <v>0.3</v>
      </c>
      <c r="L374" s="22">
        <v>0.11</v>
      </c>
      <c r="M374" s="150">
        <v>0.28999999999999998</v>
      </c>
      <c r="N374" s="143">
        <v>1.1000000000000001</v>
      </c>
      <c r="O374" s="22">
        <v>7.0000000000000007E-2</v>
      </c>
      <c r="P374" s="22">
        <v>0.05</v>
      </c>
      <c r="Q374" s="22">
        <v>0.14000000000000001</v>
      </c>
      <c r="R374" s="22">
        <v>0.2</v>
      </c>
      <c r="S374" s="22">
        <v>0.12</v>
      </c>
      <c r="T374" s="22">
        <v>0.2</v>
      </c>
      <c r="U374" s="148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28">
        <v>1</v>
      </c>
    </row>
    <row r="375" spans="1:65">
      <c r="A375" s="30"/>
      <c r="B375" s="19">
        <v>1</v>
      </c>
      <c r="C375" s="9">
        <v>2</v>
      </c>
      <c r="D375" s="144">
        <v>0.6</v>
      </c>
      <c r="E375" s="11">
        <v>0.05</v>
      </c>
      <c r="F375" s="11">
        <v>0.13</v>
      </c>
      <c r="G375" s="144">
        <v>0.7</v>
      </c>
      <c r="H375" s="11">
        <v>0.16</v>
      </c>
      <c r="I375" s="144">
        <v>1.6</v>
      </c>
      <c r="J375" s="144" t="s">
        <v>290</v>
      </c>
      <c r="K375" s="149">
        <v>0.5</v>
      </c>
      <c r="L375" s="11">
        <v>0.12</v>
      </c>
      <c r="M375" s="144" t="s">
        <v>290</v>
      </c>
      <c r="N375" s="144">
        <v>1.1000000000000001</v>
      </c>
      <c r="O375" s="11">
        <v>7.0000000000000007E-2</v>
      </c>
      <c r="P375" s="11">
        <v>0.05</v>
      </c>
      <c r="Q375" s="11">
        <v>0.17</v>
      </c>
      <c r="R375" s="11">
        <v>0.2</v>
      </c>
      <c r="S375" s="11">
        <v>0.13</v>
      </c>
      <c r="T375" s="11">
        <v>0.18</v>
      </c>
      <c r="U375" s="148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28">
        <v>2</v>
      </c>
    </row>
    <row r="376" spans="1:65">
      <c r="A376" s="30"/>
      <c r="B376" s="19">
        <v>1</v>
      </c>
      <c r="C376" s="9">
        <v>3</v>
      </c>
      <c r="D376" s="144">
        <v>0.6</v>
      </c>
      <c r="E376" s="11">
        <v>0.05</v>
      </c>
      <c r="F376" s="11">
        <v>0.11</v>
      </c>
      <c r="G376" s="144">
        <v>0.7</v>
      </c>
      <c r="H376" s="11">
        <v>0.16</v>
      </c>
      <c r="I376" s="144">
        <v>1.6</v>
      </c>
      <c r="J376" s="144" t="s">
        <v>290</v>
      </c>
      <c r="K376" s="149">
        <v>0.4</v>
      </c>
      <c r="L376" s="11">
        <v>0.11</v>
      </c>
      <c r="M376" s="11">
        <v>0.14000000000000001</v>
      </c>
      <c r="N376" s="144">
        <v>1.1000000000000001</v>
      </c>
      <c r="O376" s="11">
        <v>7.0000000000000007E-2</v>
      </c>
      <c r="P376" s="11">
        <v>0.06</v>
      </c>
      <c r="Q376" s="11">
        <v>0.18</v>
      </c>
      <c r="R376" s="11">
        <v>0.3</v>
      </c>
      <c r="S376" s="11">
        <v>0.13</v>
      </c>
      <c r="T376" s="11">
        <v>0.17</v>
      </c>
      <c r="U376" s="148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28">
        <v>16</v>
      </c>
    </row>
    <row r="377" spans="1:65">
      <c r="A377" s="30"/>
      <c r="B377" s="19">
        <v>1</v>
      </c>
      <c r="C377" s="9">
        <v>4</v>
      </c>
      <c r="D377" s="144">
        <v>0.6</v>
      </c>
      <c r="E377" s="11">
        <v>7.0000000000000007E-2</v>
      </c>
      <c r="F377" s="11">
        <v>0.13</v>
      </c>
      <c r="G377" s="144">
        <v>0.8</v>
      </c>
      <c r="H377" s="11">
        <v>0.17</v>
      </c>
      <c r="I377" s="144">
        <v>1.6</v>
      </c>
      <c r="J377" s="144" t="s">
        <v>290</v>
      </c>
      <c r="K377" s="11">
        <v>0.1</v>
      </c>
      <c r="L377" s="11">
        <v>0.14000000000000001</v>
      </c>
      <c r="M377" s="11">
        <v>0.12</v>
      </c>
      <c r="N377" s="144">
        <v>1.1000000000000001</v>
      </c>
      <c r="O377" s="11">
        <v>0.06</v>
      </c>
      <c r="P377" s="11">
        <v>0.05</v>
      </c>
      <c r="Q377" s="11">
        <v>0.18</v>
      </c>
      <c r="R377" s="11">
        <v>0.2</v>
      </c>
      <c r="S377" s="11">
        <v>0.14000000000000001</v>
      </c>
      <c r="T377" s="11">
        <v>0.21</v>
      </c>
      <c r="U377" s="148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28">
        <v>0.132833333333333</v>
      </c>
    </row>
    <row r="378" spans="1:65">
      <c r="A378" s="30"/>
      <c r="B378" s="19">
        <v>1</v>
      </c>
      <c r="C378" s="9">
        <v>5</v>
      </c>
      <c r="D378" s="144">
        <v>0.6</v>
      </c>
      <c r="E378" s="11">
        <v>0.05</v>
      </c>
      <c r="F378" s="11">
        <v>0.16</v>
      </c>
      <c r="G378" s="144">
        <v>0.7</v>
      </c>
      <c r="H378" s="11">
        <v>0.15</v>
      </c>
      <c r="I378" s="144">
        <v>1.5</v>
      </c>
      <c r="J378" s="144" t="s">
        <v>290</v>
      </c>
      <c r="K378" s="149">
        <v>0.4</v>
      </c>
      <c r="L378" s="11">
        <v>0.11</v>
      </c>
      <c r="M378" s="11">
        <v>0.14000000000000001</v>
      </c>
      <c r="N378" s="144">
        <v>1.1000000000000001</v>
      </c>
      <c r="O378" s="11">
        <v>0.06</v>
      </c>
      <c r="P378" s="144" t="s">
        <v>290</v>
      </c>
      <c r="Q378" s="11">
        <v>0.19</v>
      </c>
      <c r="R378" s="11">
        <v>0.2</v>
      </c>
      <c r="S378" s="11">
        <v>0.17</v>
      </c>
      <c r="T378" s="11">
        <v>0.19</v>
      </c>
      <c r="U378" s="148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28">
        <v>8</v>
      </c>
    </row>
    <row r="379" spans="1:65">
      <c r="A379" s="30"/>
      <c r="B379" s="19">
        <v>1</v>
      </c>
      <c r="C379" s="9">
        <v>6</v>
      </c>
      <c r="D379" s="144">
        <v>0.7</v>
      </c>
      <c r="E379" s="11">
        <v>0.06</v>
      </c>
      <c r="F379" s="11">
        <v>0.14000000000000001</v>
      </c>
      <c r="G379" s="144">
        <v>0.7</v>
      </c>
      <c r="H379" s="11">
        <v>0.18</v>
      </c>
      <c r="I379" s="144">
        <v>1.6</v>
      </c>
      <c r="J379" s="144" t="s">
        <v>290</v>
      </c>
      <c r="K379" s="11">
        <v>0.1</v>
      </c>
      <c r="L379" s="11">
        <v>0.09</v>
      </c>
      <c r="M379" s="11">
        <v>0.1</v>
      </c>
      <c r="N379" s="144">
        <v>1.1000000000000001</v>
      </c>
      <c r="O379" s="11">
        <v>0.06</v>
      </c>
      <c r="P379" s="11">
        <v>0.06</v>
      </c>
      <c r="Q379" s="11">
        <v>0.2</v>
      </c>
      <c r="R379" s="11">
        <v>0.2</v>
      </c>
      <c r="S379" s="11">
        <v>0.18</v>
      </c>
      <c r="T379" s="11">
        <v>0.17</v>
      </c>
      <c r="U379" s="148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55"/>
    </row>
    <row r="380" spans="1:65">
      <c r="A380" s="30"/>
      <c r="B380" s="20" t="s">
        <v>264</v>
      </c>
      <c r="C380" s="12"/>
      <c r="D380" s="23">
        <v>0.6166666666666667</v>
      </c>
      <c r="E380" s="23">
        <v>5.5E-2</v>
      </c>
      <c r="F380" s="23">
        <v>0.13</v>
      </c>
      <c r="G380" s="23">
        <v>0.70000000000000007</v>
      </c>
      <c r="H380" s="23">
        <v>0.16000000000000003</v>
      </c>
      <c r="I380" s="23">
        <v>1.5499999999999998</v>
      </c>
      <c r="J380" s="23" t="s">
        <v>641</v>
      </c>
      <c r="K380" s="23">
        <v>0.30000000000000004</v>
      </c>
      <c r="L380" s="23">
        <v>0.11333333333333333</v>
      </c>
      <c r="M380" s="23">
        <v>0.158</v>
      </c>
      <c r="N380" s="23">
        <v>1.0999999999999999</v>
      </c>
      <c r="O380" s="23">
        <v>6.5000000000000002E-2</v>
      </c>
      <c r="P380" s="23">
        <v>5.4000000000000006E-2</v>
      </c>
      <c r="Q380" s="23">
        <v>0.17666666666666667</v>
      </c>
      <c r="R380" s="23">
        <v>0.21666666666666665</v>
      </c>
      <c r="S380" s="23">
        <v>0.14500000000000002</v>
      </c>
      <c r="T380" s="23">
        <v>0.18666666666666665</v>
      </c>
      <c r="U380" s="148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55"/>
    </row>
    <row r="381" spans="1:65">
      <c r="A381" s="30"/>
      <c r="B381" s="3" t="s">
        <v>265</v>
      </c>
      <c r="C381" s="29"/>
      <c r="D381" s="11">
        <v>0.6</v>
      </c>
      <c r="E381" s="11">
        <v>0.05</v>
      </c>
      <c r="F381" s="11">
        <v>0.13</v>
      </c>
      <c r="G381" s="11">
        <v>0.7</v>
      </c>
      <c r="H381" s="11">
        <v>0.16</v>
      </c>
      <c r="I381" s="11">
        <v>1.6</v>
      </c>
      <c r="J381" s="11" t="s">
        <v>641</v>
      </c>
      <c r="K381" s="11">
        <v>0.35</v>
      </c>
      <c r="L381" s="11">
        <v>0.11</v>
      </c>
      <c r="M381" s="11">
        <v>0.14000000000000001</v>
      </c>
      <c r="N381" s="11">
        <v>1.1000000000000001</v>
      </c>
      <c r="O381" s="11">
        <v>6.5000000000000002E-2</v>
      </c>
      <c r="P381" s="11">
        <v>0.05</v>
      </c>
      <c r="Q381" s="11">
        <v>0.18</v>
      </c>
      <c r="R381" s="11">
        <v>0.2</v>
      </c>
      <c r="S381" s="11">
        <v>0.13500000000000001</v>
      </c>
      <c r="T381" s="11">
        <v>0.185</v>
      </c>
      <c r="U381" s="148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55"/>
    </row>
    <row r="382" spans="1:65">
      <c r="A382" s="30"/>
      <c r="B382" s="3" t="s">
        <v>266</v>
      </c>
      <c r="C382" s="29"/>
      <c r="D382" s="24">
        <v>4.0824829046386291E-2</v>
      </c>
      <c r="E382" s="24">
        <v>8.3666002653407512E-3</v>
      </c>
      <c r="F382" s="24">
        <v>1.8973665961010255E-2</v>
      </c>
      <c r="G382" s="24">
        <v>6.3245553203367597E-2</v>
      </c>
      <c r="H382" s="24">
        <v>1.4142135623730947E-2</v>
      </c>
      <c r="I382" s="24">
        <v>8.3666002653407623E-2</v>
      </c>
      <c r="J382" s="24" t="s">
        <v>641</v>
      </c>
      <c r="K382" s="24">
        <v>0.16733200530681505</v>
      </c>
      <c r="L382" s="24">
        <v>1.6329931618554557E-2</v>
      </c>
      <c r="M382" s="24">
        <v>7.5630681604756125E-2</v>
      </c>
      <c r="N382" s="24">
        <v>2.4323767777952469E-16</v>
      </c>
      <c r="O382" s="24">
        <v>5.4772255750516656E-3</v>
      </c>
      <c r="P382" s="24">
        <v>5.4772255750516587E-3</v>
      </c>
      <c r="Q382" s="24">
        <v>2.0655911179772828E-2</v>
      </c>
      <c r="R382" s="24">
        <v>4.0824829046386638E-2</v>
      </c>
      <c r="S382" s="24">
        <v>2.4289915602982159E-2</v>
      </c>
      <c r="T382" s="24">
        <v>1.6329931618554516E-2</v>
      </c>
      <c r="U382" s="148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55"/>
    </row>
    <row r="383" spans="1:65">
      <c r="A383" s="30"/>
      <c r="B383" s="3" t="s">
        <v>86</v>
      </c>
      <c r="C383" s="29"/>
      <c r="D383" s="13">
        <v>6.6202425480626409E-2</v>
      </c>
      <c r="E383" s="13">
        <v>0.15212000482437729</v>
      </c>
      <c r="F383" s="13">
        <v>0.1459512766231558</v>
      </c>
      <c r="G383" s="13">
        <v>9.0350790290525132E-2</v>
      </c>
      <c r="H383" s="13">
        <v>8.8388347648318405E-2</v>
      </c>
      <c r="I383" s="13">
        <v>5.3978066228004926E-2</v>
      </c>
      <c r="J383" s="13" t="s">
        <v>641</v>
      </c>
      <c r="K383" s="13">
        <v>0.55777335102271675</v>
      </c>
      <c r="L383" s="13">
        <v>0.14408763192842258</v>
      </c>
      <c r="M383" s="13">
        <v>0.47867520003010205</v>
      </c>
      <c r="N383" s="13">
        <v>2.2112516161774974E-16</v>
      </c>
      <c r="O383" s="13">
        <v>8.4265008846948694E-2</v>
      </c>
      <c r="P383" s="13">
        <v>0.10143010324169738</v>
      </c>
      <c r="Q383" s="13">
        <v>0.11692025196097827</v>
      </c>
      <c r="R383" s="13">
        <v>0.18842228790639989</v>
      </c>
      <c r="S383" s="13">
        <v>0.16751665933091142</v>
      </c>
      <c r="T383" s="13">
        <v>8.7481776527970623E-2</v>
      </c>
      <c r="U383" s="148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55"/>
    </row>
    <row r="384" spans="1:65">
      <c r="A384" s="30"/>
      <c r="B384" s="3" t="s">
        <v>267</v>
      </c>
      <c r="C384" s="29"/>
      <c r="D384" s="13">
        <v>3.6424090338770512</v>
      </c>
      <c r="E384" s="13">
        <v>-0.58594730238393877</v>
      </c>
      <c r="F384" s="13">
        <v>-2.1329987452946009E-2</v>
      </c>
      <c r="G384" s="13">
        <v>4.2697616060225982</v>
      </c>
      <c r="H384" s="13">
        <v>0.20451693851945119</v>
      </c>
      <c r="I384" s="13">
        <v>10.66875784190718</v>
      </c>
      <c r="J384" s="13" t="s">
        <v>641</v>
      </c>
      <c r="K384" s="13">
        <v>1.2584692597239711</v>
      </c>
      <c r="L384" s="13">
        <v>-0.14680050188205562</v>
      </c>
      <c r="M384" s="13">
        <v>0.18946047678795774</v>
      </c>
      <c r="N384" s="13">
        <v>7.2810539523212245</v>
      </c>
      <c r="O384" s="13">
        <v>-0.510664993726473</v>
      </c>
      <c r="P384" s="13">
        <v>-0.59347553324968527</v>
      </c>
      <c r="Q384" s="13">
        <v>0.32998745294856047</v>
      </c>
      <c r="R384" s="13">
        <v>0.6311166875784231</v>
      </c>
      <c r="S384" s="13">
        <v>9.1593475533252589E-2</v>
      </c>
      <c r="T384" s="13">
        <v>0.4052697616060259</v>
      </c>
      <c r="U384" s="148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55"/>
    </row>
    <row r="385" spans="1:65">
      <c r="A385" s="30"/>
      <c r="B385" s="46" t="s">
        <v>268</v>
      </c>
      <c r="C385" s="47"/>
      <c r="D385" s="45">
        <v>3.24</v>
      </c>
      <c r="E385" s="45">
        <v>0.75</v>
      </c>
      <c r="F385" s="45">
        <v>0.21</v>
      </c>
      <c r="G385" s="45">
        <v>3.83</v>
      </c>
      <c r="H385" s="45">
        <v>0</v>
      </c>
      <c r="I385" s="45">
        <v>9.8699999999999992</v>
      </c>
      <c r="J385" s="45">
        <v>0.96</v>
      </c>
      <c r="K385" s="45">
        <v>0.99</v>
      </c>
      <c r="L385" s="45">
        <v>0.33</v>
      </c>
      <c r="M385" s="45">
        <v>0.17</v>
      </c>
      <c r="N385" s="45">
        <v>6.67</v>
      </c>
      <c r="O385" s="45">
        <v>0.67</v>
      </c>
      <c r="P385" s="45">
        <v>0.79</v>
      </c>
      <c r="Q385" s="45">
        <v>0.12</v>
      </c>
      <c r="R385" s="45">
        <v>0.4</v>
      </c>
      <c r="S385" s="45">
        <v>0.11</v>
      </c>
      <c r="T385" s="45">
        <v>0.19</v>
      </c>
      <c r="U385" s="148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55"/>
    </row>
    <row r="386" spans="1:65">
      <c r="B386" s="31"/>
      <c r="C386" s="20"/>
      <c r="D386" s="20"/>
      <c r="E386" s="20"/>
      <c r="F386" s="20"/>
      <c r="G386" s="20"/>
      <c r="H386" s="20"/>
      <c r="I386" s="20"/>
      <c r="J386" s="20"/>
      <c r="K386" s="20"/>
      <c r="L386" s="20"/>
      <c r="M386" s="20"/>
      <c r="N386" s="20"/>
      <c r="O386" s="20"/>
      <c r="P386" s="20"/>
      <c r="Q386" s="20"/>
      <c r="R386" s="20"/>
      <c r="S386" s="20"/>
      <c r="T386" s="20"/>
      <c r="BM386" s="55"/>
    </row>
    <row r="387" spans="1:65" ht="15">
      <c r="B387" s="8" t="s">
        <v>472</v>
      </c>
      <c r="BM387" s="28" t="s">
        <v>66</v>
      </c>
    </row>
    <row r="388" spans="1:65" ht="15">
      <c r="A388" s="25" t="s">
        <v>8</v>
      </c>
      <c r="B388" s="18" t="s">
        <v>109</v>
      </c>
      <c r="C388" s="15" t="s">
        <v>110</v>
      </c>
      <c r="D388" s="16" t="s">
        <v>226</v>
      </c>
      <c r="E388" s="17" t="s">
        <v>226</v>
      </c>
      <c r="F388" s="17" t="s">
        <v>226</v>
      </c>
      <c r="G388" s="17" t="s">
        <v>226</v>
      </c>
      <c r="H388" s="17" t="s">
        <v>226</v>
      </c>
      <c r="I388" s="17" t="s">
        <v>226</v>
      </c>
      <c r="J388" s="17" t="s">
        <v>226</v>
      </c>
      <c r="K388" s="17" t="s">
        <v>226</v>
      </c>
      <c r="L388" s="17" t="s">
        <v>226</v>
      </c>
      <c r="M388" s="17" t="s">
        <v>226</v>
      </c>
      <c r="N388" s="17" t="s">
        <v>226</v>
      </c>
      <c r="O388" s="17" t="s">
        <v>226</v>
      </c>
      <c r="P388" s="17" t="s">
        <v>226</v>
      </c>
      <c r="Q388" s="17" t="s">
        <v>226</v>
      </c>
      <c r="R388" s="17" t="s">
        <v>226</v>
      </c>
      <c r="S388" s="17" t="s">
        <v>226</v>
      </c>
      <c r="T388" s="17" t="s">
        <v>226</v>
      </c>
      <c r="U388" s="17" t="s">
        <v>226</v>
      </c>
      <c r="V388" s="17" t="s">
        <v>226</v>
      </c>
      <c r="W388" s="17" t="s">
        <v>226</v>
      </c>
      <c r="X388" s="17" t="s">
        <v>226</v>
      </c>
      <c r="Y388" s="17" t="s">
        <v>226</v>
      </c>
      <c r="Z388" s="17" t="s">
        <v>226</v>
      </c>
      <c r="AA388" s="148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28">
        <v>1</v>
      </c>
    </row>
    <row r="389" spans="1:65">
      <c r="A389" s="30"/>
      <c r="B389" s="19" t="s">
        <v>227</v>
      </c>
      <c r="C389" s="9" t="s">
        <v>227</v>
      </c>
      <c r="D389" s="146" t="s">
        <v>229</v>
      </c>
      <c r="E389" s="147" t="s">
        <v>230</v>
      </c>
      <c r="F389" s="147" t="s">
        <v>231</v>
      </c>
      <c r="G389" s="147" t="s">
        <v>232</v>
      </c>
      <c r="H389" s="147" t="s">
        <v>233</v>
      </c>
      <c r="I389" s="147" t="s">
        <v>234</v>
      </c>
      <c r="J389" s="147" t="s">
        <v>235</v>
      </c>
      <c r="K389" s="147" t="s">
        <v>236</v>
      </c>
      <c r="L389" s="147" t="s">
        <v>238</v>
      </c>
      <c r="M389" s="147" t="s">
        <v>239</v>
      </c>
      <c r="N389" s="147" t="s">
        <v>240</v>
      </c>
      <c r="O389" s="147" t="s">
        <v>243</v>
      </c>
      <c r="P389" s="147" t="s">
        <v>244</v>
      </c>
      <c r="Q389" s="147" t="s">
        <v>246</v>
      </c>
      <c r="R389" s="147" t="s">
        <v>247</v>
      </c>
      <c r="S389" s="147" t="s">
        <v>249</v>
      </c>
      <c r="T389" s="147" t="s">
        <v>250</v>
      </c>
      <c r="U389" s="147" t="s">
        <v>251</v>
      </c>
      <c r="V389" s="147" t="s">
        <v>253</v>
      </c>
      <c r="W389" s="147" t="s">
        <v>254</v>
      </c>
      <c r="X389" s="147" t="s">
        <v>255</v>
      </c>
      <c r="Y389" s="147" t="s">
        <v>256</v>
      </c>
      <c r="Z389" s="147" t="s">
        <v>257</v>
      </c>
      <c r="AA389" s="148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28" t="s">
        <v>3</v>
      </c>
    </row>
    <row r="390" spans="1:65">
      <c r="A390" s="30"/>
      <c r="B390" s="19"/>
      <c r="C390" s="9"/>
      <c r="D390" s="10" t="s">
        <v>113</v>
      </c>
      <c r="E390" s="11" t="s">
        <v>277</v>
      </c>
      <c r="F390" s="11" t="s">
        <v>277</v>
      </c>
      <c r="G390" s="11" t="s">
        <v>277</v>
      </c>
      <c r="H390" s="11" t="s">
        <v>278</v>
      </c>
      <c r="I390" s="11" t="s">
        <v>277</v>
      </c>
      <c r="J390" s="11" t="s">
        <v>278</v>
      </c>
      <c r="K390" s="11" t="s">
        <v>278</v>
      </c>
      <c r="L390" s="11" t="s">
        <v>278</v>
      </c>
      <c r="M390" s="11" t="s">
        <v>278</v>
      </c>
      <c r="N390" s="11" t="s">
        <v>278</v>
      </c>
      <c r="O390" s="11" t="s">
        <v>277</v>
      </c>
      <c r="P390" s="11" t="s">
        <v>277</v>
      </c>
      <c r="Q390" s="11" t="s">
        <v>278</v>
      </c>
      <c r="R390" s="11" t="s">
        <v>278</v>
      </c>
      <c r="S390" s="11" t="s">
        <v>278</v>
      </c>
      <c r="T390" s="11" t="s">
        <v>277</v>
      </c>
      <c r="U390" s="11" t="s">
        <v>277</v>
      </c>
      <c r="V390" s="11" t="s">
        <v>277</v>
      </c>
      <c r="W390" s="11" t="s">
        <v>277</v>
      </c>
      <c r="X390" s="11" t="s">
        <v>277</v>
      </c>
      <c r="Y390" s="11" t="s">
        <v>278</v>
      </c>
      <c r="Z390" s="11" t="s">
        <v>277</v>
      </c>
      <c r="AA390" s="148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28">
        <v>2</v>
      </c>
    </row>
    <row r="391" spans="1:65">
      <c r="A391" s="30"/>
      <c r="B391" s="19"/>
      <c r="C391" s="9"/>
      <c r="D391" s="26"/>
      <c r="E391" s="26"/>
      <c r="F391" s="26"/>
      <c r="G391" s="26"/>
      <c r="H391" s="26"/>
      <c r="I391" s="26"/>
      <c r="J391" s="26"/>
      <c r="K391" s="26"/>
      <c r="L391" s="26"/>
      <c r="M391" s="26"/>
      <c r="N391" s="26"/>
      <c r="O391" s="26"/>
      <c r="P391" s="26"/>
      <c r="Q391" s="26"/>
      <c r="R391" s="26"/>
      <c r="S391" s="26"/>
      <c r="T391" s="26"/>
      <c r="U391" s="26"/>
      <c r="V391" s="26"/>
      <c r="W391" s="26"/>
      <c r="X391" s="26"/>
      <c r="Y391" s="26"/>
      <c r="Z391" s="26"/>
      <c r="AA391" s="148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28">
        <v>3</v>
      </c>
    </row>
    <row r="392" spans="1:65">
      <c r="A392" s="30"/>
      <c r="B392" s="18">
        <v>1</v>
      </c>
      <c r="C392" s="14">
        <v>1</v>
      </c>
      <c r="D392" s="22">
        <v>2.5</v>
      </c>
      <c r="E392" s="22">
        <v>2.6</v>
      </c>
      <c r="F392" s="22">
        <v>2.5</v>
      </c>
      <c r="G392" s="22">
        <v>2.72</v>
      </c>
      <c r="H392" s="22">
        <v>2.64</v>
      </c>
      <c r="I392" s="150">
        <v>2.3199999999999998</v>
      </c>
      <c r="J392" s="22">
        <v>2.4727074159697136</v>
      </c>
      <c r="K392" s="22">
        <v>2.8</v>
      </c>
      <c r="L392" s="22">
        <v>2.7</v>
      </c>
      <c r="M392" s="143">
        <v>3.3</v>
      </c>
      <c r="N392" s="22">
        <v>2.7</v>
      </c>
      <c r="O392" s="143">
        <v>3.28</v>
      </c>
      <c r="P392" s="22">
        <v>2.6</v>
      </c>
      <c r="Q392" s="150">
        <v>3.4</v>
      </c>
      <c r="R392" s="22">
        <v>2.7</v>
      </c>
      <c r="S392" s="22">
        <v>2.1985997145581</v>
      </c>
      <c r="T392" s="22">
        <v>2.5</v>
      </c>
      <c r="U392" s="22">
        <v>2.7</v>
      </c>
      <c r="V392" s="22">
        <v>2.4</v>
      </c>
      <c r="W392" s="22">
        <v>2.5</v>
      </c>
      <c r="X392" s="22">
        <v>2.6</v>
      </c>
      <c r="Y392" s="143">
        <v>3.4</v>
      </c>
      <c r="Z392" s="143">
        <v>3.8500000000000005</v>
      </c>
      <c r="AA392" s="148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28">
        <v>1</v>
      </c>
    </row>
    <row r="393" spans="1:65">
      <c r="A393" s="30"/>
      <c r="B393" s="19">
        <v>1</v>
      </c>
      <c r="C393" s="9">
        <v>2</v>
      </c>
      <c r="D393" s="11">
        <v>2.5</v>
      </c>
      <c r="E393" s="11">
        <v>2.6</v>
      </c>
      <c r="F393" s="11">
        <v>2.6</v>
      </c>
      <c r="G393" s="11">
        <v>2.64</v>
      </c>
      <c r="H393" s="11">
        <v>2.63</v>
      </c>
      <c r="I393" s="11">
        <v>2.42</v>
      </c>
      <c r="J393" s="11">
        <v>2.3719914383969662</v>
      </c>
      <c r="K393" s="11">
        <v>2.7</v>
      </c>
      <c r="L393" s="11">
        <v>2.6</v>
      </c>
      <c r="M393" s="144">
        <v>3.2</v>
      </c>
      <c r="N393" s="11">
        <v>2.6</v>
      </c>
      <c r="O393" s="144">
        <v>3.21</v>
      </c>
      <c r="P393" s="11">
        <v>2.8</v>
      </c>
      <c r="Q393" s="11">
        <v>2.68</v>
      </c>
      <c r="R393" s="11">
        <v>2.68</v>
      </c>
      <c r="S393" s="11">
        <v>2.2077198870563399</v>
      </c>
      <c r="T393" s="11">
        <v>2.7</v>
      </c>
      <c r="U393" s="11">
        <v>2.6</v>
      </c>
      <c r="V393" s="11">
        <v>2.4</v>
      </c>
      <c r="W393" s="11">
        <v>2.5</v>
      </c>
      <c r="X393" s="11">
        <v>2.6</v>
      </c>
      <c r="Y393" s="144">
        <v>3.6</v>
      </c>
      <c r="Z393" s="144">
        <v>3.79</v>
      </c>
      <c r="AA393" s="148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28">
        <v>13</v>
      </c>
    </row>
    <row r="394" spans="1:65">
      <c r="A394" s="30"/>
      <c r="B394" s="19">
        <v>1</v>
      </c>
      <c r="C394" s="9">
        <v>3</v>
      </c>
      <c r="D394" s="11">
        <v>2.4</v>
      </c>
      <c r="E394" s="11">
        <v>2.6</v>
      </c>
      <c r="F394" s="11">
        <v>2.5</v>
      </c>
      <c r="G394" s="11">
        <v>2.69</v>
      </c>
      <c r="H394" s="11">
        <v>2.66</v>
      </c>
      <c r="I394" s="11">
        <v>2.41</v>
      </c>
      <c r="J394" s="11">
        <v>2.4673374054516044</v>
      </c>
      <c r="K394" s="11">
        <v>2.7</v>
      </c>
      <c r="L394" s="11">
        <v>2.6</v>
      </c>
      <c r="M394" s="144">
        <v>3.4</v>
      </c>
      <c r="N394" s="11">
        <v>2.7</v>
      </c>
      <c r="O394" s="144">
        <v>3.19</v>
      </c>
      <c r="P394" s="11">
        <v>2.6</v>
      </c>
      <c r="Q394" s="11">
        <v>2.78</v>
      </c>
      <c r="R394" s="11">
        <v>2.62</v>
      </c>
      <c r="S394" s="11">
        <v>2.2551721600254599</v>
      </c>
      <c r="T394" s="11">
        <v>2.6</v>
      </c>
      <c r="U394" s="11">
        <v>2.6</v>
      </c>
      <c r="V394" s="11">
        <v>2.5</v>
      </c>
      <c r="W394" s="11">
        <v>2.5</v>
      </c>
      <c r="X394" s="11">
        <v>2.6</v>
      </c>
      <c r="Y394" s="144">
        <v>3.2</v>
      </c>
      <c r="Z394" s="144">
        <v>3.8599999999999994</v>
      </c>
      <c r="AA394" s="148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28">
        <v>16</v>
      </c>
    </row>
    <row r="395" spans="1:65">
      <c r="A395" s="30"/>
      <c r="B395" s="19">
        <v>1</v>
      </c>
      <c r="C395" s="9">
        <v>4</v>
      </c>
      <c r="D395" s="11">
        <v>2.5</v>
      </c>
      <c r="E395" s="11">
        <v>2.7</v>
      </c>
      <c r="F395" s="11">
        <v>2.5</v>
      </c>
      <c r="G395" s="11">
        <v>2.65</v>
      </c>
      <c r="H395" s="11">
        <v>2.63</v>
      </c>
      <c r="I395" s="11">
        <v>2.4500000000000002</v>
      </c>
      <c r="J395" s="11">
        <v>2.4525848409459581</v>
      </c>
      <c r="K395" s="11">
        <v>2.8</v>
      </c>
      <c r="L395" s="11">
        <v>2.6</v>
      </c>
      <c r="M395" s="144">
        <v>2.7</v>
      </c>
      <c r="N395" s="11">
        <v>2.8</v>
      </c>
      <c r="O395" s="144">
        <v>3.29</v>
      </c>
      <c r="P395" s="11">
        <v>2.7</v>
      </c>
      <c r="Q395" s="11">
        <v>2.78</v>
      </c>
      <c r="R395" s="11">
        <v>2.66</v>
      </c>
      <c r="S395" s="11">
        <v>2.2275222385537918</v>
      </c>
      <c r="T395" s="11">
        <v>2.6</v>
      </c>
      <c r="U395" s="11">
        <v>2.7</v>
      </c>
      <c r="V395" s="11">
        <v>2.6</v>
      </c>
      <c r="W395" s="11">
        <v>2.5</v>
      </c>
      <c r="X395" s="11">
        <v>2.7</v>
      </c>
      <c r="Y395" s="144">
        <v>3.8</v>
      </c>
      <c r="Z395" s="144">
        <v>3.95</v>
      </c>
      <c r="AA395" s="148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28">
        <v>2.5763518023934124</v>
      </c>
    </row>
    <row r="396" spans="1:65">
      <c r="A396" s="30"/>
      <c r="B396" s="19">
        <v>1</v>
      </c>
      <c r="C396" s="9">
        <v>5</v>
      </c>
      <c r="D396" s="11">
        <v>2.4</v>
      </c>
      <c r="E396" s="11">
        <v>2.6</v>
      </c>
      <c r="F396" s="11">
        <v>2.4</v>
      </c>
      <c r="G396" s="11">
        <v>2.59</v>
      </c>
      <c r="H396" s="11">
        <v>2.6</v>
      </c>
      <c r="I396" s="11">
        <v>2.44</v>
      </c>
      <c r="J396" s="11">
        <v>2.5326724515858468</v>
      </c>
      <c r="K396" s="11">
        <v>2.8</v>
      </c>
      <c r="L396" s="11">
        <v>2.5</v>
      </c>
      <c r="M396" s="144">
        <v>2.9</v>
      </c>
      <c r="N396" s="11">
        <v>2.8</v>
      </c>
      <c r="O396" s="144">
        <v>3.26</v>
      </c>
      <c r="P396" s="11">
        <v>2.7</v>
      </c>
      <c r="Q396" s="11">
        <v>2.78</v>
      </c>
      <c r="R396" s="11">
        <v>2.63</v>
      </c>
      <c r="S396" s="11">
        <v>2.23850725977718</v>
      </c>
      <c r="T396" s="11">
        <v>2.6</v>
      </c>
      <c r="U396" s="11">
        <v>2.6</v>
      </c>
      <c r="V396" s="11">
        <v>2.5</v>
      </c>
      <c r="W396" s="11">
        <v>2.5</v>
      </c>
      <c r="X396" s="11">
        <v>2.6</v>
      </c>
      <c r="Y396" s="144">
        <v>3.2</v>
      </c>
      <c r="Z396" s="144">
        <v>4.09</v>
      </c>
      <c r="AA396" s="148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28">
        <v>30</v>
      </c>
    </row>
    <row r="397" spans="1:65">
      <c r="A397" s="30"/>
      <c r="B397" s="19">
        <v>1</v>
      </c>
      <c r="C397" s="9">
        <v>6</v>
      </c>
      <c r="D397" s="11">
        <v>2.4</v>
      </c>
      <c r="E397" s="11">
        <v>2.7</v>
      </c>
      <c r="F397" s="11">
        <v>2.5</v>
      </c>
      <c r="G397" s="11">
        <v>2.66</v>
      </c>
      <c r="H397" s="11">
        <v>2.56</v>
      </c>
      <c r="I397" s="11">
        <v>2.4500000000000002</v>
      </c>
      <c r="J397" s="11">
        <v>2.4873419606248799</v>
      </c>
      <c r="K397" s="11">
        <v>2.8</v>
      </c>
      <c r="L397" s="11">
        <v>2.5</v>
      </c>
      <c r="M397" s="144">
        <v>3.3</v>
      </c>
      <c r="N397" s="11">
        <v>2.7</v>
      </c>
      <c r="O397" s="144">
        <v>3.25</v>
      </c>
      <c r="P397" s="11">
        <v>2.5</v>
      </c>
      <c r="Q397" s="11">
        <v>2.58</v>
      </c>
      <c r="R397" s="11">
        <v>2.7</v>
      </c>
      <c r="S397" s="11">
        <v>2.2079486999031763</v>
      </c>
      <c r="T397" s="11">
        <v>2.7</v>
      </c>
      <c r="U397" s="11">
        <v>2.8</v>
      </c>
      <c r="V397" s="11">
        <v>2.4</v>
      </c>
      <c r="W397" s="11">
        <v>2.5</v>
      </c>
      <c r="X397" s="11">
        <v>2.6</v>
      </c>
      <c r="Y397" s="144">
        <v>3.8</v>
      </c>
      <c r="Z397" s="144">
        <v>4.07</v>
      </c>
      <c r="AA397" s="148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55"/>
    </row>
    <row r="398" spans="1:65">
      <c r="A398" s="30"/>
      <c r="B398" s="20" t="s">
        <v>264</v>
      </c>
      <c r="C398" s="12"/>
      <c r="D398" s="23">
        <v>2.4500000000000002</v>
      </c>
      <c r="E398" s="23">
        <v>2.6333333333333333</v>
      </c>
      <c r="F398" s="23">
        <v>2.5</v>
      </c>
      <c r="G398" s="23">
        <v>2.6583333333333337</v>
      </c>
      <c r="H398" s="23">
        <v>2.6199999999999997</v>
      </c>
      <c r="I398" s="23">
        <v>2.4150000000000005</v>
      </c>
      <c r="J398" s="23">
        <v>2.4641059188291612</v>
      </c>
      <c r="K398" s="23">
        <v>2.7666666666666671</v>
      </c>
      <c r="L398" s="23">
        <v>2.5833333333333335</v>
      </c>
      <c r="M398" s="23">
        <v>3.1333333333333333</v>
      </c>
      <c r="N398" s="23">
        <v>2.7166666666666668</v>
      </c>
      <c r="O398" s="23">
        <v>3.2466666666666661</v>
      </c>
      <c r="P398" s="23">
        <v>2.65</v>
      </c>
      <c r="Q398" s="23">
        <v>2.8333333333333335</v>
      </c>
      <c r="R398" s="23">
        <v>2.6649999999999996</v>
      </c>
      <c r="S398" s="23">
        <v>2.2225783266456745</v>
      </c>
      <c r="T398" s="23">
        <v>2.6166666666666667</v>
      </c>
      <c r="U398" s="23">
        <v>2.6666666666666665</v>
      </c>
      <c r="V398" s="23">
        <v>2.4666666666666668</v>
      </c>
      <c r="W398" s="23">
        <v>2.5</v>
      </c>
      <c r="X398" s="23">
        <v>2.6166666666666667</v>
      </c>
      <c r="Y398" s="23">
        <v>3.5</v>
      </c>
      <c r="Z398" s="23">
        <v>3.9350000000000001</v>
      </c>
      <c r="AA398" s="148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55"/>
    </row>
    <row r="399" spans="1:65">
      <c r="A399" s="30"/>
      <c r="B399" s="3" t="s">
        <v>265</v>
      </c>
      <c r="C399" s="29"/>
      <c r="D399" s="11">
        <v>2.4500000000000002</v>
      </c>
      <c r="E399" s="11">
        <v>2.6</v>
      </c>
      <c r="F399" s="11">
        <v>2.5</v>
      </c>
      <c r="G399" s="11">
        <v>2.6550000000000002</v>
      </c>
      <c r="H399" s="11">
        <v>2.63</v>
      </c>
      <c r="I399" s="11">
        <v>2.4299999999999997</v>
      </c>
      <c r="J399" s="11">
        <v>2.470022410710659</v>
      </c>
      <c r="K399" s="11">
        <v>2.8</v>
      </c>
      <c r="L399" s="11">
        <v>2.6</v>
      </c>
      <c r="M399" s="11">
        <v>3.25</v>
      </c>
      <c r="N399" s="11">
        <v>2.7</v>
      </c>
      <c r="O399" s="11">
        <v>3.2549999999999999</v>
      </c>
      <c r="P399" s="11">
        <v>2.6500000000000004</v>
      </c>
      <c r="Q399" s="11">
        <v>2.78</v>
      </c>
      <c r="R399" s="11">
        <v>2.67</v>
      </c>
      <c r="S399" s="11">
        <v>2.2177354692284839</v>
      </c>
      <c r="T399" s="11">
        <v>2.6</v>
      </c>
      <c r="U399" s="11">
        <v>2.6500000000000004</v>
      </c>
      <c r="V399" s="11">
        <v>2.4500000000000002</v>
      </c>
      <c r="W399" s="11">
        <v>2.5</v>
      </c>
      <c r="X399" s="11">
        <v>2.6</v>
      </c>
      <c r="Y399" s="11">
        <v>3.5</v>
      </c>
      <c r="Z399" s="11">
        <v>3.9049999999999998</v>
      </c>
      <c r="AA399" s="148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55"/>
    </row>
    <row r="400" spans="1:65">
      <c r="A400" s="30"/>
      <c r="B400" s="3" t="s">
        <v>266</v>
      </c>
      <c r="C400" s="29"/>
      <c r="D400" s="24">
        <v>5.4772255750516662E-2</v>
      </c>
      <c r="E400" s="24">
        <v>5.1639777949432274E-2</v>
      </c>
      <c r="F400" s="24">
        <v>6.3245553203367638E-2</v>
      </c>
      <c r="G400" s="24">
        <v>4.445971959725651E-2</v>
      </c>
      <c r="H400" s="24">
        <v>3.5213633723318025E-2</v>
      </c>
      <c r="I400" s="24">
        <v>4.9295030175465056E-2</v>
      </c>
      <c r="J400" s="24">
        <v>5.2808188858055029E-2</v>
      </c>
      <c r="K400" s="24">
        <v>5.1639777949432045E-2</v>
      </c>
      <c r="L400" s="24">
        <v>7.5277265270908167E-2</v>
      </c>
      <c r="M400" s="24">
        <v>0.27325202042558921</v>
      </c>
      <c r="N400" s="24">
        <v>7.5277265270907973E-2</v>
      </c>
      <c r="O400" s="24">
        <v>3.9327683210006986E-2</v>
      </c>
      <c r="P400" s="24">
        <v>0.10488088481701512</v>
      </c>
      <c r="Q400" s="24">
        <v>0.28890598240027265</v>
      </c>
      <c r="R400" s="24">
        <v>3.4496376621320754E-2</v>
      </c>
      <c r="S400" s="24">
        <v>2.1680886482584202E-2</v>
      </c>
      <c r="T400" s="24">
        <v>7.5277265270908167E-2</v>
      </c>
      <c r="U400" s="24">
        <v>8.164965809277254E-2</v>
      </c>
      <c r="V400" s="24">
        <v>8.1649658092772678E-2</v>
      </c>
      <c r="W400" s="24">
        <v>0</v>
      </c>
      <c r="X400" s="24">
        <v>4.0824829046386339E-2</v>
      </c>
      <c r="Y400" s="24">
        <v>0.27568097504180433</v>
      </c>
      <c r="Z400" s="24">
        <v>0.12357184145265458</v>
      </c>
      <c r="AA400" s="204"/>
      <c r="AB400" s="205"/>
      <c r="AC400" s="205"/>
      <c r="AD400" s="205"/>
      <c r="AE400" s="205"/>
      <c r="AF400" s="205"/>
      <c r="AG400" s="205"/>
      <c r="AH400" s="205"/>
      <c r="AI400" s="205"/>
      <c r="AJ400" s="205"/>
      <c r="AK400" s="205"/>
      <c r="AL400" s="205"/>
      <c r="AM400" s="205"/>
      <c r="AN400" s="205"/>
      <c r="AO400" s="205"/>
      <c r="AP400" s="205"/>
      <c r="AQ400" s="205"/>
      <c r="AR400" s="205"/>
      <c r="AS400" s="205"/>
      <c r="AT400" s="205"/>
      <c r="AU400" s="205"/>
      <c r="AV400" s="205"/>
      <c r="AW400" s="205"/>
      <c r="AX400" s="205"/>
      <c r="AY400" s="205"/>
      <c r="AZ400" s="205"/>
      <c r="BA400" s="205"/>
      <c r="BB400" s="205"/>
      <c r="BC400" s="205"/>
      <c r="BD400" s="205"/>
      <c r="BE400" s="205"/>
      <c r="BF400" s="205"/>
      <c r="BG400" s="205"/>
      <c r="BH400" s="205"/>
      <c r="BI400" s="205"/>
      <c r="BJ400" s="205"/>
      <c r="BK400" s="205"/>
      <c r="BL400" s="205"/>
      <c r="BM400" s="56"/>
    </row>
    <row r="401" spans="1:65">
      <c r="A401" s="30"/>
      <c r="B401" s="3" t="s">
        <v>86</v>
      </c>
      <c r="C401" s="29"/>
      <c r="D401" s="13">
        <v>2.2356022755312923E-2</v>
      </c>
      <c r="E401" s="13">
        <v>1.9610042259278079E-2</v>
      </c>
      <c r="F401" s="13">
        <v>2.5298221281347056E-2</v>
      </c>
      <c r="G401" s="13">
        <v>1.672465940962627E-2</v>
      </c>
      <c r="H401" s="13">
        <v>1.3440318215006882E-2</v>
      </c>
      <c r="I401" s="13">
        <v>2.041202077659008E-2</v>
      </c>
      <c r="J401" s="13">
        <v>2.143097358539979E-2</v>
      </c>
      <c r="K401" s="13">
        <v>1.8664979981722424E-2</v>
      </c>
      <c r="L401" s="13">
        <v>2.9139586556480579E-2</v>
      </c>
      <c r="M401" s="13">
        <v>8.7208091625188042E-2</v>
      </c>
      <c r="N401" s="13">
        <v>2.7709422799107229E-2</v>
      </c>
      <c r="O401" s="13">
        <v>1.2113249448667452E-2</v>
      </c>
      <c r="P401" s="13">
        <v>3.9577692383779291E-2</v>
      </c>
      <c r="Q401" s="13">
        <v>0.10196681731774328</v>
      </c>
      <c r="R401" s="13">
        <v>1.2944231377606289E-2</v>
      </c>
      <c r="S401" s="13">
        <v>9.7548357340931594E-3</v>
      </c>
      <c r="T401" s="13">
        <v>2.8768381632194202E-2</v>
      </c>
      <c r="U401" s="13">
        <v>3.0618621784789704E-2</v>
      </c>
      <c r="V401" s="13">
        <v>3.3101212740313246E-2</v>
      </c>
      <c r="W401" s="13">
        <v>0</v>
      </c>
      <c r="X401" s="13">
        <v>1.560184549543427E-2</v>
      </c>
      <c r="Y401" s="13">
        <v>7.8765992869086948E-2</v>
      </c>
      <c r="Z401" s="13">
        <v>3.1403263393304848E-2</v>
      </c>
      <c r="AA401" s="148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55"/>
    </row>
    <row r="402" spans="1:65">
      <c r="A402" s="30"/>
      <c r="B402" s="3" t="s">
        <v>267</v>
      </c>
      <c r="C402" s="29"/>
      <c r="D402" s="13">
        <v>-4.9042914976142771E-2</v>
      </c>
      <c r="E402" s="13">
        <v>2.2117139005234154E-2</v>
      </c>
      <c r="F402" s="13">
        <v>-2.9635627526676367E-2</v>
      </c>
      <c r="G402" s="13">
        <v>3.1820782729967689E-2</v>
      </c>
      <c r="H402" s="13">
        <v>1.694186235204298E-2</v>
      </c>
      <c r="I402" s="13">
        <v>-6.2628016190769187E-2</v>
      </c>
      <c r="J402" s="13">
        <v>-4.3567762547015332E-2</v>
      </c>
      <c r="K402" s="13">
        <v>7.3869905537145009E-2</v>
      </c>
      <c r="L402" s="13">
        <v>2.7098515557677505E-3</v>
      </c>
      <c r="M402" s="13">
        <v>0.21619001349989886</v>
      </c>
      <c r="N402" s="13">
        <v>5.4462618087678383E-2</v>
      </c>
      <c r="O402" s="13">
        <v>0.26017986505202284</v>
      </c>
      <c r="P402" s="13">
        <v>2.8586234821722956E-2</v>
      </c>
      <c r="Q402" s="13">
        <v>9.9746288803100214E-2</v>
      </c>
      <c r="R402" s="13">
        <v>3.4408421056562943E-2</v>
      </c>
      <c r="S402" s="13">
        <v>-0.13731567071666417</v>
      </c>
      <c r="T402" s="13">
        <v>1.5648043188745353E-2</v>
      </c>
      <c r="U402" s="13">
        <v>3.5055330638211757E-2</v>
      </c>
      <c r="V402" s="13">
        <v>-4.2573819159653969E-2</v>
      </c>
      <c r="W402" s="13">
        <v>-2.9635627526676367E-2</v>
      </c>
      <c r="X402" s="13">
        <v>1.5648043188745353E-2</v>
      </c>
      <c r="Y402" s="13">
        <v>0.35851012146265315</v>
      </c>
      <c r="Z402" s="13">
        <v>0.52735352227301147</v>
      </c>
      <c r="AA402" s="148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55"/>
    </row>
    <row r="403" spans="1:65">
      <c r="A403" s="30"/>
      <c r="B403" s="46" t="s">
        <v>268</v>
      </c>
      <c r="C403" s="47"/>
      <c r="D403" s="45">
        <v>0.93</v>
      </c>
      <c r="E403" s="45">
        <v>0</v>
      </c>
      <c r="F403" s="45">
        <v>0.67</v>
      </c>
      <c r="G403" s="45">
        <v>0.13</v>
      </c>
      <c r="H403" s="45">
        <v>7.0000000000000007E-2</v>
      </c>
      <c r="I403" s="45">
        <v>1.1000000000000001</v>
      </c>
      <c r="J403" s="45">
        <v>0.86</v>
      </c>
      <c r="K403" s="45">
        <v>0.67</v>
      </c>
      <c r="L403" s="45">
        <v>0.25</v>
      </c>
      <c r="M403" s="45">
        <v>2.5299999999999998</v>
      </c>
      <c r="N403" s="45">
        <v>0.42</v>
      </c>
      <c r="O403" s="45">
        <v>3.1</v>
      </c>
      <c r="P403" s="45">
        <v>0.08</v>
      </c>
      <c r="Q403" s="45">
        <v>1.01</v>
      </c>
      <c r="R403" s="45">
        <v>0.16</v>
      </c>
      <c r="S403" s="45">
        <v>2.08</v>
      </c>
      <c r="T403" s="45">
        <v>0.08</v>
      </c>
      <c r="U403" s="45">
        <v>0.17</v>
      </c>
      <c r="V403" s="45">
        <v>0.84</v>
      </c>
      <c r="W403" s="45">
        <v>0.67</v>
      </c>
      <c r="X403" s="45">
        <v>0.08</v>
      </c>
      <c r="Y403" s="45">
        <v>4.38</v>
      </c>
      <c r="Z403" s="45">
        <v>6.58</v>
      </c>
      <c r="AA403" s="148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55"/>
    </row>
    <row r="404" spans="1:65">
      <c r="B404" s="31"/>
      <c r="C404" s="20"/>
      <c r="D404" s="20"/>
      <c r="E404" s="20"/>
      <c r="F404" s="20"/>
      <c r="G404" s="20"/>
      <c r="H404" s="20"/>
      <c r="I404" s="20"/>
      <c r="J404" s="20"/>
      <c r="K404" s="20"/>
      <c r="L404" s="20"/>
      <c r="M404" s="20"/>
      <c r="N404" s="20"/>
      <c r="O404" s="20"/>
      <c r="P404" s="20"/>
      <c r="Q404" s="20"/>
      <c r="R404" s="20"/>
      <c r="S404" s="20"/>
      <c r="T404" s="20"/>
      <c r="U404" s="20"/>
      <c r="V404" s="20"/>
      <c r="W404" s="20"/>
      <c r="X404" s="20"/>
      <c r="Y404" s="20"/>
      <c r="Z404" s="20"/>
      <c r="BM404" s="55"/>
    </row>
    <row r="405" spans="1:65" ht="15">
      <c r="B405" s="8" t="s">
        <v>473</v>
      </c>
      <c r="BM405" s="28" t="s">
        <v>303</v>
      </c>
    </row>
    <row r="406" spans="1:65" ht="15">
      <c r="A406" s="25" t="s">
        <v>53</v>
      </c>
      <c r="B406" s="18" t="s">
        <v>109</v>
      </c>
      <c r="C406" s="15" t="s">
        <v>110</v>
      </c>
      <c r="D406" s="16" t="s">
        <v>226</v>
      </c>
      <c r="E406" s="17" t="s">
        <v>226</v>
      </c>
      <c r="F406" s="148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28">
        <v>1</v>
      </c>
    </row>
    <row r="407" spans="1:65">
      <c r="A407" s="30"/>
      <c r="B407" s="19" t="s">
        <v>227</v>
      </c>
      <c r="C407" s="9" t="s">
        <v>227</v>
      </c>
      <c r="D407" s="146" t="s">
        <v>235</v>
      </c>
      <c r="E407" s="147" t="s">
        <v>238</v>
      </c>
      <c r="F407" s="148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28" t="s">
        <v>3</v>
      </c>
    </row>
    <row r="408" spans="1:65">
      <c r="A408" s="30"/>
      <c r="B408" s="19"/>
      <c r="C408" s="9"/>
      <c r="D408" s="10" t="s">
        <v>278</v>
      </c>
      <c r="E408" s="11" t="s">
        <v>277</v>
      </c>
      <c r="F408" s="148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28">
        <v>2</v>
      </c>
    </row>
    <row r="409" spans="1:65">
      <c r="A409" s="30"/>
      <c r="B409" s="19"/>
      <c r="C409" s="9"/>
      <c r="D409" s="26"/>
      <c r="E409" s="26"/>
      <c r="F409" s="148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28">
        <v>2</v>
      </c>
    </row>
    <row r="410" spans="1:65">
      <c r="A410" s="30"/>
      <c r="B410" s="18">
        <v>1</v>
      </c>
      <c r="C410" s="14">
        <v>1</v>
      </c>
      <c r="D410" s="143" t="s">
        <v>101</v>
      </c>
      <c r="E410" s="143" t="s">
        <v>102</v>
      </c>
      <c r="F410" s="148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28">
        <v>1</v>
      </c>
    </row>
    <row r="411" spans="1:65">
      <c r="A411" s="30"/>
      <c r="B411" s="19">
        <v>1</v>
      </c>
      <c r="C411" s="9">
        <v>2</v>
      </c>
      <c r="D411" s="144" t="s">
        <v>101</v>
      </c>
      <c r="E411" s="144" t="s">
        <v>102</v>
      </c>
      <c r="F411" s="148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28">
        <v>1</v>
      </c>
    </row>
    <row r="412" spans="1:65">
      <c r="A412" s="30"/>
      <c r="B412" s="19">
        <v>1</v>
      </c>
      <c r="C412" s="9">
        <v>3</v>
      </c>
      <c r="D412" s="144" t="s">
        <v>101</v>
      </c>
      <c r="E412" s="144" t="s">
        <v>102</v>
      </c>
      <c r="F412" s="148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28">
        <v>16</v>
      </c>
    </row>
    <row r="413" spans="1:65">
      <c r="A413" s="30"/>
      <c r="B413" s="19">
        <v>1</v>
      </c>
      <c r="C413" s="9">
        <v>4</v>
      </c>
      <c r="D413" s="144" t="s">
        <v>101</v>
      </c>
      <c r="E413" s="144" t="s">
        <v>102</v>
      </c>
      <c r="F413" s="148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28" t="s">
        <v>101</v>
      </c>
    </row>
    <row r="414" spans="1:65">
      <c r="A414" s="30"/>
      <c r="B414" s="19">
        <v>1</v>
      </c>
      <c r="C414" s="9">
        <v>5</v>
      </c>
      <c r="D414" s="144" t="s">
        <v>101</v>
      </c>
      <c r="E414" s="144" t="s">
        <v>102</v>
      </c>
      <c r="F414" s="148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28">
        <v>7</v>
      </c>
    </row>
    <row r="415" spans="1:65">
      <c r="A415" s="30"/>
      <c r="B415" s="19">
        <v>1</v>
      </c>
      <c r="C415" s="9">
        <v>6</v>
      </c>
      <c r="D415" s="144" t="s">
        <v>101</v>
      </c>
      <c r="E415" s="144" t="s">
        <v>102</v>
      </c>
      <c r="F415" s="148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55"/>
    </row>
    <row r="416" spans="1:65">
      <c r="A416" s="30"/>
      <c r="B416" s="20" t="s">
        <v>264</v>
      </c>
      <c r="C416" s="12"/>
      <c r="D416" s="23" t="s">
        <v>641</v>
      </c>
      <c r="E416" s="23" t="s">
        <v>641</v>
      </c>
      <c r="F416" s="148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55"/>
    </row>
    <row r="417" spans="1:65">
      <c r="A417" s="30"/>
      <c r="B417" s="3" t="s">
        <v>265</v>
      </c>
      <c r="C417" s="29"/>
      <c r="D417" s="11" t="s">
        <v>641</v>
      </c>
      <c r="E417" s="11" t="s">
        <v>641</v>
      </c>
      <c r="F417" s="148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55"/>
    </row>
    <row r="418" spans="1:65">
      <c r="A418" s="30"/>
      <c r="B418" s="3" t="s">
        <v>266</v>
      </c>
      <c r="C418" s="29"/>
      <c r="D418" s="24" t="s">
        <v>641</v>
      </c>
      <c r="E418" s="24" t="s">
        <v>641</v>
      </c>
      <c r="F418" s="148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55"/>
    </row>
    <row r="419" spans="1:65">
      <c r="A419" s="30"/>
      <c r="B419" s="3" t="s">
        <v>86</v>
      </c>
      <c r="C419" s="29"/>
      <c r="D419" s="13" t="s">
        <v>641</v>
      </c>
      <c r="E419" s="13" t="s">
        <v>641</v>
      </c>
      <c r="F419" s="148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55"/>
    </row>
    <row r="420" spans="1:65">
      <c r="A420" s="30"/>
      <c r="B420" s="3" t="s">
        <v>267</v>
      </c>
      <c r="C420" s="29"/>
      <c r="D420" s="13" t="s">
        <v>641</v>
      </c>
      <c r="E420" s="13" t="s">
        <v>641</v>
      </c>
      <c r="F420" s="148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55"/>
    </row>
    <row r="421" spans="1:65">
      <c r="A421" s="30"/>
      <c r="B421" s="46" t="s">
        <v>268</v>
      </c>
      <c r="C421" s="47"/>
      <c r="D421" s="45" t="s">
        <v>269</v>
      </c>
      <c r="E421" s="45" t="s">
        <v>269</v>
      </c>
      <c r="F421" s="148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55"/>
    </row>
    <row r="422" spans="1:65">
      <c r="B422" s="31"/>
      <c r="C422" s="20"/>
      <c r="D422" s="20"/>
      <c r="E422" s="20"/>
      <c r="BM422" s="55"/>
    </row>
    <row r="423" spans="1:65" ht="15">
      <c r="B423" s="8" t="s">
        <v>474</v>
      </c>
      <c r="BM423" s="28" t="s">
        <v>66</v>
      </c>
    </row>
    <row r="424" spans="1:65" ht="15">
      <c r="A424" s="25" t="s">
        <v>11</v>
      </c>
      <c r="B424" s="18" t="s">
        <v>109</v>
      </c>
      <c r="C424" s="15" t="s">
        <v>110</v>
      </c>
      <c r="D424" s="16" t="s">
        <v>226</v>
      </c>
      <c r="E424" s="17" t="s">
        <v>226</v>
      </c>
      <c r="F424" s="17" t="s">
        <v>226</v>
      </c>
      <c r="G424" s="17" t="s">
        <v>226</v>
      </c>
      <c r="H424" s="17" t="s">
        <v>226</v>
      </c>
      <c r="I424" s="17" t="s">
        <v>226</v>
      </c>
      <c r="J424" s="17" t="s">
        <v>226</v>
      </c>
      <c r="K424" s="148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28">
        <v>1</v>
      </c>
    </row>
    <row r="425" spans="1:65">
      <c r="A425" s="30"/>
      <c r="B425" s="19" t="s">
        <v>227</v>
      </c>
      <c r="C425" s="9" t="s">
        <v>227</v>
      </c>
      <c r="D425" s="146" t="s">
        <v>234</v>
      </c>
      <c r="E425" s="147" t="s">
        <v>235</v>
      </c>
      <c r="F425" s="147" t="s">
        <v>236</v>
      </c>
      <c r="G425" s="147" t="s">
        <v>246</v>
      </c>
      <c r="H425" s="147" t="s">
        <v>247</v>
      </c>
      <c r="I425" s="147" t="s">
        <v>254</v>
      </c>
      <c r="J425" s="147" t="s">
        <v>256</v>
      </c>
      <c r="K425" s="148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28" t="s">
        <v>3</v>
      </c>
    </row>
    <row r="426" spans="1:65">
      <c r="A426" s="30"/>
      <c r="B426" s="19"/>
      <c r="C426" s="9"/>
      <c r="D426" s="10" t="s">
        <v>277</v>
      </c>
      <c r="E426" s="11" t="s">
        <v>278</v>
      </c>
      <c r="F426" s="11" t="s">
        <v>278</v>
      </c>
      <c r="G426" s="11" t="s">
        <v>278</v>
      </c>
      <c r="H426" s="11" t="s">
        <v>278</v>
      </c>
      <c r="I426" s="11" t="s">
        <v>277</v>
      </c>
      <c r="J426" s="11" t="s">
        <v>278</v>
      </c>
      <c r="K426" s="148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28">
        <v>2</v>
      </c>
    </row>
    <row r="427" spans="1:65">
      <c r="A427" s="30"/>
      <c r="B427" s="19"/>
      <c r="C427" s="9"/>
      <c r="D427" s="26"/>
      <c r="E427" s="26"/>
      <c r="F427" s="26"/>
      <c r="G427" s="26"/>
      <c r="H427" s="26"/>
      <c r="I427" s="26"/>
      <c r="J427" s="26"/>
      <c r="K427" s="148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28">
        <v>3</v>
      </c>
    </row>
    <row r="428" spans="1:65">
      <c r="A428" s="30"/>
      <c r="B428" s="18">
        <v>1</v>
      </c>
      <c r="C428" s="14">
        <v>1</v>
      </c>
      <c r="D428" s="22">
        <v>0.5</v>
      </c>
      <c r="E428" s="22">
        <v>0.51547009667980215</v>
      </c>
      <c r="F428" s="143">
        <v>0.42</v>
      </c>
      <c r="G428" s="22">
        <v>0.5</v>
      </c>
      <c r="H428" s="22">
        <v>0.53</v>
      </c>
      <c r="I428" s="22">
        <v>0.5</v>
      </c>
      <c r="J428" s="22">
        <v>0.52</v>
      </c>
      <c r="K428" s="148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28">
        <v>1</v>
      </c>
    </row>
    <row r="429" spans="1:65">
      <c r="A429" s="30"/>
      <c r="B429" s="19">
        <v>1</v>
      </c>
      <c r="C429" s="9">
        <v>2</v>
      </c>
      <c r="D429" s="11">
        <v>0.5</v>
      </c>
      <c r="E429" s="11">
        <v>0.51416474141687329</v>
      </c>
      <c r="F429" s="144">
        <v>0.42</v>
      </c>
      <c r="G429" s="11">
        <v>0.5</v>
      </c>
      <c r="H429" s="11">
        <v>0.57999999999999996</v>
      </c>
      <c r="I429" s="11">
        <v>0.5</v>
      </c>
      <c r="J429" s="11">
        <v>0.52</v>
      </c>
      <c r="K429" s="148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28">
        <v>14</v>
      </c>
    </row>
    <row r="430" spans="1:65">
      <c r="A430" s="30"/>
      <c r="B430" s="19">
        <v>1</v>
      </c>
      <c r="C430" s="9">
        <v>3</v>
      </c>
      <c r="D430" s="11">
        <v>0.5</v>
      </c>
      <c r="E430" s="11">
        <v>0.52713148320777115</v>
      </c>
      <c r="F430" s="144">
        <v>0.43</v>
      </c>
      <c r="G430" s="11">
        <v>0.5</v>
      </c>
      <c r="H430" s="11">
        <v>0.54</v>
      </c>
      <c r="I430" s="11">
        <v>0.5</v>
      </c>
      <c r="J430" s="11">
        <v>0.52</v>
      </c>
      <c r="K430" s="148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28">
        <v>16</v>
      </c>
    </row>
    <row r="431" spans="1:65">
      <c r="A431" s="30"/>
      <c r="B431" s="19">
        <v>1</v>
      </c>
      <c r="C431" s="9">
        <v>4</v>
      </c>
      <c r="D431" s="11">
        <v>0.5</v>
      </c>
      <c r="E431" s="11">
        <v>0.54659960107184857</v>
      </c>
      <c r="F431" s="144">
        <v>0.44</v>
      </c>
      <c r="G431" s="11">
        <v>0.5</v>
      </c>
      <c r="H431" s="11">
        <v>0.57999999999999996</v>
      </c>
      <c r="I431" s="11">
        <v>0.5</v>
      </c>
      <c r="J431" s="11">
        <v>0.52</v>
      </c>
      <c r="K431" s="148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28">
        <v>0.52069169378913094</v>
      </c>
    </row>
    <row r="432" spans="1:65">
      <c r="A432" s="30"/>
      <c r="B432" s="19">
        <v>1</v>
      </c>
      <c r="C432" s="9">
        <v>5</v>
      </c>
      <c r="D432" s="11">
        <v>0.5</v>
      </c>
      <c r="E432" s="11">
        <v>0.54577992962598443</v>
      </c>
      <c r="F432" s="144">
        <v>0.44</v>
      </c>
      <c r="G432" s="11">
        <v>0.5</v>
      </c>
      <c r="H432" s="11">
        <v>0.55000000000000004</v>
      </c>
      <c r="I432" s="11">
        <v>0.5</v>
      </c>
      <c r="J432" s="11">
        <v>0.52</v>
      </c>
      <c r="K432" s="148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28">
        <v>31</v>
      </c>
    </row>
    <row r="433" spans="1:65">
      <c r="A433" s="30"/>
      <c r="B433" s="19">
        <v>1</v>
      </c>
      <c r="C433" s="9">
        <v>6</v>
      </c>
      <c r="D433" s="11">
        <v>0.5</v>
      </c>
      <c r="E433" s="11">
        <v>0.53575512440643702</v>
      </c>
      <c r="F433" s="144">
        <v>0.44</v>
      </c>
      <c r="G433" s="11">
        <v>0.6</v>
      </c>
      <c r="H433" s="11">
        <v>0.56000000000000005</v>
      </c>
      <c r="I433" s="11">
        <v>0.5</v>
      </c>
      <c r="J433" s="11">
        <v>0.52</v>
      </c>
      <c r="K433" s="148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55"/>
    </row>
    <row r="434" spans="1:65">
      <c r="A434" s="30"/>
      <c r="B434" s="20" t="s">
        <v>264</v>
      </c>
      <c r="C434" s="12"/>
      <c r="D434" s="23">
        <v>0.5</v>
      </c>
      <c r="E434" s="23">
        <v>0.53081682940145269</v>
      </c>
      <c r="F434" s="23">
        <v>0.43166666666666664</v>
      </c>
      <c r="G434" s="23">
        <v>0.51666666666666672</v>
      </c>
      <c r="H434" s="23">
        <v>0.55666666666666675</v>
      </c>
      <c r="I434" s="23">
        <v>0.5</v>
      </c>
      <c r="J434" s="23">
        <v>0.52</v>
      </c>
      <c r="K434" s="148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55"/>
    </row>
    <row r="435" spans="1:65">
      <c r="A435" s="30"/>
      <c r="B435" s="3" t="s">
        <v>265</v>
      </c>
      <c r="C435" s="29"/>
      <c r="D435" s="11">
        <v>0.5</v>
      </c>
      <c r="E435" s="11">
        <v>0.53144330380710403</v>
      </c>
      <c r="F435" s="11">
        <v>0.435</v>
      </c>
      <c r="G435" s="11">
        <v>0.5</v>
      </c>
      <c r="H435" s="11">
        <v>0.55500000000000005</v>
      </c>
      <c r="I435" s="11">
        <v>0.5</v>
      </c>
      <c r="J435" s="11">
        <v>0.52</v>
      </c>
      <c r="K435" s="148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55"/>
    </row>
    <row r="436" spans="1:65">
      <c r="A436" s="30"/>
      <c r="B436" s="3" t="s">
        <v>266</v>
      </c>
      <c r="C436" s="29"/>
      <c r="D436" s="24">
        <v>0</v>
      </c>
      <c r="E436" s="24">
        <v>1.4309248921789862E-2</v>
      </c>
      <c r="F436" s="24">
        <v>9.8319208025017587E-3</v>
      </c>
      <c r="G436" s="24">
        <v>4.0824829046386291E-2</v>
      </c>
      <c r="H436" s="24">
        <v>2.0655911179772862E-2</v>
      </c>
      <c r="I436" s="24">
        <v>0</v>
      </c>
      <c r="J436" s="24">
        <v>0</v>
      </c>
      <c r="K436" s="204"/>
      <c r="L436" s="205"/>
      <c r="M436" s="205"/>
      <c r="N436" s="205"/>
      <c r="O436" s="205"/>
      <c r="P436" s="205"/>
      <c r="Q436" s="205"/>
      <c r="R436" s="205"/>
      <c r="S436" s="205"/>
      <c r="T436" s="205"/>
      <c r="U436" s="205"/>
      <c r="V436" s="205"/>
      <c r="W436" s="205"/>
      <c r="X436" s="205"/>
      <c r="Y436" s="205"/>
      <c r="Z436" s="205"/>
      <c r="AA436" s="205"/>
      <c r="AB436" s="205"/>
      <c r="AC436" s="205"/>
      <c r="AD436" s="205"/>
      <c r="AE436" s="205"/>
      <c r="AF436" s="205"/>
      <c r="AG436" s="205"/>
      <c r="AH436" s="205"/>
      <c r="AI436" s="205"/>
      <c r="AJ436" s="205"/>
      <c r="AK436" s="205"/>
      <c r="AL436" s="205"/>
      <c r="AM436" s="205"/>
      <c r="AN436" s="205"/>
      <c r="AO436" s="205"/>
      <c r="AP436" s="205"/>
      <c r="AQ436" s="205"/>
      <c r="AR436" s="205"/>
      <c r="AS436" s="205"/>
      <c r="AT436" s="205"/>
      <c r="AU436" s="205"/>
      <c r="AV436" s="205"/>
      <c r="AW436" s="205"/>
      <c r="AX436" s="205"/>
      <c r="AY436" s="205"/>
      <c r="AZ436" s="205"/>
      <c r="BA436" s="205"/>
      <c r="BB436" s="205"/>
      <c r="BC436" s="205"/>
      <c r="BD436" s="205"/>
      <c r="BE436" s="205"/>
      <c r="BF436" s="205"/>
      <c r="BG436" s="205"/>
      <c r="BH436" s="205"/>
      <c r="BI436" s="205"/>
      <c r="BJ436" s="205"/>
      <c r="BK436" s="205"/>
      <c r="BL436" s="205"/>
      <c r="BM436" s="56"/>
    </row>
    <row r="437" spans="1:65">
      <c r="A437" s="30"/>
      <c r="B437" s="3" t="s">
        <v>86</v>
      </c>
      <c r="C437" s="29"/>
      <c r="D437" s="13">
        <v>0</v>
      </c>
      <c r="E437" s="13">
        <v>2.6957037021461665E-2</v>
      </c>
      <c r="F437" s="13">
        <v>2.2776650507726082E-2</v>
      </c>
      <c r="G437" s="13">
        <v>7.9015798154296032E-2</v>
      </c>
      <c r="H437" s="13">
        <v>3.7106427269053041E-2</v>
      </c>
      <c r="I437" s="13">
        <v>0</v>
      </c>
      <c r="J437" s="13">
        <v>0</v>
      </c>
      <c r="K437" s="148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55"/>
    </row>
    <row r="438" spans="1:65">
      <c r="A438" s="30"/>
      <c r="B438" s="3" t="s">
        <v>267</v>
      </c>
      <c r="C438" s="29"/>
      <c r="D438" s="13">
        <v>-3.9738858975366442E-2</v>
      </c>
      <c r="E438" s="13">
        <v>1.944554855223446E-2</v>
      </c>
      <c r="F438" s="13">
        <v>-0.17097454824873304</v>
      </c>
      <c r="G438" s="13">
        <v>-7.7301542745451535E-3</v>
      </c>
      <c r="H438" s="13">
        <v>6.9090737007425629E-2</v>
      </c>
      <c r="I438" s="13">
        <v>-3.9738858975366442E-2</v>
      </c>
      <c r="J438" s="13">
        <v>-1.3284133343810511E-3</v>
      </c>
      <c r="K438" s="148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55"/>
    </row>
    <row r="439" spans="1:65">
      <c r="A439" s="30"/>
      <c r="B439" s="46" t="s">
        <v>268</v>
      </c>
      <c r="C439" s="47"/>
      <c r="D439" s="45">
        <v>0.67</v>
      </c>
      <c r="E439" s="45">
        <v>0.56999999999999995</v>
      </c>
      <c r="F439" s="45">
        <v>3.44</v>
      </c>
      <c r="G439" s="45">
        <v>0</v>
      </c>
      <c r="H439" s="45">
        <v>1.62</v>
      </c>
      <c r="I439" s="45">
        <v>0.67</v>
      </c>
      <c r="J439" s="45">
        <v>0.13</v>
      </c>
      <c r="K439" s="148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55"/>
    </row>
    <row r="440" spans="1:65">
      <c r="B440" s="31"/>
      <c r="C440" s="20"/>
      <c r="D440" s="20"/>
      <c r="E440" s="20"/>
      <c r="F440" s="20"/>
      <c r="G440" s="20"/>
      <c r="H440" s="20"/>
      <c r="I440" s="20"/>
      <c r="J440" s="20"/>
      <c r="BM440" s="55"/>
    </row>
    <row r="441" spans="1:65" ht="15">
      <c r="B441" s="8" t="s">
        <v>475</v>
      </c>
      <c r="BM441" s="28" t="s">
        <v>66</v>
      </c>
    </row>
    <row r="442" spans="1:65" ht="15">
      <c r="A442" s="25" t="s">
        <v>14</v>
      </c>
      <c r="B442" s="18" t="s">
        <v>109</v>
      </c>
      <c r="C442" s="15" t="s">
        <v>110</v>
      </c>
      <c r="D442" s="16" t="s">
        <v>226</v>
      </c>
      <c r="E442" s="17" t="s">
        <v>226</v>
      </c>
      <c r="F442" s="17" t="s">
        <v>226</v>
      </c>
      <c r="G442" s="17" t="s">
        <v>226</v>
      </c>
      <c r="H442" s="17" t="s">
        <v>226</v>
      </c>
      <c r="I442" s="17" t="s">
        <v>226</v>
      </c>
      <c r="J442" s="17" t="s">
        <v>226</v>
      </c>
      <c r="K442" s="17" t="s">
        <v>226</v>
      </c>
      <c r="L442" s="17" t="s">
        <v>226</v>
      </c>
      <c r="M442" s="17" t="s">
        <v>226</v>
      </c>
      <c r="N442" s="17" t="s">
        <v>226</v>
      </c>
      <c r="O442" s="17" t="s">
        <v>226</v>
      </c>
      <c r="P442" s="17" t="s">
        <v>226</v>
      </c>
      <c r="Q442" s="17" t="s">
        <v>226</v>
      </c>
      <c r="R442" s="17" t="s">
        <v>226</v>
      </c>
      <c r="S442" s="17" t="s">
        <v>226</v>
      </c>
      <c r="T442" s="17" t="s">
        <v>226</v>
      </c>
      <c r="U442" s="17" t="s">
        <v>226</v>
      </c>
      <c r="V442" s="17" t="s">
        <v>226</v>
      </c>
      <c r="W442" s="17" t="s">
        <v>226</v>
      </c>
      <c r="X442" s="17" t="s">
        <v>226</v>
      </c>
      <c r="Y442" s="148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28">
        <v>1</v>
      </c>
    </row>
    <row r="443" spans="1:65">
      <c r="A443" s="30"/>
      <c r="B443" s="19" t="s">
        <v>227</v>
      </c>
      <c r="C443" s="9" t="s">
        <v>227</v>
      </c>
      <c r="D443" s="146" t="s">
        <v>229</v>
      </c>
      <c r="E443" s="147" t="s">
        <v>230</v>
      </c>
      <c r="F443" s="147" t="s">
        <v>231</v>
      </c>
      <c r="G443" s="147" t="s">
        <v>232</v>
      </c>
      <c r="H443" s="147" t="s">
        <v>233</v>
      </c>
      <c r="I443" s="147" t="s">
        <v>234</v>
      </c>
      <c r="J443" s="147" t="s">
        <v>238</v>
      </c>
      <c r="K443" s="147" t="s">
        <v>239</v>
      </c>
      <c r="L443" s="147" t="s">
        <v>240</v>
      </c>
      <c r="M443" s="147" t="s">
        <v>243</v>
      </c>
      <c r="N443" s="147" t="s">
        <v>244</v>
      </c>
      <c r="O443" s="147" t="s">
        <v>246</v>
      </c>
      <c r="P443" s="147" t="s">
        <v>247</v>
      </c>
      <c r="Q443" s="147" t="s">
        <v>248</v>
      </c>
      <c r="R443" s="147" t="s">
        <v>250</v>
      </c>
      <c r="S443" s="147" t="s">
        <v>251</v>
      </c>
      <c r="T443" s="147" t="s">
        <v>253</v>
      </c>
      <c r="U443" s="147" t="s">
        <v>254</v>
      </c>
      <c r="V443" s="147" t="s">
        <v>255</v>
      </c>
      <c r="W443" s="147" t="s">
        <v>256</v>
      </c>
      <c r="X443" s="147" t="s">
        <v>257</v>
      </c>
      <c r="Y443" s="148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28" t="s">
        <v>3</v>
      </c>
    </row>
    <row r="444" spans="1:65">
      <c r="A444" s="30"/>
      <c r="B444" s="19"/>
      <c r="C444" s="9"/>
      <c r="D444" s="10" t="s">
        <v>113</v>
      </c>
      <c r="E444" s="11" t="s">
        <v>277</v>
      </c>
      <c r="F444" s="11" t="s">
        <v>277</v>
      </c>
      <c r="G444" s="11" t="s">
        <v>277</v>
      </c>
      <c r="H444" s="11" t="s">
        <v>278</v>
      </c>
      <c r="I444" s="11" t="s">
        <v>277</v>
      </c>
      <c r="J444" s="11" t="s">
        <v>278</v>
      </c>
      <c r="K444" s="11" t="s">
        <v>278</v>
      </c>
      <c r="L444" s="11" t="s">
        <v>278</v>
      </c>
      <c r="M444" s="11" t="s">
        <v>277</v>
      </c>
      <c r="N444" s="11" t="s">
        <v>277</v>
      </c>
      <c r="O444" s="11" t="s">
        <v>278</v>
      </c>
      <c r="P444" s="11" t="s">
        <v>278</v>
      </c>
      <c r="Q444" s="11" t="s">
        <v>113</v>
      </c>
      <c r="R444" s="11" t="s">
        <v>277</v>
      </c>
      <c r="S444" s="11" t="s">
        <v>277</v>
      </c>
      <c r="T444" s="11" t="s">
        <v>277</v>
      </c>
      <c r="U444" s="11" t="s">
        <v>277</v>
      </c>
      <c r="V444" s="11" t="s">
        <v>277</v>
      </c>
      <c r="W444" s="11" t="s">
        <v>278</v>
      </c>
      <c r="X444" s="11" t="s">
        <v>277</v>
      </c>
      <c r="Y444" s="148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28">
        <v>3</v>
      </c>
    </row>
    <row r="445" spans="1:65">
      <c r="A445" s="30"/>
      <c r="B445" s="19"/>
      <c r="C445" s="9"/>
      <c r="D445" s="26"/>
      <c r="E445" s="26"/>
      <c r="F445" s="26"/>
      <c r="G445" s="26"/>
      <c r="H445" s="26"/>
      <c r="I445" s="26"/>
      <c r="J445" s="26"/>
      <c r="K445" s="26"/>
      <c r="L445" s="26"/>
      <c r="M445" s="26"/>
      <c r="N445" s="26"/>
      <c r="O445" s="26"/>
      <c r="P445" s="26"/>
      <c r="Q445" s="26"/>
      <c r="R445" s="26"/>
      <c r="S445" s="26"/>
      <c r="T445" s="26"/>
      <c r="U445" s="26"/>
      <c r="V445" s="26"/>
      <c r="W445" s="26"/>
      <c r="X445" s="26"/>
      <c r="Y445" s="148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28">
        <v>3</v>
      </c>
    </row>
    <row r="446" spans="1:65">
      <c r="A446" s="30"/>
      <c r="B446" s="18">
        <v>1</v>
      </c>
      <c r="C446" s="14">
        <v>1</v>
      </c>
      <c r="D446" s="229" t="s">
        <v>290</v>
      </c>
      <c r="E446" s="228">
        <v>4.2000000000000003E-2</v>
      </c>
      <c r="F446" s="228">
        <v>4.5999999999999999E-2</v>
      </c>
      <c r="G446" s="228">
        <v>0.05</v>
      </c>
      <c r="H446" s="228">
        <v>0.04</v>
      </c>
      <c r="I446" s="228">
        <v>0.05</v>
      </c>
      <c r="J446" s="229" t="s">
        <v>291</v>
      </c>
      <c r="K446" s="229" t="s">
        <v>290</v>
      </c>
      <c r="L446" s="228">
        <v>5.0999999999999997E-2</v>
      </c>
      <c r="M446" s="228">
        <v>0.05</v>
      </c>
      <c r="N446" s="234">
        <v>5.8999999999999997E-2</v>
      </c>
      <c r="O446" s="229">
        <v>0.05</v>
      </c>
      <c r="P446" s="228">
        <v>0.05</v>
      </c>
      <c r="Q446" s="229" t="s">
        <v>102</v>
      </c>
      <c r="R446" s="228">
        <v>4.9000000000000002E-2</v>
      </c>
      <c r="S446" s="228">
        <v>4.8000000000000001E-2</v>
      </c>
      <c r="T446" s="228">
        <v>3.9E-2</v>
      </c>
      <c r="U446" s="229" t="s">
        <v>104</v>
      </c>
      <c r="V446" s="228">
        <v>4.2999999999999997E-2</v>
      </c>
      <c r="W446" s="229" t="s">
        <v>290</v>
      </c>
      <c r="X446" s="229">
        <v>6.6000000000000003E-2</v>
      </c>
      <c r="Y446" s="204"/>
      <c r="Z446" s="205"/>
      <c r="AA446" s="205"/>
      <c r="AB446" s="205"/>
      <c r="AC446" s="205"/>
      <c r="AD446" s="205"/>
      <c r="AE446" s="205"/>
      <c r="AF446" s="205"/>
      <c r="AG446" s="205"/>
      <c r="AH446" s="205"/>
      <c r="AI446" s="205"/>
      <c r="AJ446" s="205"/>
      <c r="AK446" s="205"/>
      <c r="AL446" s="205"/>
      <c r="AM446" s="205"/>
      <c r="AN446" s="205"/>
      <c r="AO446" s="205"/>
      <c r="AP446" s="205"/>
      <c r="AQ446" s="205"/>
      <c r="AR446" s="205"/>
      <c r="AS446" s="205"/>
      <c r="AT446" s="205"/>
      <c r="AU446" s="205"/>
      <c r="AV446" s="205"/>
      <c r="AW446" s="205"/>
      <c r="AX446" s="205"/>
      <c r="AY446" s="205"/>
      <c r="AZ446" s="205"/>
      <c r="BA446" s="205"/>
      <c r="BB446" s="205"/>
      <c r="BC446" s="205"/>
      <c r="BD446" s="205"/>
      <c r="BE446" s="205"/>
      <c r="BF446" s="205"/>
      <c r="BG446" s="205"/>
      <c r="BH446" s="205"/>
      <c r="BI446" s="205"/>
      <c r="BJ446" s="205"/>
      <c r="BK446" s="205"/>
      <c r="BL446" s="205"/>
      <c r="BM446" s="230">
        <v>1</v>
      </c>
    </row>
    <row r="447" spans="1:65">
      <c r="A447" s="30"/>
      <c r="B447" s="19">
        <v>1</v>
      </c>
      <c r="C447" s="9">
        <v>2</v>
      </c>
      <c r="D447" s="231" t="s">
        <v>290</v>
      </c>
      <c r="E447" s="24">
        <v>4.3999999999999997E-2</v>
      </c>
      <c r="F447" s="24">
        <v>4.5999999999999999E-2</v>
      </c>
      <c r="G447" s="24">
        <v>0.04</v>
      </c>
      <c r="H447" s="24">
        <v>0.05</v>
      </c>
      <c r="I447" s="24">
        <v>0.05</v>
      </c>
      <c r="J447" s="231" t="s">
        <v>291</v>
      </c>
      <c r="K447" s="231" t="s">
        <v>290</v>
      </c>
      <c r="L447" s="24">
        <v>0.05</v>
      </c>
      <c r="M447" s="24">
        <v>0.05</v>
      </c>
      <c r="N447" s="24">
        <v>0.05</v>
      </c>
      <c r="O447" s="231">
        <v>0.04</v>
      </c>
      <c r="P447" s="24">
        <v>0.05</v>
      </c>
      <c r="Q447" s="231" t="s">
        <v>102</v>
      </c>
      <c r="R447" s="24">
        <v>5.0999999999999997E-2</v>
      </c>
      <c r="S447" s="24">
        <v>4.5999999999999999E-2</v>
      </c>
      <c r="T447" s="24">
        <v>4.4999999999999998E-2</v>
      </c>
      <c r="U447" s="231" t="s">
        <v>104</v>
      </c>
      <c r="V447" s="24">
        <v>4.2999999999999997E-2</v>
      </c>
      <c r="W447" s="231" t="s">
        <v>290</v>
      </c>
      <c r="X447" s="231">
        <v>6.4000000000000001E-2</v>
      </c>
      <c r="Y447" s="204"/>
      <c r="Z447" s="205"/>
      <c r="AA447" s="205"/>
      <c r="AB447" s="205"/>
      <c r="AC447" s="205"/>
      <c r="AD447" s="205"/>
      <c r="AE447" s="205"/>
      <c r="AF447" s="205"/>
      <c r="AG447" s="205"/>
      <c r="AH447" s="205"/>
      <c r="AI447" s="205"/>
      <c r="AJ447" s="205"/>
      <c r="AK447" s="205"/>
      <c r="AL447" s="205"/>
      <c r="AM447" s="205"/>
      <c r="AN447" s="205"/>
      <c r="AO447" s="205"/>
      <c r="AP447" s="205"/>
      <c r="AQ447" s="205"/>
      <c r="AR447" s="205"/>
      <c r="AS447" s="205"/>
      <c r="AT447" s="205"/>
      <c r="AU447" s="205"/>
      <c r="AV447" s="205"/>
      <c r="AW447" s="205"/>
      <c r="AX447" s="205"/>
      <c r="AY447" s="205"/>
      <c r="AZ447" s="205"/>
      <c r="BA447" s="205"/>
      <c r="BB447" s="205"/>
      <c r="BC447" s="205"/>
      <c r="BD447" s="205"/>
      <c r="BE447" s="205"/>
      <c r="BF447" s="205"/>
      <c r="BG447" s="205"/>
      <c r="BH447" s="205"/>
      <c r="BI447" s="205"/>
      <c r="BJ447" s="205"/>
      <c r="BK447" s="205"/>
      <c r="BL447" s="205"/>
      <c r="BM447" s="230">
        <v>15</v>
      </c>
    </row>
    <row r="448" spans="1:65">
      <c r="A448" s="30"/>
      <c r="B448" s="19">
        <v>1</v>
      </c>
      <c r="C448" s="9">
        <v>3</v>
      </c>
      <c r="D448" s="24">
        <v>0.05</v>
      </c>
      <c r="E448" s="24">
        <v>4.2999999999999997E-2</v>
      </c>
      <c r="F448" s="24">
        <v>4.7E-2</v>
      </c>
      <c r="G448" s="24">
        <v>0.05</v>
      </c>
      <c r="H448" s="24">
        <v>0.05</v>
      </c>
      <c r="I448" s="24">
        <v>0.05</v>
      </c>
      <c r="J448" s="231" t="s">
        <v>291</v>
      </c>
      <c r="K448" s="231" t="s">
        <v>290</v>
      </c>
      <c r="L448" s="24">
        <v>5.1999999999999998E-2</v>
      </c>
      <c r="M448" s="24">
        <v>0.05</v>
      </c>
      <c r="N448" s="24">
        <v>4.7E-2</v>
      </c>
      <c r="O448" s="231">
        <v>0.05</v>
      </c>
      <c r="P448" s="24">
        <v>0.05</v>
      </c>
      <c r="Q448" s="231" t="s">
        <v>102</v>
      </c>
      <c r="R448" s="24">
        <v>4.3999999999999997E-2</v>
      </c>
      <c r="S448" s="24">
        <v>4.9000000000000002E-2</v>
      </c>
      <c r="T448" s="24">
        <v>5.1999999999999998E-2</v>
      </c>
      <c r="U448" s="231" t="s">
        <v>104</v>
      </c>
      <c r="V448" s="24">
        <v>4.4999999999999998E-2</v>
      </c>
      <c r="W448" s="231" t="s">
        <v>290</v>
      </c>
      <c r="X448" s="231">
        <v>6.2E-2</v>
      </c>
      <c r="Y448" s="204"/>
      <c r="Z448" s="205"/>
      <c r="AA448" s="205"/>
      <c r="AB448" s="205"/>
      <c r="AC448" s="205"/>
      <c r="AD448" s="205"/>
      <c r="AE448" s="205"/>
      <c r="AF448" s="205"/>
      <c r="AG448" s="205"/>
      <c r="AH448" s="205"/>
      <c r="AI448" s="205"/>
      <c r="AJ448" s="205"/>
      <c r="AK448" s="205"/>
      <c r="AL448" s="205"/>
      <c r="AM448" s="205"/>
      <c r="AN448" s="205"/>
      <c r="AO448" s="205"/>
      <c r="AP448" s="205"/>
      <c r="AQ448" s="205"/>
      <c r="AR448" s="205"/>
      <c r="AS448" s="205"/>
      <c r="AT448" s="205"/>
      <c r="AU448" s="205"/>
      <c r="AV448" s="205"/>
      <c r="AW448" s="205"/>
      <c r="AX448" s="205"/>
      <c r="AY448" s="205"/>
      <c r="AZ448" s="205"/>
      <c r="BA448" s="205"/>
      <c r="BB448" s="205"/>
      <c r="BC448" s="205"/>
      <c r="BD448" s="205"/>
      <c r="BE448" s="205"/>
      <c r="BF448" s="205"/>
      <c r="BG448" s="205"/>
      <c r="BH448" s="205"/>
      <c r="BI448" s="205"/>
      <c r="BJ448" s="205"/>
      <c r="BK448" s="205"/>
      <c r="BL448" s="205"/>
      <c r="BM448" s="230">
        <v>16</v>
      </c>
    </row>
    <row r="449" spans="1:65">
      <c r="A449" s="30"/>
      <c r="B449" s="19">
        <v>1</v>
      </c>
      <c r="C449" s="9">
        <v>4</v>
      </c>
      <c r="D449" s="231" t="s">
        <v>290</v>
      </c>
      <c r="E449" s="24">
        <v>4.5999999999999999E-2</v>
      </c>
      <c r="F449" s="24">
        <v>4.5999999999999999E-2</v>
      </c>
      <c r="G449" s="24">
        <v>0.05</v>
      </c>
      <c r="H449" s="24">
        <v>0.04</v>
      </c>
      <c r="I449" s="24">
        <v>0.05</v>
      </c>
      <c r="J449" s="231" t="s">
        <v>291</v>
      </c>
      <c r="K449" s="231" t="s">
        <v>290</v>
      </c>
      <c r="L449" s="24">
        <v>5.2999999999999999E-2</v>
      </c>
      <c r="M449" s="24">
        <v>0.06</v>
      </c>
      <c r="N449" s="24">
        <v>4.7E-2</v>
      </c>
      <c r="O449" s="231">
        <v>0.02</v>
      </c>
      <c r="P449" s="24">
        <v>0.04</v>
      </c>
      <c r="Q449" s="231" t="s">
        <v>102</v>
      </c>
      <c r="R449" s="24">
        <v>0.05</v>
      </c>
      <c r="S449" s="24">
        <v>4.7E-2</v>
      </c>
      <c r="T449" s="24">
        <v>4.7E-2</v>
      </c>
      <c r="U449" s="231" t="s">
        <v>104</v>
      </c>
      <c r="V449" s="24">
        <v>4.4999999999999998E-2</v>
      </c>
      <c r="W449" s="231" t="s">
        <v>290</v>
      </c>
      <c r="X449" s="231">
        <v>6.7000000000000004E-2</v>
      </c>
      <c r="Y449" s="204"/>
      <c r="Z449" s="205"/>
      <c r="AA449" s="205"/>
      <c r="AB449" s="205"/>
      <c r="AC449" s="205"/>
      <c r="AD449" s="205"/>
      <c r="AE449" s="205"/>
      <c r="AF449" s="205"/>
      <c r="AG449" s="205"/>
      <c r="AH449" s="205"/>
      <c r="AI449" s="205"/>
      <c r="AJ449" s="205"/>
      <c r="AK449" s="205"/>
      <c r="AL449" s="205"/>
      <c r="AM449" s="205"/>
      <c r="AN449" s="205"/>
      <c r="AO449" s="205"/>
      <c r="AP449" s="205"/>
      <c r="AQ449" s="205"/>
      <c r="AR449" s="205"/>
      <c r="AS449" s="205"/>
      <c r="AT449" s="205"/>
      <c r="AU449" s="205"/>
      <c r="AV449" s="205"/>
      <c r="AW449" s="205"/>
      <c r="AX449" s="205"/>
      <c r="AY449" s="205"/>
      <c r="AZ449" s="205"/>
      <c r="BA449" s="205"/>
      <c r="BB449" s="205"/>
      <c r="BC449" s="205"/>
      <c r="BD449" s="205"/>
      <c r="BE449" s="205"/>
      <c r="BF449" s="205"/>
      <c r="BG449" s="205"/>
      <c r="BH449" s="205"/>
      <c r="BI449" s="205"/>
      <c r="BJ449" s="205"/>
      <c r="BK449" s="205"/>
      <c r="BL449" s="205"/>
      <c r="BM449" s="230">
        <v>4.8057777777777783E-2</v>
      </c>
    </row>
    <row r="450" spans="1:65">
      <c r="A450" s="30"/>
      <c r="B450" s="19">
        <v>1</v>
      </c>
      <c r="C450" s="9">
        <v>5</v>
      </c>
      <c r="D450" s="24">
        <v>0.05</v>
      </c>
      <c r="E450" s="24">
        <v>4.4999999999999998E-2</v>
      </c>
      <c r="F450" s="24">
        <v>4.4999999999999998E-2</v>
      </c>
      <c r="G450" s="24">
        <v>0.05</v>
      </c>
      <c r="H450" s="24">
        <v>0.04</v>
      </c>
      <c r="I450" s="24">
        <v>0.05</v>
      </c>
      <c r="J450" s="231" t="s">
        <v>291</v>
      </c>
      <c r="K450" s="231" t="s">
        <v>290</v>
      </c>
      <c r="L450" s="24">
        <v>5.3999999999999999E-2</v>
      </c>
      <c r="M450" s="24">
        <v>0.06</v>
      </c>
      <c r="N450" s="24">
        <v>5.0999999999999997E-2</v>
      </c>
      <c r="O450" s="231">
        <v>0.05</v>
      </c>
      <c r="P450" s="24">
        <v>0.04</v>
      </c>
      <c r="Q450" s="231" t="s">
        <v>102</v>
      </c>
      <c r="R450" s="24">
        <v>4.7E-2</v>
      </c>
      <c r="S450" s="24">
        <v>4.5999999999999999E-2</v>
      </c>
      <c r="T450" s="24">
        <v>4.3999999999999997E-2</v>
      </c>
      <c r="U450" s="231" t="s">
        <v>104</v>
      </c>
      <c r="V450" s="24">
        <v>4.4999999999999998E-2</v>
      </c>
      <c r="W450" s="231" t="s">
        <v>290</v>
      </c>
      <c r="X450" s="231">
        <v>6.5000000000000002E-2</v>
      </c>
      <c r="Y450" s="204"/>
      <c r="Z450" s="205"/>
      <c r="AA450" s="205"/>
      <c r="AB450" s="205"/>
      <c r="AC450" s="205"/>
      <c r="AD450" s="205"/>
      <c r="AE450" s="205"/>
      <c r="AF450" s="205"/>
      <c r="AG450" s="205"/>
      <c r="AH450" s="205"/>
      <c r="AI450" s="205"/>
      <c r="AJ450" s="205"/>
      <c r="AK450" s="205"/>
      <c r="AL450" s="205"/>
      <c r="AM450" s="205"/>
      <c r="AN450" s="205"/>
      <c r="AO450" s="205"/>
      <c r="AP450" s="205"/>
      <c r="AQ450" s="205"/>
      <c r="AR450" s="205"/>
      <c r="AS450" s="205"/>
      <c r="AT450" s="205"/>
      <c r="AU450" s="205"/>
      <c r="AV450" s="205"/>
      <c r="AW450" s="205"/>
      <c r="AX450" s="205"/>
      <c r="AY450" s="205"/>
      <c r="AZ450" s="205"/>
      <c r="BA450" s="205"/>
      <c r="BB450" s="205"/>
      <c r="BC450" s="205"/>
      <c r="BD450" s="205"/>
      <c r="BE450" s="205"/>
      <c r="BF450" s="205"/>
      <c r="BG450" s="205"/>
      <c r="BH450" s="205"/>
      <c r="BI450" s="205"/>
      <c r="BJ450" s="205"/>
      <c r="BK450" s="205"/>
      <c r="BL450" s="205"/>
      <c r="BM450" s="230">
        <v>32</v>
      </c>
    </row>
    <row r="451" spans="1:65">
      <c r="A451" s="30"/>
      <c r="B451" s="19">
        <v>1</v>
      </c>
      <c r="C451" s="9">
        <v>6</v>
      </c>
      <c r="D451" s="24">
        <v>0.05</v>
      </c>
      <c r="E451" s="24">
        <v>4.7E-2</v>
      </c>
      <c r="F451" s="232">
        <v>4.2000000000000003E-2</v>
      </c>
      <c r="G451" s="24">
        <v>0.05</v>
      </c>
      <c r="H451" s="24">
        <v>0.05</v>
      </c>
      <c r="I451" s="24">
        <v>0.05</v>
      </c>
      <c r="J451" s="231" t="s">
        <v>291</v>
      </c>
      <c r="K451" s="24">
        <v>0.05</v>
      </c>
      <c r="L451" s="24">
        <v>5.3999999999999999E-2</v>
      </c>
      <c r="M451" s="24">
        <v>0.06</v>
      </c>
      <c r="N451" s="24">
        <v>4.5999999999999999E-2</v>
      </c>
      <c r="O451" s="231">
        <v>0.03</v>
      </c>
      <c r="P451" s="24">
        <v>0.05</v>
      </c>
      <c r="Q451" s="231" t="s">
        <v>102</v>
      </c>
      <c r="R451" s="24">
        <v>4.7E-2</v>
      </c>
      <c r="S451" s="24">
        <v>4.9000000000000002E-2</v>
      </c>
      <c r="T451" s="24">
        <v>4.3999999999999997E-2</v>
      </c>
      <c r="U451" s="231" t="s">
        <v>104</v>
      </c>
      <c r="V451" s="24">
        <v>4.3999999999999997E-2</v>
      </c>
      <c r="W451" s="231" t="s">
        <v>290</v>
      </c>
      <c r="X451" s="231">
        <v>6.6000000000000003E-2</v>
      </c>
      <c r="Y451" s="204"/>
      <c r="Z451" s="205"/>
      <c r="AA451" s="205"/>
      <c r="AB451" s="205"/>
      <c r="AC451" s="205"/>
      <c r="AD451" s="205"/>
      <c r="AE451" s="205"/>
      <c r="AF451" s="205"/>
      <c r="AG451" s="205"/>
      <c r="AH451" s="205"/>
      <c r="AI451" s="205"/>
      <c r="AJ451" s="205"/>
      <c r="AK451" s="205"/>
      <c r="AL451" s="205"/>
      <c r="AM451" s="205"/>
      <c r="AN451" s="205"/>
      <c r="AO451" s="205"/>
      <c r="AP451" s="205"/>
      <c r="AQ451" s="205"/>
      <c r="AR451" s="205"/>
      <c r="AS451" s="205"/>
      <c r="AT451" s="205"/>
      <c r="AU451" s="205"/>
      <c r="AV451" s="205"/>
      <c r="AW451" s="205"/>
      <c r="AX451" s="205"/>
      <c r="AY451" s="205"/>
      <c r="AZ451" s="205"/>
      <c r="BA451" s="205"/>
      <c r="BB451" s="205"/>
      <c r="BC451" s="205"/>
      <c r="BD451" s="205"/>
      <c r="BE451" s="205"/>
      <c r="BF451" s="205"/>
      <c r="BG451" s="205"/>
      <c r="BH451" s="205"/>
      <c r="BI451" s="205"/>
      <c r="BJ451" s="205"/>
      <c r="BK451" s="205"/>
      <c r="BL451" s="205"/>
      <c r="BM451" s="56"/>
    </row>
    <row r="452" spans="1:65">
      <c r="A452" s="30"/>
      <c r="B452" s="20" t="s">
        <v>264</v>
      </c>
      <c r="C452" s="12"/>
      <c r="D452" s="233">
        <v>5.000000000000001E-2</v>
      </c>
      <c r="E452" s="233">
        <v>4.4499999999999991E-2</v>
      </c>
      <c r="F452" s="233">
        <v>4.533333333333333E-2</v>
      </c>
      <c r="G452" s="233">
        <v>4.8333333333333332E-2</v>
      </c>
      <c r="H452" s="233">
        <v>4.5000000000000005E-2</v>
      </c>
      <c r="I452" s="233">
        <v>4.9999999999999996E-2</v>
      </c>
      <c r="J452" s="233" t="s">
        <v>641</v>
      </c>
      <c r="K452" s="233">
        <v>0.05</v>
      </c>
      <c r="L452" s="233">
        <v>5.2333333333333336E-2</v>
      </c>
      <c r="M452" s="233">
        <v>5.5E-2</v>
      </c>
      <c r="N452" s="233">
        <v>4.9999999999999996E-2</v>
      </c>
      <c r="O452" s="233">
        <v>0.04</v>
      </c>
      <c r="P452" s="233">
        <v>4.6666666666666669E-2</v>
      </c>
      <c r="Q452" s="233" t="s">
        <v>641</v>
      </c>
      <c r="R452" s="233">
        <v>4.7999999999999994E-2</v>
      </c>
      <c r="S452" s="233">
        <v>4.7499999999999994E-2</v>
      </c>
      <c r="T452" s="233">
        <v>4.5166666666666661E-2</v>
      </c>
      <c r="U452" s="233" t="s">
        <v>641</v>
      </c>
      <c r="V452" s="233">
        <v>4.416666666666666E-2</v>
      </c>
      <c r="W452" s="233" t="s">
        <v>641</v>
      </c>
      <c r="X452" s="233">
        <v>6.5000000000000002E-2</v>
      </c>
      <c r="Y452" s="204"/>
      <c r="Z452" s="205"/>
      <c r="AA452" s="205"/>
      <c r="AB452" s="205"/>
      <c r="AC452" s="205"/>
      <c r="AD452" s="205"/>
      <c r="AE452" s="205"/>
      <c r="AF452" s="205"/>
      <c r="AG452" s="205"/>
      <c r="AH452" s="205"/>
      <c r="AI452" s="205"/>
      <c r="AJ452" s="205"/>
      <c r="AK452" s="205"/>
      <c r="AL452" s="205"/>
      <c r="AM452" s="205"/>
      <c r="AN452" s="205"/>
      <c r="AO452" s="205"/>
      <c r="AP452" s="205"/>
      <c r="AQ452" s="205"/>
      <c r="AR452" s="205"/>
      <c r="AS452" s="205"/>
      <c r="AT452" s="205"/>
      <c r="AU452" s="205"/>
      <c r="AV452" s="205"/>
      <c r="AW452" s="205"/>
      <c r="AX452" s="205"/>
      <c r="AY452" s="205"/>
      <c r="AZ452" s="205"/>
      <c r="BA452" s="205"/>
      <c r="BB452" s="205"/>
      <c r="BC452" s="205"/>
      <c r="BD452" s="205"/>
      <c r="BE452" s="205"/>
      <c r="BF452" s="205"/>
      <c r="BG452" s="205"/>
      <c r="BH452" s="205"/>
      <c r="BI452" s="205"/>
      <c r="BJ452" s="205"/>
      <c r="BK452" s="205"/>
      <c r="BL452" s="205"/>
      <c r="BM452" s="56"/>
    </row>
    <row r="453" spans="1:65">
      <c r="A453" s="30"/>
      <c r="B453" s="3" t="s">
        <v>265</v>
      </c>
      <c r="C453" s="29"/>
      <c r="D453" s="24">
        <v>0.05</v>
      </c>
      <c r="E453" s="24">
        <v>4.4499999999999998E-2</v>
      </c>
      <c r="F453" s="24">
        <v>4.5999999999999999E-2</v>
      </c>
      <c r="G453" s="24">
        <v>0.05</v>
      </c>
      <c r="H453" s="24">
        <v>4.4999999999999998E-2</v>
      </c>
      <c r="I453" s="24">
        <v>0.05</v>
      </c>
      <c r="J453" s="24" t="s">
        <v>641</v>
      </c>
      <c r="K453" s="24">
        <v>0.05</v>
      </c>
      <c r="L453" s="24">
        <v>5.2499999999999998E-2</v>
      </c>
      <c r="M453" s="24">
        <v>5.5E-2</v>
      </c>
      <c r="N453" s="24">
        <v>4.8500000000000001E-2</v>
      </c>
      <c r="O453" s="24">
        <v>4.4999999999999998E-2</v>
      </c>
      <c r="P453" s="24">
        <v>0.05</v>
      </c>
      <c r="Q453" s="24" t="s">
        <v>641</v>
      </c>
      <c r="R453" s="24">
        <v>4.8000000000000001E-2</v>
      </c>
      <c r="S453" s="24">
        <v>4.7500000000000001E-2</v>
      </c>
      <c r="T453" s="24">
        <v>4.4499999999999998E-2</v>
      </c>
      <c r="U453" s="24" t="s">
        <v>641</v>
      </c>
      <c r="V453" s="24">
        <v>4.4499999999999998E-2</v>
      </c>
      <c r="W453" s="24" t="s">
        <v>641</v>
      </c>
      <c r="X453" s="24">
        <v>6.5500000000000003E-2</v>
      </c>
      <c r="Y453" s="204"/>
      <c r="Z453" s="205"/>
      <c r="AA453" s="205"/>
      <c r="AB453" s="205"/>
      <c r="AC453" s="205"/>
      <c r="AD453" s="205"/>
      <c r="AE453" s="205"/>
      <c r="AF453" s="205"/>
      <c r="AG453" s="205"/>
      <c r="AH453" s="205"/>
      <c r="AI453" s="205"/>
      <c r="AJ453" s="205"/>
      <c r="AK453" s="205"/>
      <c r="AL453" s="205"/>
      <c r="AM453" s="205"/>
      <c r="AN453" s="205"/>
      <c r="AO453" s="205"/>
      <c r="AP453" s="205"/>
      <c r="AQ453" s="205"/>
      <c r="AR453" s="205"/>
      <c r="AS453" s="205"/>
      <c r="AT453" s="205"/>
      <c r="AU453" s="205"/>
      <c r="AV453" s="205"/>
      <c r="AW453" s="205"/>
      <c r="AX453" s="205"/>
      <c r="AY453" s="205"/>
      <c r="AZ453" s="205"/>
      <c r="BA453" s="205"/>
      <c r="BB453" s="205"/>
      <c r="BC453" s="205"/>
      <c r="BD453" s="205"/>
      <c r="BE453" s="205"/>
      <c r="BF453" s="205"/>
      <c r="BG453" s="205"/>
      <c r="BH453" s="205"/>
      <c r="BI453" s="205"/>
      <c r="BJ453" s="205"/>
      <c r="BK453" s="205"/>
      <c r="BL453" s="205"/>
      <c r="BM453" s="56"/>
    </row>
    <row r="454" spans="1:65">
      <c r="A454" s="30"/>
      <c r="B454" s="3" t="s">
        <v>266</v>
      </c>
      <c r="C454" s="29"/>
      <c r="D454" s="24">
        <v>8.4983747219407389E-18</v>
      </c>
      <c r="E454" s="24">
        <v>1.8708286933869704E-3</v>
      </c>
      <c r="F454" s="24">
        <v>1.7511900715418253E-3</v>
      </c>
      <c r="G454" s="24">
        <v>4.0824829046386306E-3</v>
      </c>
      <c r="H454" s="24">
        <v>5.4772255750516622E-3</v>
      </c>
      <c r="I454" s="24">
        <v>7.6011774306101464E-18</v>
      </c>
      <c r="J454" s="24" t="s">
        <v>641</v>
      </c>
      <c r="K454" s="24" t="s">
        <v>641</v>
      </c>
      <c r="L454" s="24">
        <v>1.6329931618554517E-3</v>
      </c>
      <c r="M454" s="24">
        <v>5.4772255750516587E-3</v>
      </c>
      <c r="N454" s="24">
        <v>4.8166378315169173E-3</v>
      </c>
      <c r="O454" s="24">
        <v>1.2649110640673505E-2</v>
      </c>
      <c r="P454" s="24">
        <v>5.1639777949432242E-3</v>
      </c>
      <c r="Q454" s="24" t="s">
        <v>641</v>
      </c>
      <c r="R454" s="24">
        <v>2.5298221281347044E-3</v>
      </c>
      <c r="S454" s="24">
        <v>1.3784048752090233E-3</v>
      </c>
      <c r="T454" s="24">
        <v>4.2622372841814738E-3</v>
      </c>
      <c r="U454" s="24" t="s">
        <v>641</v>
      </c>
      <c r="V454" s="24">
        <v>9.83192080250176E-4</v>
      </c>
      <c r="W454" s="24" t="s">
        <v>641</v>
      </c>
      <c r="X454" s="24">
        <v>1.7888543819998333E-3</v>
      </c>
      <c r="Y454" s="204"/>
      <c r="Z454" s="205"/>
      <c r="AA454" s="205"/>
      <c r="AB454" s="205"/>
      <c r="AC454" s="205"/>
      <c r="AD454" s="205"/>
      <c r="AE454" s="205"/>
      <c r="AF454" s="205"/>
      <c r="AG454" s="205"/>
      <c r="AH454" s="205"/>
      <c r="AI454" s="205"/>
      <c r="AJ454" s="205"/>
      <c r="AK454" s="205"/>
      <c r="AL454" s="205"/>
      <c r="AM454" s="205"/>
      <c r="AN454" s="205"/>
      <c r="AO454" s="205"/>
      <c r="AP454" s="205"/>
      <c r="AQ454" s="205"/>
      <c r="AR454" s="205"/>
      <c r="AS454" s="205"/>
      <c r="AT454" s="205"/>
      <c r="AU454" s="205"/>
      <c r="AV454" s="205"/>
      <c r="AW454" s="205"/>
      <c r="AX454" s="205"/>
      <c r="AY454" s="205"/>
      <c r="AZ454" s="205"/>
      <c r="BA454" s="205"/>
      <c r="BB454" s="205"/>
      <c r="BC454" s="205"/>
      <c r="BD454" s="205"/>
      <c r="BE454" s="205"/>
      <c r="BF454" s="205"/>
      <c r="BG454" s="205"/>
      <c r="BH454" s="205"/>
      <c r="BI454" s="205"/>
      <c r="BJ454" s="205"/>
      <c r="BK454" s="205"/>
      <c r="BL454" s="205"/>
      <c r="BM454" s="56"/>
    </row>
    <row r="455" spans="1:65">
      <c r="A455" s="30"/>
      <c r="B455" s="3" t="s">
        <v>86</v>
      </c>
      <c r="C455" s="29"/>
      <c r="D455" s="13">
        <v>1.6996749443881474E-16</v>
      </c>
      <c r="E455" s="13">
        <v>4.2041094233415073E-2</v>
      </c>
      <c r="F455" s="13">
        <v>3.8629192754599091E-2</v>
      </c>
      <c r="G455" s="13">
        <v>8.4465163544247532E-2</v>
      </c>
      <c r="H455" s="13">
        <v>0.12171612389003693</v>
      </c>
      <c r="I455" s="13">
        <v>1.5202354861220294E-16</v>
      </c>
      <c r="J455" s="13" t="s">
        <v>641</v>
      </c>
      <c r="K455" s="13" t="s">
        <v>641</v>
      </c>
      <c r="L455" s="13">
        <v>3.1203690990868501E-2</v>
      </c>
      <c r="M455" s="13">
        <v>9.95859195463938E-2</v>
      </c>
      <c r="N455" s="13">
        <v>9.6332756630338356E-2</v>
      </c>
      <c r="O455" s="13">
        <v>0.31622776601683761</v>
      </c>
      <c r="P455" s="13">
        <v>0.11065666703449765</v>
      </c>
      <c r="Q455" s="13" t="s">
        <v>641</v>
      </c>
      <c r="R455" s="13">
        <v>5.2704627669473016E-2</v>
      </c>
      <c r="S455" s="13">
        <v>2.9019050004400495E-2</v>
      </c>
      <c r="T455" s="13">
        <v>9.4366877140549255E-2</v>
      </c>
      <c r="U455" s="13" t="s">
        <v>641</v>
      </c>
      <c r="V455" s="13">
        <v>2.2260952760381345E-2</v>
      </c>
      <c r="W455" s="13" t="s">
        <v>641</v>
      </c>
      <c r="X455" s="13">
        <v>2.7520836646151282E-2</v>
      </c>
      <c r="Y455" s="148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55"/>
    </row>
    <row r="456" spans="1:65">
      <c r="A456" s="30"/>
      <c r="B456" s="3" t="s">
        <v>267</v>
      </c>
      <c r="C456" s="29"/>
      <c r="D456" s="13">
        <v>4.0414316100989556E-2</v>
      </c>
      <c r="E456" s="13">
        <v>-7.4031258670119615E-2</v>
      </c>
      <c r="F456" s="13">
        <v>-5.6691020068436293E-2</v>
      </c>
      <c r="G456" s="13">
        <v>5.7338388976231336E-3</v>
      </c>
      <c r="H456" s="13">
        <v>-6.3627115509109378E-2</v>
      </c>
      <c r="I456" s="13">
        <v>4.0414316100989334E-2</v>
      </c>
      <c r="J456" s="13" t="s">
        <v>641</v>
      </c>
      <c r="K456" s="13">
        <v>4.0414316100989556E-2</v>
      </c>
      <c r="L456" s="13">
        <v>8.8966984185702369E-2</v>
      </c>
      <c r="M456" s="13">
        <v>0.14445574771108838</v>
      </c>
      <c r="N456" s="13">
        <v>4.0414316100989334E-2</v>
      </c>
      <c r="O456" s="13">
        <v>-0.16766854711920842</v>
      </c>
      <c r="P456" s="13">
        <v>-2.8946638305743178E-2</v>
      </c>
      <c r="Q456" s="13" t="s">
        <v>641</v>
      </c>
      <c r="R456" s="13">
        <v>-1.2022565430502841E-3</v>
      </c>
      <c r="S456" s="13">
        <v>-1.1606399704060189E-2</v>
      </c>
      <c r="T456" s="13">
        <v>-6.0159067788773002E-2</v>
      </c>
      <c r="U456" s="13" t="s">
        <v>641</v>
      </c>
      <c r="V456" s="13">
        <v>-8.0967354110792811E-2</v>
      </c>
      <c r="W456" s="13" t="s">
        <v>641</v>
      </c>
      <c r="X456" s="13">
        <v>0.35253861093128624</v>
      </c>
      <c r="Y456" s="148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55"/>
    </row>
    <row r="457" spans="1:65">
      <c r="A457" s="30"/>
      <c r="B457" s="46" t="s">
        <v>268</v>
      </c>
      <c r="C457" s="47"/>
      <c r="D457" s="45">
        <v>1.85</v>
      </c>
      <c r="E457" s="45">
        <v>0.44</v>
      </c>
      <c r="F457" s="45">
        <v>0.27</v>
      </c>
      <c r="G457" s="45">
        <v>0.34</v>
      </c>
      <c r="H457" s="45">
        <v>0.34</v>
      </c>
      <c r="I457" s="45">
        <v>0.67</v>
      </c>
      <c r="J457" s="45">
        <v>8.93</v>
      </c>
      <c r="K457" s="45">
        <v>3.54</v>
      </c>
      <c r="L457" s="45">
        <v>1.1499999999999999</v>
      </c>
      <c r="M457" s="45">
        <v>1.69</v>
      </c>
      <c r="N457" s="45">
        <v>0.67</v>
      </c>
      <c r="O457" s="45">
        <v>1.35</v>
      </c>
      <c r="P457" s="45">
        <v>0</v>
      </c>
      <c r="Q457" s="45">
        <v>192.85</v>
      </c>
      <c r="R457" s="45">
        <v>0.27</v>
      </c>
      <c r="S457" s="45">
        <v>0.17</v>
      </c>
      <c r="T457" s="45">
        <v>0.3</v>
      </c>
      <c r="U457" s="45">
        <v>0.67</v>
      </c>
      <c r="V457" s="45">
        <v>0.51</v>
      </c>
      <c r="W457" s="45">
        <v>4.38</v>
      </c>
      <c r="X457" s="45">
        <v>3.71</v>
      </c>
      <c r="Y457" s="148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55"/>
    </row>
    <row r="458" spans="1:65">
      <c r="B458" s="31"/>
      <c r="C458" s="20"/>
      <c r="D458" s="20"/>
      <c r="E458" s="20"/>
      <c r="F458" s="20"/>
      <c r="G458" s="20"/>
      <c r="H458" s="20"/>
      <c r="I458" s="20"/>
      <c r="J458" s="20"/>
      <c r="K458" s="20"/>
      <c r="L458" s="20"/>
      <c r="M458" s="20"/>
      <c r="N458" s="20"/>
      <c r="O458" s="20"/>
      <c r="P458" s="20"/>
      <c r="Q458" s="20"/>
      <c r="R458" s="20"/>
      <c r="S458" s="20"/>
      <c r="T458" s="20"/>
      <c r="U458" s="20"/>
      <c r="V458" s="20"/>
      <c r="W458" s="20"/>
      <c r="X458" s="20"/>
      <c r="BM458" s="55"/>
    </row>
    <row r="459" spans="1:65" ht="15">
      <c r="B459" s="8" t="s">
        <v>476</v>
      </c>
      <c r="BM459" s="28" t="s">
        <v>66</v>
      </c>
    </row>
    <row r="460" spans="1:65" ht="15">
      <c r="A460" s="25" t="s">
        <v>54</v>
      </c>
      <c r="B460" s="18" t="s">
        <v>109</v>
      </c>
      <c r="C460" s="15" t="s">
        <v>110</v>
      </c>
      <c r="D460" s="16" t="s">
        <v>226</v>
      </c>
      <c r="E460" s="17" t="s">
        <v>226</v>
      </c>
      <c r="F460" s="17" t="s">
        <v>226</v>
      </c>
      <c r="G460" s="17" t="s">
        <v>226</v>
      </c>
      <c r="H460" s="17" t="s">
        <v>226</v>
      </c>
      <c r="I460" s="17" t="s">
        <v>226</v>
      </c>
      <c r="J460" s="17" t="s">
        <v>226</v>
      </c>
      <c r="K460" s="17" t="s">
        <v>226</v>
      </c>
      <c r="L460" s="17" t="s">
        <v>226</v>
      </c>
      <c r="M460" s="17" t="s">
        <v>226</v>
      </c>
      <c r="N460" s="17" t="s">
        <v>226</v>
      </c>
      <c r="O460" s="17" t="s">
        <v>226</v>
      </c>
      <c r="P460" s="17" t="s">
        <v>226</v>
      </c>
      <c r="Q460" s="17" t="s">
        <v>226</v>
      </c>
      <c r="R460" s="17" t="s">
        <v>226</v>
      </c>
      <c r="S460" s="17" t="s">
        <v>226</v>
      </c>
      <c r="T460" s="17" t="s">
        <v>226</v>
      </c>
      <c r="U460" s="17" t="s">
        <v>226</v>
      </c>
      <c r="V460" s="17" t="s">
        <v>226</v>
      </c>
      <c r="W460" s="17" t="s">
        <v>226</v>
      </c>
      <c r="X460" s="17" t="s">
        <v>226</v>
      </c>
      <c r="Y460" s="17" t="s">
        <v>226</v>
      </c>
      <c r="Z460" s="17" t="s">
        <v>226</v>
      </c>
      <c r="AA460" s="17" t="s">
        <v>226</v>
      </c>
      <c r="AB460" s="17" t="s">
        <v>226</v>
      </c>
      <c r="AC460" s="17" t="s">
        <v>226</v>
      </c>
      <c r="AD460" s="148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28">
        <v>1</v>
      </c>
    </row>
    <row r="461" spans="1:65">
      <c r="A461" s="30"/>
      <c r="B461" s="19" t="s">
        <v>227</v>
      </c>
      <c r="C461" s="9" t="s">
        <v>227</v>
      </c>
      <c r="D461" s="146" t="s">
        <v>229</v>
      </c>
      <c r="E461" s="147" t="s">
        <v>230</v>
      </c>
      <c r="F461" s="147" t="s">
        <v>231</v>
      </c>
      <c r="G461" s="147" t="s">
        <v>232</v>
      </c>
      <c r="H461" s="147" t="s">
        <v>233</v>
      </c>
      <c r="I461" s="147" t="s">
        <v>234</v>
      </c>
      <c r="J461" s="147" t="s">
        <v>235</v>
      </c>
      <c r="K461" s="147" t="s">
        <v>236</v>
      </c>
      <c r="L461" s="147" t="s">
        <v>238</v>
      </c>
      <c r="M461" s="147" t="s">
        <v>239</v>
      </c>
      <c r="N461" s="147" t="s">
        <v>240</v>
      </c>
      <c r="O461" s="147" t="s">
        <v>243</v>
      </c>
      <c r="P461" s="147" t="s">
        <v>244</v>
      </c>
      <c r="Q461" s="147" t="s">
        <v>245</v>
      </c>
      <c r="R461" s="147" t="s">
        <v>246</v>
      </c>
      <c r="S461" s="147" t="s">
        <v>247</v>
      </c>
      <c r="T461" s="147" t="s">
        <v>248</v>
      </c>
      <c r="U461" s="147" t="s">
        <v>249</v>
      </c>
      <c r="V461" s="147" t="s">
        <v>250</v>
      </c>
      <c r="W461" s="147" t="s">
        <v>251</v>
      </c>
      <c r="X461" s="147" t="s">
        <v>252</v>
      </c>
      <c r="Y461" s="147" t="s">
        <v>253</v>
      </c>
      <c r="Z461" s="147" t="s">
        <v>254</v>
      </c>
      <c r="AA461" s="147" t="s">
        <v>255</v>
      </c>
      <c r="AB461" s="147" t="s">
        <v>256</v>
      </c>
      <c r="AC461" s="147" t="s">
        <v>257</v>
      </c>
      <c r="AD461" s="148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28" t="s">
        <v>1</v>
      </c>
    </row>
    <row r="462" spans="1:65">
      <c r="A462" s="30"/>
      <c r="B462" s="19"/>
      <c r="C462" s="9"/>
      <c r="D462" s="10" t="s">
        <v>113</v>
      </c>
      <c r="E462" s="11" t="s">
        <v>277</v>
      </c>
      <c r="F462" s="11" t="s">
        <v>277</v>
      </c>
      <c r="G462" s="11" t="s">
        <v>277</v>
      </c>
      <c r="H462" s="11" t="s">
        <v>278</v>
      </c>
      <c r="I462" s="11" t="s">
        <v>277</v>
      </c>
      <c r="J462" s="11" t="s">
        <v>278</v>
      </c>
      <c r="K462" s="11" t="s">
        <v>113</v>
      </c>
      <c r="L462" s="11" t="s">
        <v>277</v>
      </c>
      <c r="M462" s="11" t="s">
        <v>113</v>
      </c>
      <c r="N462" s="11" t="s">
        <v>278</v>
      </c>
      <c r="O462" s="11" t="s">
        <v>277</v>
      </c>
      <c r="P462" s="11" t="s">
        <v>277</v>
      </c>
      <c r="Q462" s="11" t="s">
        <v>113</v>
      </c>
      <c r="R462" s="11" t="s">
        <v>278</v>
      </c>
      <c r="S462" s="11" t="s">
        <v>113</v>
      </c>
      <c r="T462" s="11" t="s">
        <v>113</v>
      </c>
      <c r="U462" s="11" t="s">
        <v>113</v>
      </c>
      <c r="V462" s="11" t="s">
        <v>277</v>
      </c>
      <c r="W462" s="11" t="s">
        <v>277</v>
      </c>
      <c r="X462" s="11" t="s">
        <v>277</v>
      </c>
      <c r="Y462" s="11" t="s">
        <v>277</v>
      </c>
      <c r="Z462" s="11" t="s">
        <v>277</v>
      </c>
      <c r="AA462" s="11" t="s">
        <v>277</v>
      </c>
      <c r="AB462" s="11" t="s">
        <v>113</v>
      </c>
      <c r="AC462" s="11" t="s">
        <v>277</v>
      </c>
      <c r="AD462" s="148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28">
        <v>2</v>
      </c>
    </row>
    <row r="463" spans="1:65">
      <c r="A463" s="30"/>
      <c r="B463" s="19"/>
      <c r="C463" s="9"/>
      <c r="D463" s="26"/>
      <c r="E463" s="26"/>
      <c r="F463" s="26"/>
      <c r="G463" s="26"/>
      <c r="H463" s="26"/>
      <c r="I463" s="26"/>
      <c r="J463" s="26"/>
      <c r="K463" s="26"/>
      <c r="L463" s="26"/>
      <c r="M463" s="26"/>
      <c r="N463" s="26"/>
      <c r="O463" s="26"/>
      <c r="P463" s="26"/>
      <c r="Q463" s="26"/>
      <c r="R463" s="26"/>
      <c r="S463" s="26"/>
      <c r="T463" s="26"/>
      <c r="U463" s="26"/>
      <c r="V463" s="26"/>
      <c r="W463" s="26"/>
      <c r="X463" s="26"/>
      <c r="Y463" s="26"/>
      <c r="Z463" s="26"/>
      <c r="AA463" s="26"/>
      <c r="AB463" s="26"/>
      <c r="AC463" s="26"/>
      <c r="AD463" s="148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28">
        <v>3</v>
      </c>
    </row>
    <row r="464" spans="1:65">
      <c r="A464" s="30"/>
      <c r="B464" s="18">
        <v>1</v>
      </c>
      <c r="C464" s="14">
        <v>1</v>
      </c>
      <c r="D464" s="22">
        <v>1.7399999999999998</v>
      </c>
      <c r="E464" s="22">
        <v>1.68</v>
      </c>
      <c r="F464" s="22">
        <v>1.71</v>
      </c>
      <c r="G464" s="22">
        <v>1.79</v>
      </c>
      <c r="H464" s="22">
        <v>1.6691</v>
      </c>
      <c r="I464" s="143">
        <v>1.6500000000000001</v>
      </c>
      <c r="J464" s="22">
        <v>1.7002786834451962</v>
      </c>
      <c r="K464" s="22">
        <v>1.7350000000000001</v>
      </c>
      <c r="L464" s="22">
        <v>1.77</v>
      </c>
      <c r="M464" s="22">
        <v>1.79</v>
      </c>
      <c r="N464" s="143">
        <v>1.8799999999999997</v>
      </c>
      <c r="O464" s="22">
        <v>1.7500000000000002</v>
      </c>
      <c r="P464" s="22">
        <v>1.8000000000000003</v>
      </c>
      <c r="Q464" s="22">
        <v>1.7425687499999998</v>
      </c>
      <c r="R464" s="22">
        <v>1.7739</v>
      </c>
      <c r="S464" s="22">
        <v>1.8134000000000001</v>
      </c>
      <c r="T464" s="22">
        <v>1.72</v>
      </c>
      <c r="U464" s="143">
        <v>1.8627999999999998</v>
      </c>
      <c r="V464" s="22">
        <v>1.7000000000000002</v>
      </c>
      <c r="W464" s="22">
        <v>1.78</v>
      </c>
      <c r="X464" s="22">
        <v>1.7958999999999998</v>
      </c>
      <c r="Y464" s="22">
        <v>1.68</v>
      </c>
      <c r="Z464" s="22">
        <v>1.7399999999999998</v>
      </c>
      <c r="AA464" s="150">
        <v>1.8799999999999997</v>
      </c>
      <c r="AB464" s="22">
        <v>1.78</v>
      </c>
      <c r="AC464" s="22">
        <v>1.72</v>
      </c>
      <c r="AD464" s="148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28">
        <v>1</v>
      </c>
    </row>
    <row r="465" spans="1:65">
      <c r="A465" s="30"/>
      <c r="B465" s="19">
        <v>1</v>
      </c>
      <c r="C465" s="9">
        <v>2</v>
      </c>
      <c r="D465" s="11">
        <v>1.7509999999999999</v>
      </c>
      <c r="E465" s="11">
        <v>1.66</v>
      </c>
      <c r="F465" s="11">
        <v>1.76</v>
      </c>
      <c r="G465" s="11">
        <v>1.8000000000000003</v>
      </c>
      <c r="H465" s="11">
        <v>1.7010999999999998</v>
      </c>
      <c r="I465" s="144">
        <v>1.66</v>
      </c>
      <c r="J465" s="11">
        <v>1.7204793262971974</v>
      </c>
      <c r="K465" s="11">
        <v>1.7765</v>
      </c>
      <c r="L465" s="11">
        <v>1.78</v>
      </c>
      <c r="M465" s="11">
        <v>1.77</v>
      </c>
      <c r="N465" s="144">
        <v>1.81</v>
      </c>
      <c r="O465" s="11">
        <v>1.7500000000000002</v>
      </c>
      <c r="P465" s="11">
        <v>1.82</v>
      </c>
      <c r="Q465" s="11">
        <v>1.7482395999999998</v>
      </c>
      <c r="R465" s="11">
        <v>1.7142999999999999</v>
      </c>
      <c r="S465" s="11">
        <v>1.7937999999999998</v>
      </c>
      <c r="T465" s="11">
        <v>1.72</v>
      </c>
      <c r="U465" s="144">
        <v>1.8372999999999999</v>
      </c>
      <c r="V465" s="11">
        <v>1.73</v>
      </c>
      <c r="W465" s="11">
        <v>1.77</v>
      </c>
      <c r="X465" s="11">
        <v>1.7561</v>
      </c>
      <c r="Y465" s="11">
        <v>1.69</v>
      </c>
      <c r="Z465" s="11">
        <v>1.78</v>
      </c>
      <c r="AA465" s="11">
        <v>1.78</v>
      </c>
      <c r="AB465" s="11">
        <v>1.73</v>
      </c>
      <c r="AC465" s="11">
        <v>1.82</v>
      </c>
      <c r="AD465" s="148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28" t="e">
        <v>#N/A</v>
      </c>
    </row>
    <row r="466" spans="1:65">
      <c r="A466" s="30"/>
      <c r="B466" s="19">
        <v>1</v>
      </c>
      <c r="C466" s="9">
        <v>3</v>
      </c>
      <c r="D466" s="11">
        <v>1.79</v>
      </c>
      <c r="E466" s="11">
        <v>1.67</v>
      </c>
      <c r="F466" s="11">
        <v>1.7500000000000002</v>
      </c>
      <c r="G466" s="11">
        <v>1.81</v>
      </c>
      <c r="H466" s="11">
        <v>1.6584999999999999</v>
      </c>
      <c r="I466" s="144">
        <v>1.59</v>
      </c>
      <c r="J466" s="11">
        <v>1.7179648938054386</v>
      </c>
      <c r="K466" s="11">
        <v>1.7765</v>
      </c>
      <c r="L466" s="11">
        <v>1.78</v>
      </c>
      <c r="M466" s="11">
        <v>1.76</v>
      </c>
      <c r="N466" s="144">
        <v>1.83</v>
      </c>
      <c r="O466" s="11">
        <v>1.73</v>
      </c>
      <c r="P466" s="11">
        <v>1.79</v>
      </c>
      <c r="Q466" s="11">
        <v>1.7458042999999999</v>
      </c>
      <c r="R466" s="149">
        <v>1.5636000000000001</v>
      </c>
      <c r="S466" s="11">
        <v>1.7937000000000001</v>
      </c>
      <c r="T466" s="11">
        <v>1.73</v>
      </c>
      <c r="U466" s="144">
        <v>1.8429000000000002</v>
      </c>
      <c r="V466" s="11">
        <v>1.7000000000000002</v>
      </c>
      <c r="W466" s="11">
        <v>1.78</v>
      </c>
      <c r="X466" s="11">
        <v>1.7888999999999999</v>
      </c>
      <c r="Y466" s="11">
        <v>1.69</v>
      </c>
      <c r="Z466" s="11">
        <v>1.79</v>
      </c>
      <c r="AA466" s="11">
        <v>1.76</v>
      </c>
      <c r="AB466" s="11">
        <v>1.71</v>
      </c>
      <c r="AC466" s="11">
        <v>1.7500000000000002</v>
      </c>
      <c r="AD466" s="148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28">
        <v>16</v>
      </c>
    </row>
    <row r="467" spans="1:65">
      <c r="A467" s="30"/>
      <c r="B467" s="19">
        <v>1</v>
      </c>
      <c r="C467" s="9">
        <v>4</v>
      </c>
      <c r="D467" s="11">
        <v>1.7829999999999999</v>
      </c>
      <c r="E467" s="11">
        <v>1.68</v>
      </c>
      <c r="F467" s="11">
        <v>1.72</v>
      </c>
      <c r="G467" s="11">
        <v>1.79</v>
      </c>
      <c r="H467" s="11">
        <v>1.7051000000000001</v>
      </c>
      <c r="I467" s="144">
        <v>1.67</v>
      </c>
      <c r="J467" s="11">
        <v>1.7360359659936733</v>
      </c>
      <c r="K467" s="11">
        <v>1.7930999999999999</v>
      </c>
      <c r="L467" s="11">
        <v>1.78</v>
      </c>
      <c r="M467" s="11">
        <v>1.7500000000000002</v>
      </c>
      <c r="N467" s="144">
        <v>1.9</v>
      </c>
      <c r="O467" s="11">
        <v>1.79</v>
      </c>
      <c r="P467" s="11">
        <v>1.77</v>
      </c>
      <c r="Q467" s="11">
        <v>1.7514210999999997</v>
      </c>
      <c r="R467" s="11">
        <v>1.7389000000000001</v>
      </c>
      <c r="S467" s="11">
        <v>1.8405999999999998</v>
      </c>
      <c r="T467" s="11">
        <v>1.7399999999999998</v>
      </c>
      <c r="U467" s="144">
        <v>1.8378999999999999</v>
      </c>
      <c r="V467" s="11">
        <v>1.69</v>
      </c>
      <c r="W467" s="11">
        <v>1.77</v>
      </c>
      <c r="X467" s="11">
        <v>1.7968000000000002</v>
      </c>
      <c r="Y467" s="11">
        <v>1.68</v>
      </c>
      <c r="Z467" s="11">
        <v>1.78</v>
      </c>
      <c r="AA467" s="11">
        <v>1.73</v>
      </c>
      <c r="AB467" s="11">
        <v>1.76</v>
      </c>
      <c r="AC467" s="11">
        <v>1.83</v>
      </c>
      <c r="AD467" s="148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28">
        <v>1.7499904344929977</v>
      </c>
    </row>
    <row r="468" spans="1:65">
      <c r="A468" s="30"/>
      <c r="B468" s="19">
        <v>1</v>
      </c>
      <c r="C468" s="9">
        <v>5</v>
      </c>
      <c r="D468" s="11">
        <v>1.738</v>
      </c>
      <c r="E468" s="11">
        <v>1.67</v>
      </c>
      <c r="F468" s="11">
        <v>1.7000000000000002</v>
      </c>
      <c r="G468" s="11">
        <v>1.8000000000000003</v>
      </c>
      <c r="H468" s="11">
        <v>1.7483</v>
      </c>
      <c r="I468" s="144">
        <v>1.6399999999999997</v>
      </c>
      <c r="J468" s="11">
        <v>1.7599880432451296</v>
      </c>
      <c r="K468" s="11">
        <v>1.7599</v>
      </c>
      <c r="L468" s="11">
        <v>1.77</v>
      </c>
      <c r="M468" s="11">
        <v>1.77</v>
      </c>
      <c r="N468" s="144">
        <v>1.8900000000000001</v>
      </c>
      <c r="O468" s="11">
        <v>1.7500000000000002</v>
      </c>
      <c r="P468" s="11">
        <v>1.8000000000000003</v>
      </c>
      <c r="Q468" s="11">
        <v>1.7205025000000003</v>
      </c>
      <c r="R468" s="11">
        <v>1.7399999999999998</v>
      </c>
      <c r="S468" s="11">
        <v>1.8389</v>
      </c>
      <c r="T468" s="11">
        <v>1.77</v>
      </c>
      <c r="U468" s="144">
        <v>1.8279000000000001</v>
      </c>
      <c r="V468" s="11">
        <v>1.6500000000000001</v>
      </c>
      <c r="W468" s="11">
        <v>1.7500000000000002</v>
      </c>
      <c r="X468" s="11">
        <v>1.7798</v>
      </c>
      <c r="Y468" s="11">
        <v>1.67</v>
      </c>
      <c r="Z468" s="11">
        <v>1.7000000000000002</v>
      </c>
      <c r="AA468" s="11">
        <v>1.76</v>
      </c>
      <c r="AB468" s="11">
        <v>1.72</v>
      </c>
      <c r="AC468" s="11">
        <v>1.67</v>
      </c>
      <c r="AD468" s="148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28">
        <v>33</v>
      </c>
    </row>
    <row r="469" spans="1:65">
      <c r="A469" s="30"/>
      <c r="B469" s="19">
        <v>1</v>
      </c>
      <c r="C469" s="9">
        <v>6</v>
      </c>
      <c r="D469" s="11">
        <v>1.7809999999999999</v>
      </c>
      <c r="E469" s="11">
        <v>1.71</v>
      </c>
      <c r="F469" s="11">
        <v>1.73</v>
      </c>
      <c r="G469" s="11">
        <v>1.8000000000000003</v>
      </c>
      <c r="H469" s="11">
        <v>1.7753000000000001</v>
      </c>
      <c r="I469" s="144">
        <v>1.7000000000000002</v>
      </c>
      <c r="J469" s="11">
        <v>1.7149285316484741</v>
      </c>
      <c r="K469" s="11">
        <v>1.7433000000000001</v>
      </c>
      <c r="L469" s="11">
        <v>1.73</v>
      </c>
      <c r="M469" s="11">
        <v>1.78</v>
      </c>
      <c r="N469" s="144">
        <v>1.86</v>
      </c>
      <c r="O469" s="11">
        <v>1.71</v>
      </c>
      <c r="P469" s="11">
        <v>1.73</v>
      </c>
      <c r="Q469" s="11">
        <v>1.7345218999999998</v>
      </c>
      <c r="R469" s="11">
        <v>1.79</v>
      </c>
      <c r="S469" s="11">
        <v>1.8603000000000001</v>
      </c>
      <c r="T469" s="11">
        <v>1.76</v>
      </c>
      <c r="U469" s="144">
        <v>1.8513000000000002</v>
      </c>
      <c r="V469" s="11">
        <v>1.71</v>
      </c>
      <c r="W469" s="11">
        <v>1.7500000000000002</v>
      </c>
      <c r="X469" s="11">
        <v>1.8064</v>
      </c>
      <c r="Y469" s="11">
        <v>1.7000000000000002</v>
      </c>
      <c r="Z469" s="11">
        <v>1.83</v>
      </c>
      <c r="AA469" s="11">
        <v>1.76</v>
      </c>
      <c r="AB469" s="11">
        <v>1.73</v>
      </c>
      <c r="AC469" s="11">
        <v>1.7399999999999998</v>
      </c>
      <c r="AD469" s="148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55"/>
    </row>
    <row r="470" spans="1:65">
      <c r="A470" s="30"/>
      <c r="B470" s="20" t="s">
        <v>264</v>
      </c>
      <c r="C470" s="12"/>
      <c r="D470" s="23">
        <v>1.7638333333333334</v>
      </c>
      <c r="E470" s="23">
        <v>1.6783333333333335</v>
      </c>
      <c r="F470" s="23">
        <v>1.7283333333333335</v>
      </c>
      <c r="G470" s="23">
        <v>1.7983333333333336</v>
      </c>
      <c r="H470" s="23">
        <v>1.7095666666666665</v>
      </c>
      <c r="I470" s="23">
        <v>1.6516666666666666</v>
      </c>
      <c r="J470" s="23">
        <v>1.7249459074058517</v>
      </c>
      <c r="K470" s="23">
        <v>1.7640500000000001</v>
      </c>
      <c r="L470" s="23">
        <v>1.7683333333333335</v>
      </c>
      <c r="M470" s="23">
        <v>1.7699999999999998</v>
      </c>
      <c r="N470" s="23">
        <v>1.8616666666666666</v>
      </c>
      <c r="O470" s="23">
        <v>1.7466666666666668</v>
      </c>
      <c r="P470" s="23">
        <v>1.7850000000000001</v>
      </c>
      <c r="Q470" s="23">
        <v>1.7405096916666665</v>
      </c>
      <c r="R470" s="23">
        <v>1.7201166666666665</v>
      </c>
      <c r="S470" s="23">
        <v>1.8234500000000002</v>
      </c>
      <c r="T470" s="23">
        <v>1.74</v>
      </c>
      <c r="U470" s="23">
        <v>1.84335</v>
      </c>
      <c r="V470" s="23">
        <v>1.6966666666666665</v>
      </c>
      <c r="W470" s="23">
        <v>1.7666666666666666</v>
      </c>
      <c r="X470" s="23">
        <v>1.7873166666666667</v>
      </c>
      <c r="Y470" s="23">
        <v>1.6849999999999998</v>
      </c>
      <c r="Z470" s="23">
        <v>1.7699999999999998</v>
      </c>
      <c r="AA470" s="23">
        <v>1.7783333333333333</v>
      </c>
      <c r="AB470" s="23">
        <v>1.7383333333333333</v>
      </c>
      <c r="AC470" s="23">
        <v>1.7549999999999999</v>
      </c>
      <c r="AD470" s="148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55"/>
    </row>
    <row r="471" spans="1:65">
      <c r="A471" s="30"/>
      <c r="B471" s="3" t="s">
        <v>265</v>
      </c>
      <c r="C471" s="29"/>
      <c r="D471" s="11">
        <v>1.766</v>
      </c>
      <c r="E471" s="11">
        <v>1.6749999999999998</v>
      </c>
      <c r="F471" s="11">
        <v>1.7250000000000001</v>
      </c>
      <c r="G471" s="11">
        <v>1.8000000000000003</v>
      </c>
      <c r="H471" s="11">
        <v>1.7031000000000001</v>
      </c>
      <c r="I471" s="11">
        <v>1.655</v>
      </c>
      <c r="J471" s="11">
        <v>1.7192221100513181</v>
      </c>
      <c r="K471" s="11">
        <v>1.7682</v>
      </c>
      <c r="L471" s="11">
        <v>1.7749999999999999</v>
      </c>
      <c r="M471" s="11">
        <v>1.77</v>
      </c>
      <c r="N471" s="11">
        <v>1.8699999999999999</v>
      </c>
      <c r="O471" s="11">
        <v>1.7500000000000002</v>
      </c>
      <c r="P471" s="11">
        <v>1.7950000000000002</v>
      </c>
      <c r="Q471" s="11">
        <v>1.7441865249999999</v>
      </c>
      <c r="R471" s="11">
        <v>1.7394499999999999</v>
      </c>
      <c r="S471" s="11">
        <v>1.8261500000000002</v>
      </c>
      <c r="T471" s="11">
        <v>1.7349999999999999</v>
      </c>
      <c r="U471" s="11">
        <v>1.8404</v>
      </c>
      <c r="V471" s="11">
        <v>1.7000000000000002</v>
      </c>
      <c r="W471" s="11">
        <v>1.77</v>
      </c>
      <c r="X471" s="11">
        <v>1.7923999999999998</v>
      </c>
      <c r="Y471" s="11">
        <v>1.6850000000000001</v>
      </c>
      <c r="Z471" s="11">
        <v>1.78</v>
      </c>
      <c r="AA471" s="11">
        <v>1.76</v>
      </c>
      <c r="AB471" s="11">
        <v>1.73</v>
      </c>
      <c r="AC471" s="11">
        <v>1.7450000000000001</v>
      </c>
      <c r="AD471" s="148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55"/>
    </row>
    <row r="472" spans="1:65">
      <c r="A472" s="30"/>
      <c r="B472" s="3" t="s">
        <v>266</v>
      </c>
      <c r="C472" s="29"/>
      <c r="D472" s="24">
        <v>2.3438572197697294E-2</v>
      </c>
      <c r="E472" s="24">
        <v>1.7224014243685099E-2</v>
      </c>
      <c r="F472" s="24">
        <v>2.3166067138525415E-2</v>
      </c>
      <c r="G472" s="24">
        <v>7.5277265270908469E-3</v>
      </c>
      <c r="H472" s="24">
        <v>4.5073569491073939E-2</v>
      </c>
      <c r="I472" s="24">
        <v>3.6560452221856728E-2</v>
      </c>
      <c r="J472" s="24">
        <v>2.0632233695548785E-2</v>
      </c>
      <c r="K472" s="24">
        <v>2.2116034906827148E-2</v>
      </c>
      <c r="L472" s="24">
        <v>1.9407902170679534E-2</v>
      </c>
      <c r="M472" s="24">
        <v>1.41421356237309E-2</v>
      </c>
      <c r="N472" s="24">
        <v>3.5449494589721048E-2</v>
      </c>
      <c r="O472" s="24">
        <v>2.6583202716502555E-2</v>
      </c>
      <c r="P472" s="24">
        <v>3.1464265445104618E-2</v>
      </c>
      <c r="Q472" s="24">
        <v>1.1377383536754512E-2</v>
      </c>
      <c r="R472" s="24">
        <v>8.1309025739253957E-2</v>
      </c>
      <c r="S472" s="24">
        <v>2.7407790863183408E-2</v>
      </c>
      <c r="T472" s="24">
        <v>2.0976176963403051E-2</v>
      </c>
      <c r="U472" s="24">
        <v>1.2220597366741073E-2</v>
      </c>
      <c r="V472" s="24">
        <v>2.6583202716502472E-2</v>
      </c>
      <c r="W472" s="24">
        <v>1.3662601021279369E-2</v>
      </c>
      <c r="X472" s="24">
        <v>1.7670700797270792E-2</v>
      </c>
      <c r="Y472" s="24">
        <v>1.048808848170159E-2</v>
      </c>
      <c r="Z472" s="24">
        <v>4.4721359549995794E-2</v>
      </c>
      <c r="AA472" s="24">
        <v>5.2313159593611373E-2</v>
      </c>
      <c r="AB472" s="24">
        <v>2.6394443859772229E-2</v>
      </c>
      <c r="AC472" s="24">
        <v>6.0909769331364307E-2</v>
      </c>
      <c r="AD472" s="204"/>
      <c r="AE472" s="205"/>
      <c r="AF472" s="205"/>
      <c r="AG472" s="205"/>
      <c r="AH472" s="205"/>
      <c r="AI472" s="205"/>
      <c r="AJ472" s="205"/>
      <c r="AK472" s="205"/>
      <c r="AL472" s="205"/>
      <c r="AM472" s="205"/>
      <c r="AN472" s="205"/>
      <c r="AO472" s="205"/>
      <c r="AP472" s="205"/>
      <c r="AQ472" s="205"/>
      <c r="AR472" s="205"/>
      <c r="AS472" s="205"/>
      <c r="AT472" s="205"/>
      <c r="AU472" s="205"/>
      <c r="AV472" s="205"/>
      <c r="AW472" s="205"/>
      <c r="AX472" s="205"/>
      <c r="AY472" s="205"/>
      <c r="AZ472" s="205"/>
      <c r="BA472" s="205"/>
      <c r="BB472" s="205"/>
      <c r="BC472" s="205"/>
      <c r="BD472" s="205"/>
      <c r="BE472" s="205"/>
      <c r="BF472" s="205"/>
      <c r="BG472" s="205"/>
      <c r="BH472" s="205"/>
      <c r="BI472" s="205"/>
      <c r="BJ472" s="205"/>
      <c r="BK472" s="205"/>
      <c r="BL472" s="205"/>
      <c r="BM472" s="56"/>
    </row>
    <row r="473" spans="1:65">
      <c r="A473" s="30"/>
      <c r="B473" s="3" t="s">
        <v>86</v>
      </c>
      <c r="C473" s="29"/>
      <c r="D473" s="13">
        <v>1.328842796807935E-2</v>
      </c>
      <c r="E473" s="13">
        <v>1.0262570552344646E-2</v>
      </c>
      <c r="F473" s="13">
        <v>1.3403703262406218E-2</v>
      </c>
      <c r="G473" s="13">
        <v>4.1859461689105724E-3</v>
      </c>
      <c r="H473" s="13">
        <v>2.6365493882118632E-2</v>
      </c>
      <c r="I473" s="13">
        <v>2.2135490749862801E-2</v>
      </c>
      <c r="J473" s="13">
        <v>1.1961090261999941E-2</v>
      </c>
      <c r="K473" s="13">
        <v>1.2537079395043874E-2</v>
      </c>
      <c r="L473" s="13">
        <v>1.0975250991901714E-2</v>
      </c>
      <c r="M473" s="13">
        <v>7.9899071320513569E-3</v>
      </c>
      <c r="N473" s="13">
        <v>1.9041805509250338E-2</v>
      </c>
      <c r="O473" s="13">
        <v>1.5219390868226653E-2</v>
      </c>
      <c r="P473" s="13">
        <v>1.7627039465044604E-2</v>
      </c>
      <c r="Q473" s="13">
        <v>6.5368113669392021E-3</v>
      </c>
      <c r="R473" s="13">
        <v>4.7269483119897274E-2</v>
      </c>
      <c r="S473" s="13">
        <v>1.5030733424652941E-2</v>
      </c>
      <c r="T473" s="13">
        <v>1.2055274116898305E-2</v>
      </c>
      <c r="U473" s="13">
        <v>6.6295588828714424E-3</v>
      </c>
      <c r="V473" s="13">
        <v>1.566789943998181E-2</v>
      </c>
      <c r="W473" s="13">
        <v>7.7335477478939823E-3</v>
      </c>
      <c r="X473" s="13">
        <v>9.886720762374207E-3</v>
      </c>
      <c r="Y473" s="13">
        <v>6.2243848556092531E-3</v>
      </c>
      <c r="Z473" s="13">
        <v>2.5266304830506101E-2</v>
      </c>
      <c r="AA473" s="13">
        <v>2.9416959471571531E-2</v>
      </c>
      <c r="AB473" s="13">
        <v>1.5183764444739537E-2</v>
      </c>
      <c r="AC473" s="13">
        <v>3.4706421271432655E-2</v>
      </c>
      <c r="AD473" s="148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55"/>
    </row>
    <row r="474" spans="1:65">
      <c r="A474" s="30"/>
      <c r="B474" s="3" t="s">
        <v>267</v>
      </c>
      <c r="C474" s="29"/>
      <c r="D474" s="13">
        <v>7.9102711463370223E-3</v>
      </c>
      <c r="E474" s="13">
        <v>-4.0947138765603963E-2</v>
      </c>
      <c r="F474" s="13">
        <v>-1.2375554021778812E-2</v>
      </c>
      <c r="G474" s="13">
        <v>2.7624664619576356E-2</v>
      </c>
      <c r="H474" s="13">
        <v>-2.3099422162294658E-2</v>
      </c>
      <c r="I474" s="13">
        <v>-5.6185317295644133E-2</v>
      </c>
      <c r="J474" s="13">
        <v>-1.4311236560788254E-2</v>
      </c>
      <c r="K474" s="13">
        <v>8.0340813468935401E-3</v>
      </c>
      <c r="L474" s="13">
        <v>1.0481713773281331E-2</v>
      </c>
      <c r="M474" s="13">
        <v>1.1434099931408648E-2</v>
      </c>
      <c r="N474" s="13">
        <v>6.3815338628421259E-2</v>
      </c>
      <c r="O474" s="13">
        <v>-1.899306282376223E-3</v>
      </c>
      <c r="P474" s="13">
        <v>2.0005575354556271E-2</v>
      </c>
      <c r="Q474" s="13">
        <v>-5.4175969419386627E-3</v>
      </c>
      <c r="R474" s="13">
        <v>-1.7070817781347558E-2</v>
      </c>
      <c r="S474" s="13">
        <v>4.1977124022557932E-2</v>
      </c>
      <c r="T474" s="13">
        <v>-5.7088509148863764E-3</v>
      </c>
      <c r="U474" s="13">
        <v>5.3348614750600154E-2</v>
      </c>
      <c r="V474" s="13">
        <v>-3.0470891026201485E-2</v>
      </c>
      <c r="W474" s="13">
        <v>9.5293276151535711E-3</v>
      </c>
      <c r="X474" s="13">
        <v>2.1329392114353363E-2</v>
      </c>
      <c r="Y474" s="13">
        <v>-3.7137594133094032E-2</v>
      </c>
      <c r="Z474" s="13">
        <v>1.1434099931408648E-2</v>
      </c>
      <c r="AA474" s="13">
        <v>1.6196030722046117E-2</v>
      </c>
      <c r="AB474" s="13">
        <v>-6.6612370730139148E-3</v>
      </c>
      <c r="AC474" s="13">
        <v>2.8626245082610247E-3</v>
      </c>
      <c r="AD474" s="148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55"/>
    </row>
    <row r="475" spans="1:65">
      <c r="A475" s="30"/>
      <c r="B475" s="46" t="s">
        <v>268</v>
      </c>
      <c r="C475" s="47"/>
      <c r="D475" s="45">
        <v>0.11</v>
      </c>
      <c r="E475" s="45">
        <v>2.04</v>
      </c>
      <c r="F475" s="45">
        <v>0.78</v>
      </c>
      <c r="G475" s="45">
        <v>0.98</v>
      </c>
      <c r="H475" s="45">
        <v>1.26</v>
      </c>
      <c r="I475" s="45">
        <v>2.72</v>
      </c>
      <c r="J475" s="45">
        <v>0.87</v>
      </c>
      <c r="K475" s="45">
        <v>0.12</v>
      </c>
      <c r="L475" s="45">
        <v>0.22</v>
      </c>
      <c r="M475" s="45">
        <v>0.27</v>
      </c>
      <c r="N475" s="45">
        <v>2.58</v>
      </c>
      <c r="O475" s="45">
        <v>0.32</v>
      </c>
      <c r="P475" s="45">
        <v>0.65</v>
      </c>
      <c r="Q475" s="45">
        <v>0.48</v>
      </c>
      <c r="R475" s="45">
        <v>0.99</v>
      </c>
      <c r="S475" s="45">
        <v>1.61</v>
      </c>
      <c r="T475" s="45">
        <v>0.49</v>
      </c>
      <c r="U475" s="45">
        <v>2.12</v>
      </c>
      <c r="V475" s="45">
        <v>1.58</v>
      </c>
      <c r="W475" s="45">
        <v>0.18</v>
      </c>
      <c r="X475" s="45">
        <v>0.7</v>
      </c>
      <c r="Y475" s="45">
        <v>1.88</v>
      </c>
      <c r="Z475" s="45">
        <v>0.27</v>
      </c>
      <c r="AA475" s="45">
        <v>0.48</v>
      </c>
      <c r="AB475" s="45">
        <v>0.53</v>
      </c>
      <c r="AC475" s="45">
        <v>0.11</v>
      </c>
      <c r="AD475" s="148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55"/>
    </row>
    <row r="476" spans="1:65">
      <c r="B476" s="31"/>
      <c r="C476" s="20"/>
      <c r="D476" s="20"/>
      <c r="E476" s="20"/>
      <c r="F476" s="20"/>
      <c r="G476" s="20"/>
      <c r="H476" s="20"/>
      <c r="I476" s="20"/>
      <c r="J476" s="20"/>
      <c r="K476" s="20"/>
      <c r="L476" s="20"/>
      <c r="M476" s="20"/>
      <c r="N476" s="20"/>
      <c r="O476" s="20"/>
      <c r="P476" s="20"/>
      <c r="Q476" s="20"/>
      <c r="R476" s="20"/>
      <c r="S476" s="20"/>
      <c r="T476" s="20"/>
      <c r="U476" s="20"/>
      <c r="V476" s="20"/>
      <c r="W476" s="20"/>
      <c r="X476" s="20"/>
      <c r="Y476" s="20"/>
      <c r="Z476" s="20"/>
      <c r="AA476" s="20"/>
      <c r="AB476" s="20"/>
      <c r="AC476" s="20"/>
      <c r="BM476" s="55"/>
    </row>
    <row r="477" spans="1:65" ht="15">
      <c r="B477" s="8" t="s">
        <v>477</v>
      </c>
      <c r="BM477" s="28" t="s">
        <v>66</v>
      </c>
    </row>
    <row r="478" spans="1:65" ht="15">
      <c r="A478" s="25" t="s">
        <v>17</v>
      </c>
      <c r="B478" s="18" t="s">
        <v>109</v>
      </c>
      <c r="C478" s="15" t="s">
        <v>110</v>
      </c>
      <c r="D478" s="16" t="s">
        <v>226</v>
      </c>
      <c r="E478" s="17" t="s">
        <v>226</v>
      </c>
      <c r="F478" s="17" t="s">
        <v>226</v>
      </c>
      <c r="G478" s="17" t="s">
        <v>226</v>
      </c>
      <c r="H478" s="17" t="s">
        <v>226</v>
      </c>
      <c r="I478" s="17" t="s">
        <v>226</v>
      </c>
      <c r="J478" s="17" t="s">
        <v>226</v>
      </c>
      <c r="K478" s="17" t="s">
        <v>226</v>
      </c>
      <c r="L478" s="17" t="s">
        <v>226</v>
      </c>
      <c r="M478" s="17" t="s">
        <v>226</v>
      </c>
      <c r="N478" s="17" t="s">
        <v>226</v>
      </c>
      <c r="O478" s="17" t="s">
        <v>226</v>
      </c>
      <c r="P478" s="17" t="s">
        <v>226</v>
      </c>
      <c r="Q478" s="17" t="s">
        <v>226</v>
      </c>
      <c r="R478" s="17" t="s">
        <v>226</v>
      </c>
      <c r="S478" s="17" t="s">
        <v>226</v>
      </c>
      <c r="T478" s="17" t="s">
        <v>226</v>
      </c>
      <c r="U478" s="17" t="s">
        <v>226</v>
      </c>
      <c r="V478" s="17" t="s">
        <v>226</v>
      </c>
      <c r="W478" s="17" t="s">
        <v>226</v>
      </c>
      <c r="X478" s="17" t="s">
        <v>226</v>
      </c>
      <c r="Y478" s="17" t="s">
        <v>226</v>
      </c>
      <c r="Z478" s="17" t="s">
        <v>226</v>
      </c>
      <c r="AA478" s="148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28">
        <v>1</v>
      </c>
    </row>
    <row r="479" spans="1:65">
      <c r="A479" s="30"/>
      <c r="B479" s="19" t="s">
        <v>227</v>
      </c>
      <c r="C479" s="9" t="s">
        <v>227</v>
      </c>
      <c r="D479" s="146" t="s">
        <v>230</v>
      </c>
      <c r="E479" s="147" t="s">
        <v>231</v>
      </c>
      <c r="F479" s="147" t="s">
        <v>232</v>
      </c>
      <c r="G479" s="147" t="s">
        <v>233</v>
      </c>
      <c r="H479" s="147" t="s">
        <v>234</v>
      </c>
      <c r="I479" s="147" t="s">
        <v>235</v>
      </c>
      <c r="J479" s="147" t="s">
        <v>236</v>
      </c>
      <c r="K479" s="147" t="s">
        <v>238</v>
      </c>
      <c r="L479" s="147" t="s">
        <v>240</v>
      </c>
      <c r="M479" s="147" t="s">
        <v>243</v>
      </c>
      <c r="N479" s="147" t="s">
        <v>244</v>
      </c>
      <c r="O479" s="147" t="s">
        <v>245</v>
      </c>
      <c r="P479" s="147" t="s">
        <v>246</v>
      </c>
      <c r="Q479" s="147" t="s">
        <v>247</v>
      </c>
      <c r="R479" s="147" t="s">
        <v>248</v>
      </c>
      <c r="S479" s="147" t="s">
        <v>249</v>
      </c>
      <c r="T479" s="147" t="s">
        <v>250</v>
      </c>
      <c r="U479" s="147" t="s">
        <v>251</v>
      </c>
      <c r="V479" s="147" t="s">
        <v>253</v>
      </c>
      <c r="W479" s="147" t="s">
        <v>254</v>
      </c>
      <c r="X479" s="147" t="s">
        <v>255</v>
      </c>
      <c r="Y479" s="147" t="s">
        <v>256</v>
      </c>
      <c r="Z479" s="147" t="s">
        <v>257</v>
      </c>
      <c r="AA479" s="148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28" t="s">
        <v>3</v>
      </c>
    </row>
    <row r="480" spans="1:65">
      <c r="A480" s="30"/>
      <c r="B480" s="19"/>
      <c r="C480" s="9"/>
      <c r="D480" s="10" t="s">
        <v>277</v>
      </c>
      <c r="E480" s="11" t="s">
        <v>277</v>
      </c>
      <c r="F480" s="11" t="s">
        <v>277</v>
      </c>
      <c r="G480" s="11" t="s">
        <v>278</v>
      </c>
      <c r="H480" s="11" t="s">
        <v>277</v>
      </c>
      <c r="I480" s="11" t="s">
        <v>278</v>
      </c>
      <c r="J480" s="11" t="s">
        <v>113</v>
      </c>
      <c r="K480" s="11" t="s">
        <v>278</v>
      </c>
      <c r="L480" s="11" t="s">
        <v>278</v>
      </c>
      <c r="M480" s="11" t="s">
        <v>277</v>
      </c>
      <c r="N480" s="11" t="s">
        <v>277</v>
      </c>
      <c r="O480" s="11" t="s">
        <v>113</v>
      </c>
      <c r="P480" s="11" t="s">
        <v>278</v>
      </c>
      <c r="Q480" s="11" t="s">
        <v>278</v>
      </c>
      <c r="R480" s="11" t="s">
        <v>113</v>
      </c>
      <c r="S480" s="11" t="s">
        <v>113</v>
      </c>
      <c r="T480" s="11" t="s">
        <v>277</v>
      </c>
      <c r="U480" s="11" t="s">
        <v>277</v>
      </c>
      <c r="V480" s="11" t="s">
        <v>277</v>
      </c>
      <c r="W480" s="11" t="s">
        <v>277</v>
      </c>
      <c r="X480" s="11" t="s">
        <v>277</v>
      </c>
      <c r="Y480" s="11" t="s">
        <v>278</v>
      </c>
      <c r="Z480" s="11" t="s">
        <v>277</v>
      </c>
      <c r="AA480" s="148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28">
        <v>1</v>
      </c>
    </row>
    <row r="481" spans="1:65">
      <c r="A481" s="30"/>
      <c r="B481" s="19"/>
      <c r="C481" s="9"/>
      <c r="D481" s="26"/>
      <c r="E481" s="26"/>
      <c r="F481" s="26"/>
      <c r="G481" s="26"/>
      <c r="H481" s="26"/>
      <c r="I481" s="26"/>
      <c r="J481" s="26"/>
      <c r="K481" s="26"/>
      <c r="L481" s="26"/>
      <c r="M481" s="26"/>
      <c r="N481" s="26"/>
      <c r="O481" s="26"/>
      <c r="P481" s="26"/>
      <c r="Q481" s="26"/>
      <c r="R481" s="26"/>
      <c r="S481" s="26"/>
      <c r="T481" s="26"/>
      <c r="U481" s="26"/>
      <c r="V481" s="26"/>
      <c r="W481" s="26"/>
      <c r="X481" s="26"/>
      <c r="Y481" s="26"/>
      <c r="Z481" s="26"/>
      <c r="AA481" s="148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28">
        <v>2</v>
      </c>
    </row>
    <row r="482" spans="1:65">
      <c r="A482" s="30"/>
      <c r="B482" s="18">
        <v>1</v>
      </c>
      <c r="C482" s="14">
        <v>1</v>
      </c>
      <c r="D482" s="207">
        <v>13.7</v>
      </c>
      <c r="E482" s="207">
        <v>14.4</v>
      </c>
      <c r="F482" s="207">
        <v>14.4</v>
      </c>
      <c r="G482" s="207">
        <v>13.65</v>
      </c>
      <c r="H482" s="207">
        <v>12.4</v>
      </c>
      <c r="I482" s="207">
        <v>11.890049129703002</v>
      </c>
      <c r="J482" s="206">
        <v>13</v>
      </c>
      <c r="K482" s="207">
        <v>15.1</v>
      </c>
      <c r="L482" s="207">
        <v>15.299999999999999</v>
      </c>
      <c r="M482" s="207">
        <v>13.6</v>
      </c>
      <c r="N482" s="207">
        <v>13.7</v>
      </c>
      <c r="O482" s="206">
        <v>28.536000000000001</v>
      </c>
      <c r="P482" s="207">
        <v>14.6</v>
      </c>
      <c r="Q482" s="207">
        <v>14.71</v>
      </c>
      <c r="R482" s="206">
        <v>14</v>
      </c>
      <c r="S482" s="207">
        <v>15.77</v>
      </c>
      <c r="T482" s="207">
        <v>14.1</v>
      </c>
      <c r="U482" s="207">
        <v>15.2</v>
      </c>
      <c r="V482" s="207">
        <v>11.9</v>
      </c>
      <c r="W482" s="207">
        <v>13.5</v>
      </c>
      <c r="X482" s="207">
        <v>13.4</v>
      </c>
      <c r="Y482" s="207">
        <v>14.5</v>
      </c>
      <c r="Z482" s="206">
        <v>22.1</v>
      </c>
      <c r="AA482" s="209"/>
      <c r="AB482" s="210"/>
      <c r="AC482" s="210"/>
      <c r="AD482" s="210"/>
      <c r="AE482" s="210"/>
      <c r="AF482" s="210"/>
      <c r="AG482" s="210"/>
      <c r="AH482" s="210"/>
      <c r="AI482" s="210"/>
      <c r="AJ482" s="210"/>
      <c r="AK482" s="210"/>
      <c r="AL482" s="210"/>
      <c r="AM482" s="210"/>
      <c r="AN482" s="210"/>
      <c r="AO482" s="210"/>
      <c r="AP482" s="210"/>
      <c r="AQ482" s="210"/>
      <c r="AR482" s="210"/>
      <c r="AS482" s="210"/>
      <c r="AT482" s="210"/>
      <c r="AU482" s="210"/>
      <c r="AV482" s="210"/>
      <c r="AW482" s="210"/>
      <c r="AX482" s="210"/>
      <c r="AY482" s="210"/>
      <c r="AZ482" s="210"/>
      <c r="BA482" s="210"/>
      <c r="BB482" s="210"/>
      <c r="BC482" s="210"/>
      <c r="BD482" s="210"/>
      <c r="BE482" s="210"/>
      <c r="BF482" s="210"/>
      <c r="BG482" s="210"/>
      <c r="BH482" s="210"/>
      <c r="BI482" s="210"/>
      <c r="BJ482" s="210"/>
      <c r="BK482" s="210"/>
      <c r="BL482" s="210"/>
      <c r="BM482" s="211">
        <v>1</v>
      </c>
    </row>
    <row r="483" spans="1:65">
      <c r="A483" s="30"/>
      <c r="B483" s="19">
        <v>1</v>
      </c>
      <c r="C483" s="9">
        <v>2</v>
      </c>
      <c r="D483" s="213">
        <v>12.9</v>
      </c>
      <c r="E483" s="213">
        <v>14.2</v>
      </c>
      <c r="F483" s="213">
        <v>14.5</v>
      </c>
      <c r="G483" s="213">
        <v>14.02</v>
      </c>
      <c r="H483" s="213">
        <v>13</v>
      </c>
      <c r="I483" s="213">
        <v>12.075709219553758</v>
      </c>
      <c r="J483" s="212">
        <v>13</v>
      </c>
      <c r="K483" s="213">
        <v>15</v>
      </c>
      <c r="L483" s="213">
        <v>14.5</v>
      </c>
      <c r="M483" s="213">
        <v>13</v>
      </c>
      <c r="N483" s="213">
        <v>14.9</v>
      </c>
      <c r="O483" s="212">
        <v>29.110500000000002</v>
      </c>
      <c r="P483" s="213">
        <v>14</v>
      </c>
      <c r="Q483" s="213">
        <v>14.57</v>
      </c>
      <c r="R483" s="212">
        <v>14</v>
      </c>
      <c r="S483" s="213">
        <v>14.66</v>
      </c>
      <c r="T483" s="213">
        <v>15.6</v>
      </c>
      <c r="U483" s="213">
        <v>15.5</v>
      </c>
      <c r="V483" s="213">
        <v>14.1</v>
      </c>
      <c r="W483" s="213">
        <v>13.9</v>
      </c>
      <c r="X483" s="213">
        <v>13.2</v>
      </c>
      <c r="Y483" s="213">
        <v>14.4</v>
      </c>
      <c r="Z483" s="212">
        <v>21.1</v>
      </c>
      <c r="AA483" s="209"/>
      <c r="AB483" s="210"/>
      <c r="AC483" s="210"/>
      <c r="AD483" s="210"/>
      <c r="AE483" s="210"/>
      <c r="AF483" s="210"/>
      <c r="AG483" s="210"/>
      <c r="AH483" s="210"/>
      <c r="AI483" s="210"/>
      <c r="AJ483" s="210"/>
      <c r="AK483" s="210"/>
      <c r="AL483" s="210"/>
      <c r="AM483" s="210"/>
      <c r="AN483" s="210"/>
      <c r="AO483" s="210"/>
      <c r="AP483" s="210"/>
      <c r="AQ483" s="210"/>
      <c r="AR483" s="210"/>
      <c r="AS483" s="210"/>
      <c r="AT483" s="210"/>
      <c r="AU483" s="210"/>
      <c r="AV483" s="210"/>
      <c r="AW483" s="210"/>
      <c r="AX483" s="210"/>
      <c r="AY483" s="210"/>
      <c r="AZ483" s="210"/>
      <c r="BA483" s="210"/>
      <c r="BB483" s="210"/>
      <c r="BC483" s="210"/>
      <c r="BD483" s="210"/>
      <c r="BE483" s="210"/>
      <c r="BF483" s="210"/>
      <c r="BG483" s="210"/>
      <c r="BH483" s="210"/>
      <c r="BI483" s="210"/>
      <c r="BJ483" s="210"/>
      <c r="BK483" s="210"/>
      <c r="BL483" s="210"/>
      <c r="BM483" s="211">
        <v>16</v>
      </c>
    </row>
    <row r="484" spans="1:65">
      <c r="A484" s="30"/>
      <c r="B484" s="19">
        <v>1</v>
      </c>
      <c r="C484" s="9">
        <v>3</v>
      </c>
      <c r="D484" s="213">
        <v>12.5</v>
      </c>
      <c r="E484" s="213">
        <v>15</v>
      </c>
      <c r="F484" s="213">
        <v>14.6</v>
      </c>
      <c r="G484" s="213">
        <v>13.79</v>
      </c>
      <c r="H484" s="213">
        <v>12.9</v>
      </c>
      <c r="I484" s="213">
        <v>12.214208985507064</v>
      </c>
      <c r="J484" s="212">
        <v>14</v>
      </c>
      <c r="K484" s="213">
        <v>14.8</v>
      </c>
      <c r="L484" s="213">
        <v>15.2</v>
      </c>
      <c r="M484" s="213">
        <v>13</v>
      </c>
      <c r="N484" s="213">
        <v>14.6</v>
      </c>
      <c r="O484" s="212">
        <v>29.109000000000002</v>
      </c>
      <c r="P484" s="213">
        <v>14.9</v>
      </c>
      <c r="Q484" s="213">
        <v>14.58</v>
      </c>
      <c r="R484" s="212">
        <v>15</v>
      </c>
      <c r="S484" s="213">
        <v>15.62</v>
      </c>
      <c r="T484" s="213">
        <v>15.2</v>
      </c>
      <c r="U484" s="213">
        <v>15</v>
      </c>
      <c r="V484" s="213">
        <v>13.4</v>
      </c>
      <c r="W484" s="213">
        <v>13.5</v>
      </c>
      <c r="X484" s="213">
        <v>12.3</v>
      </c>
      <c r="Y484" s="213">
        <v>14.1</v>
      </c>
      <c r="Z484" s="212">
        <v>21.3</v>
      </c>
      <c r="AA484" s="209"/>
      <c r="AB484" s="210"/>
      <c r="AC484" s="210"/>
      <c r="AD484" s="210"/>
      <c r="AE484" s="210"/>
      <c r="AF484" s="210"/>
      <c r="AG484" s="210"/>
      <c r="AH484" s="210"/>
      <c r="AI484" s="210"/>
      <c r="AJ484" s="210"/>
      <c r="AK484" s="210"/>
      <c r="AL484" s="210"/>
      <c r="AM484" s="210"/>
      <c r="AN484" s="210"/>
      <c r="AO484" s="210"/>
      <c r="AP484" s="210"/>
      <c r="AQ484" s="210"/>
      <c r="AR484" s="210"/>
      <c r="AS484" s="210"/>
      <c r="AT484" s="210"/>
      <c r="AU484" s="210"/>
      <c r="AV484" s="210"/>
      <c r="AW484" s="210"/>
      <c r="AX484" s="210"/>
      <c r="AY484" s="210"/>
      <c r="AZ484" s="210"/>
      <c r="BA484" s="210"/>
      <c r="BB484" s="210"/>
      <c r="BC484" s="210"/>
      <c r="BD484" s="210"/>
      <c r="BE484" s="210"/>
      <c r="BF484" s="210"/>
      <c r="BG484" s="210"/>
      <c r="BH484" s="210"/>
      <c r="BI484" s="210"/>
      <c r="BJ484" s="210"/>
      <c r="BK484" s="210"/>
      <c r="BL484" s="210"/>
      <c r="BM484" s="211">
        <v>16</v>
      </c>
    </row>
    <row r="485" spans="1:65">
      <c r="A485" s="30"/>
      <c r="B485" s="19">
        <v>1</v>
      </c>
      <c r="C485" s="9">
        <v>4</v>
      </c>
      <c r="D485" s="213">
        <v>14.4</v>
      </c>
      <c r="E485" s="213">
        <v>14</v>
      </c>
      <c r="F485" s="213">
        <v>14.7</v>
      </c>
      <c r="G485" s="213">
        <v>13.82</v>
      </c>
      <c r="H485" s="213">
        <v>13.5</v>
      </c>
      <c r="I485" s="213">
        <v>12.452006753461097</v>
      </c>
      <c r="J485" s="212">
        <v>13</v>
      </c>
      <c r="K485" s="213">
        <v>15</v>
      </c>
      <c r="L485" s="213">
        <v>15.8</v>
      </c>
      <c r="M485" s="213">
        <v>13.5</v>
      </c>
      <c r="N485" s="213">
        <v>14.4</v>
      </c>
      <c r="O485" s="212">
        <v>29.148</v>
      </c>
      <c r="P485" s="213">
        <v>14.3</v>
      </c>
      <c r="Q485" s="213">
        <v>14.68</v>
      </c>
      <c r="R485" s="212">
        <v>14</v>
      </c>
      <c r="S485" s="213">
        <v>15</v>
      </c>
      <c r="T485" s="213">
        <v>14</v>
      </c>
      <c r="U485" s="213">
        <v>15.2</v>
      </c>
      <c r="V485" s="213">
        <v>13</v>
      </c>
      <c r="W485" s="213">
        <v>13.4</v>
      </c>
      <c r="X485" s="213">
        <v>14</v>
      </c>
      <c r="Y485" s="213">
        <v>14.3</v>
      </c>
      <c r="Z485" s="212">
        <v>23.9</v>
      </c>
      <c r="AA485" s="209"/>
      <c r="AB485" s="210"/>
      <c r="AC485" s="210"/>
      <c r="AD485" s="210"/>
      <c r="AE485" s="210"/>
      <c r="AF485" s="210"/>
      <c r="AG485" s="210"/>
      <c r="AH485" s="210"/>
      <c r="AI485" s="210"/>
      <c r="AJ485" s="210"/>
      <c r="AK485" s="210"/>
      <c r="AL485" s="210"/>
      <c r="AM485" s="210"/>
      <c r="AN485" s="210"/>
      <c r="AO485" s="210"/>
      <c r="AP485" s="210"/>
      <c r="AQ485" s="210"/>
      <c r="AR485" s="210"/>
      <c r="AS485" s="210"/>
      <c r="AT485" s="210"/>
      <c r="AU485" s="210"/>
      <c r="AV485" s="210"/>
      <c r="AW485" s="210"/>
      <c r="AX485" s="210"/>
      <c r="AY485" s="210"/>
      <c r="AZ485" s="210"/>
      <c r="BA485" s="210"/>
      <c r="BB485" s="210"/>
      <c r="BC485" s="210"/>
      <c r="BD485" s="210"/>
      <c r="BE485" s="210"/>
      <c r="BF485" s="210"/>
      <c r="BG485" s="210"/>
      <c r="BH485" s="210"/>
      <c r="BI485" s="210"/>
      <c r="BJ485" s="210"/>
      <c r="BK485" s="210"/>
      <c r="BL485" s="210"/>
      <c r="BM485" s="211">
        <v>14.091534781408384</v>
      </c>
    </row>
    <row r="486" spans="1:65">
      <c r="A486" s="30"/>
      <c r="B486" s="19">
        <v>1</v>
      </c>
      <c r="C486" s="9">
        <v>5</v>
      </c>
      <c r="D486" s="213">
        <v>13.6</v>
      </c>
      <c r="E486" s="213">
        <v>14</v>
      </c>
      <c r="F486" s="213">
        <v>14.5</v>
      </c>
      <c r="G486" s="213">
        <v>14.19</v>
      </c>
      <c r="H486" s="213">
        <v>13.8</v>
      </c>
      <c r="I486" s="213">
        <v>12.515804074220947</v>
      </c>
      <c r="J486" s="212">
        <v>14</v>
      </c>
      <c r="K486" s="213">
        <v>14.7</v>
      </c>
      <c r="L486" s="213">
        <v>15.6</v>
      </c>
      <c r="M486" s="213">
        <v>13.7</v>
      </c>
      <c r="N486" s="213">
        <v>14</v>
      </c>
      <c r="O486" s="212">
        <v>28.945500000000003</v>
      </c>
      <c r="P486" s="213">
        <v>14.2</v>
      </c>
      <c r="Q486" s="213">
        <v>14.67</v>
      </c>
      <c r="R486" s="212">
        <v>15</v>
      </c>
      <c r="S486" s="213">
        <v>15.28</v>
      </c>
      <c r="T486" s="213">
        <v>14.8</v>
      </c>
      <c r="U486" s="213">
        <v>15</v>
      </c>
      <c r="V486" s="213">
        <v>11.9</v>
      </c>
      <c r="W486" s="213">
        <v>13.5</v>
      </c>
      <c r="X486" s="213">
        <v>13.3</v>
      </c>
      <c r="Y486" s="213">
        <v>14.5</v>
      </c>
      <c r="Z486" s="212">
        <v>23</v>
      </c>
      <c r="AA486" s="209"/>
      <c r="AB486" s="210"/>
      <c r="AC486" s="210"/>
      <c r="AD486" s="210"/>
      <c r="AE486" s="210"/>
      <c r="AF486" s="210"/>
      <c r="AG486" s="210"/>
      <c r="AH486" s="210"/>
      <c r="AI486" s="210"/>
      <c r="AJ486" s="210"/>
      <c r="AK486" s="210"/>
      <c r="AL486" s="210"/>
      <c r="AM486" s="210"/>
      <c r="AN486" s="210"/>
      <c r="AO486" s="210"/>
      <c r="AP486" s="210"/>
      <c r="AQ486" s="210"/>
      <c r="AR486" s="210"/>
      <c r="AS486" s="210"/>
      <c r="AT486" s="210"/>
      <c r="AU486" s="210"/>
      <c r="AV486" s="210"/>
      <c r="AW486" s="210"/>
      <c r="AX486" s="210"/>
      <c r="AY486" s="210"/>
      <c r="AZ486" s="210"/>
      <c r="BA486" s="210"/>
      <c r="BB486" s="210"/>
      <c r="BC486" s="210"/>
      <c r="BD486" s="210"/>
      <c r="BE486" s="210"/>
      <c r="BF486" s="210"/>
      <c r="BG486" s="210"/>
      <c r="BH486" s="210"/>
      <c r="BI486" s="210"/>
      <c r="BJ486" s="210"/>
      <c r="BK486" s="210"/>
      <c r="BL486" s="210"/>
      <c r="BM486" s="211">
        <v>34</v>
      </c>
    </row>
    <row r="487" spans="1:65">
      <c r="A487" s="30"/>
      <c r="B487" s="19">
        <v>1</v>
      </c>
      <c r="C487" s="9">
        <v>6</v>
      </c>
      <c r="D487" s="213">
        <v>14.3</v>
      </c>
      <c r="E487" s="213">
        <v>14.4</v>
      </c>
      <c r="F487" s="214">
        <v>15.2</v>
      </c>
      <c r="G487" s="213">
        <v>14.17</v>
      </c>
      <c r="H487" s="213">
        <v>13.4</v>
      </c>
      <c r="I487" s="213">
        <v>11.917186918109723</v>
      </c>
      <c r="J487" s="212">
        <v>13</v>
      </c>
      <c r="K487" s="213">
        <v>14.5</v>
      </c>
      <c r="L487" s="213">
        <v>15.1</v>
      </c>
      <c r="M487" s="213">
        <v>13.7</v>
      </c>
      <c r="N487" s="213">
        <v>12.4</v>
      </c>
      <c r="O487" s="212">
        <v>29.231000000000002</v>
      </c>
      <c r="P487" s="213">
        <v>14.6</v>
      </c>
      <c r="Q487" s="213">
        <v>14.67</v>
      </c>
      <c r="R487" s="212">
        <v>15</v>
      </c>
      <c r="S487" s="213">
        <v>15.339999999999998</v>
      </c>
      <c r="T487" s="213">
        <v>15.299999999999999</v>
      </c>
      <c r="U487" s="214">
        <v>16</v>
      </c>
      <c r="V487" s="213">
        <v>13.8</v>
      </c>
      <c r="W487" s="214">
        <v>14.1</v>
      </c>
      <c r="X487" s="213">
        <v>13.2</v>
      </c>
      <c r="Y487" s="213">
        <v>14.1</v>
      </c>
      <c r="Z487" s="212">
        <v>22.9</v>
      </c>
      <c r="AA487" s="209"/>
      <c r="AB487" s="210"/>
      <c r="AC487" s="210"/>
      <c r="AD487" s="210"/>
      <c r="AE487" s="210"/>
      <c r="AF487" s="210"/>
      <c r="AG487" s="210"/>
      <c r="AH487" s="210"/>
      <c r="AI487" s="210"/>
      <c r="AJ487" s="210"/>
      <c r="AK487" s="210"/>
      <c r="AL487" s="210"/>
      <c r="AM487" s="210"/>
      <c r="AN487" s="210"/>
      <c r="AO487" s="210"/>
      <c r="AP487" s="210"/>
      <c r="AQ487" s="210"/>
      <c r="AR487" s="210"/>
      <c r="AS487" s="210"/>
      <c r="AT487" s="210"/>
      <c r="AU487" s="210"/>
      <c r="AV487" s="210"/>
      <c r="AW487" s="210"/>
      <c r="AX487" s="210"/>
      <c r="AY487" s="210"/>
      <c r="AZ487" s="210"/>
      <c r="BA487" s="210"/>
      <c r="BB487" s="210"/>
      <c r="BC487" s="210"/>
      <c r="BD487" s="210"/>
      <c r="BE487" s="210"/>
      <c r="BF487" s="210"/>
      <c r="BG487" s="210"/>
      <c r="BH487" s="210"/>
      <c r="BI487" s="210"/>
      <c r="BJ487" s="210"/>
      <c r="BK487" s="210"/>
      <c r="BL487" s="210"/>
      <c r="BM487" s="215"/>
    </row>
    <row r="488" spans="1:65">
      <c r="A488" s="30"/>
      <c r="B488" s="20" t="s">
        <v>264</v>
      </c>
      <c r="C488" s="12"/>
      <c r="D488" s="216">
        <v>13.566666666666665</v>
      </c>
      <c r="E488" s="216">
        <v>14.333333333333334</v>
      </c>
      <c r="F488" s="216">
        <v>14.65</v>
      </c>
      <c r="G488" s="216">
        <v>13.94</v>
      </c>
      <c r="H488" s="216">
        <v>13.166666666666666</v>
      </c>
      <c r="I488" s="216">
        <v>12.1774941800926</v>
      </c>
      <c r="J488" s="216">
        <v>13.333333333333334</v>
      </c>
      <c r="K488" s="216">
        <v>14.850000000000001</v>
      </c>
      <c r="L488" s="216">
        <v>15.249999999999998</v>
      </c>
      <c r="M488" s="216">
        <v>13.416666666666666</v>
      </c>
      <c r="N488" s="216">
        <v>14</v>
      </c>
      <c r="O488" s="216">
        <v>29.013333333333335</v>
      </c>
      <c r="P488" s="216">
        <v>14.433333333333332</v>
      </c>
      <c r="Q488" s="216">
        <v>14.646666666666667</v>
      </c>
      <c r="R488" s="216">
        <v>14.5</v>
      </c>
      <c r="S488" s="216">
        <v>15.278333333333334</v>
      </c>
      <c r="T488" s="216">
        <v>14.833333333333334</v>
      </c>
      <c r="U488" s="216">
        <v>15.316666666666668</v>
      </c>
      <c r="V488" s="216">
        <v>13.016666666666666</v>
      </c>
      <c r="W488" s="216">
        <v>13.649999999999999</v>
      </c>
      <c r="X488" s="216">
        <v>13.233333333333334</v>
      </c>
      <c r="Y488" s="216">
        <v>14.316666666666665</v>
      </c>
      <c r="Z488" s="216">
        <v>22.383333333333336</v>
      </c>
      <c r="AA488" s="209"/>
      <c r="AB488" s="210"/>
      <c r="AC488" s="210"/>
      <c r="AD488" s="210"/>
      <c r="AE488" s="210"/>
      <c r="AF488" s="210"/>
      <c r="AG488" s="210"/>
      <c r="AH488" s="210"/>
      <c r="AI488" s="210"/>
      <c r="AJ488" s="210"/>
      <c r="AK488" s="210"/>
      <c r="AL488" s="210"/>
      <c r="AM488" s="210"/>
      <c r="AN488" s="210"/>
      <c r="AO488" s="210"/>
      <c r="AP488" s="210"/>
      <c r="AQ488" s="210"/>
      <c r="AR488" s="210"/>
      <c r="AS488" s="210"/>
      <c r="AT488" s="210"/>
      <c r="AU488" s="210"/>
      <c r="AV488" s="210"/>
      <c r="AW488" s="210"/>
      <c r="AX488" s="210"/>
      <c r="AY488" s="210"/>
      <c r="AZ488" s="210"/>
      <c r="BA488" s="210"/>
      <c r="BB488" s="210"/>
      <c r="BC488" s="210"/>
      <c r="BD488" s="210"/>
      <c r="BE488" s="210"/>
      <c r="BF488" s="210"/>
      <c r="BG488" s="210"/>
      <c r="BH488" s="210"/>
      <c r="BI488" s="210"/>
      <c r="BJ488" s="210"/>
      <c r="BK488" s="210"/>
      <c r="BL488" s="210"/>
      <c r="BM488" s="215"/>
    </row>
    <row r="489" spans="1:65">
      <c r="A489" s="30"/>
      <c r="B489" s="3" t="s">
        <v>265</v>
      </c>
      <c r="C489" s="29"/>
      <c r="D489" s="213">
        <v>13.649999999999999</v>
      </c>
      <c r="E489" s="213">
        <v>14.3</v>
      </c>
      <c r="F489" s="213">
        <v>14.55</v>
      </c>
      <c r="G489" s="213">
        <v>13.92</v>
      </c>
      <c r="H489" s="213">
        <v>13.2</v>
      </c>
      <c r="I489" s="213">
        <v>12.144959102530411</v>
      </c>
      <c r="J489" s="213">
        <v>13</v>
      </c>
      <c r="K489" s="213">
        <v>14.9</v>
      </c>
      <c r="L489" s="213">
        <v>15.25</v>
      </c>
      <c r="M489" s="213">
        <v>13.55</v>
      </c>
      <c r="N489" s="213">
        <v>14.2</v>
      </c>
      <c r="O489" s="213">
        <v>29.109750000000002</v>
      </c>
      <c r="P489" s="213">
        <v>14.45</v>
      </c>
      <c r="Q489" s="213">
        <v>14.67</v>
      </c>
      <c r="R489" s="213">
        <v>14.5</v>
      </c>
      <c r="S489" s="213">
        <v>15.309999999999999</v>
      </c>
      <c r="T489" s="213">
        <v>15</v>
      </c>
      <c r="U489" s="213">
        <v>15.2</v>
      </c>
      <c r="V489" s="213">
        <v>13.2</v>
      </c>
      <c r="W489" s="213">
        <v>13.5</v>
      </c>
      <c r="X489" s="213">
        <v>13.25</v>
      </c>
      <c r="Y489" s="213">
        <v>14.350000000000001</v>
      </c>
      <c r="Z489" s="213">
        <v>22.5</v>
      </c>
      <c r="AA489" s="209"/>
      <c r="AB489" s="210"/>
      <c r="AC489" s="210"/>
      <c r="AD489" s="210"/>
      <c r="AE489" s="210"/>
      <c r="AF489" s="210"/>
      <c r="AG489" s="210"/>
      <c r="AH489" s="210"/>
      <c r="AI489" s="210"/>
      <c r="AJ489" s="210"/>
      <c r="AK489" s="210"/>
      <c r="AL489" s="210"/>
      <c r="AM489" s="210"/>
      <c r="AN489" s="210"/>
      <c r="AO489" s="210"/>
      <c r="AP489" s="210"/>
      <c r="AQ489" s="210"/>
      <c r="AR489" s="210"/>
      <c r="AS489" s="210"/>
      <c r="AT489" s="210"/>
      <c r="AU489" s="210"/>
      <c r="AV489" s="210"/>
      <c r="AW489" s="210"/>
      <c r="AX489" s="210"/>
      <c r="AY489" s="210"/>
      <c r="AZ489" s="210"/>
      <c r="BA489" s="210"/>
      <c r="BB489" s="210"/>
      <c r="BC489" s="210"/>
      <c r="BD489" s="210"/>
      <c r="BE489" s="210"/>
      <c r="BF489" s="210"/>
      <c r="BG489" s="210"/>
      <c r="BH489" s="210"/>
      <c r="BI489" s="210"/>
      <c r="BJ489" s="210"/>
      <c r="BK489" s="210"/>
      <c r="BL489" s="210"/>
      <c r="BM489" s="215"/>
    </row>
    <row r="490" spans="1:65">
      <c r="A490" s="30"/>
      <c r="B490" s="3" t="s">
        <v>266</v>
      </c>
      <c r="C490" s="29"/>
      <c r="D490" s="24">
        <v>0.75277265270908122</v>
      </c>
      <c r="E490" s="24">
        <v>0.37237973450050516</v>
      </c>
      <c r="F490" s="24">
        <v>0.28809720581775833</v>
      </c>
      <c r="G490" s="24">
        <v>0.22036333633342894</v>
      </c>
      <c r="H490" s="24">
        <v>0.500666222813829</v>
      </c>
      <c r="I490" s="24">
        <v>0.26529358083660615</v>
      </c>
      <c r="J490" s="24">
        <v>0.51639777949432231</v>
      </c>
      <c r="K490" s="24">
        <v>0.22583179581272431</v>
      </c>
      <c r="L490" s="24">
        <v>0.45055521304275253</v>
      </c>
      <c r="M490" s="24">
        <v>0.33115957885386083</v>
      </c>
      <c r="N490" s="24">
        <v>0.89218832092781841</v>
      </c>
      <c r="O490" s="24">
        <v>0.25161710328724995</v>
      </c>
      <c r="P490" s="24">
        <v>0.32659863237109044</v>
      </c>
      <c r="Q490" s="24">
        <v>5.7503623074260914E-2</v>
      </c>
      <c r="R490" s="24">
        <v>0.54772255750516607</v>
      </c>
      <c r="S490" s="24">
        <v>0.40548325078437752</v>
      </c>
      <c r="T490" s="24">
        <v>0.65929255013739263</v>
      </c>
      <c r="U490" s="24">
        <v>0.38166302763912929</v>
      </c>
      <c r="V490" s="24">
        <v>0.94109864874340687</v>
      </c>
      <c r="W490" s="24">
        <v>0.2810693864511038</v>
      </c>
      <c r="X490" s="24">
        <v>0.54650404085117843</v>
      </c>
      <c r="Y490" s="24">
        <v>0.18348478592697198</v>
      </c>
      <c r="Z490" s="24">
        <v>1.0815112882751916</v>
      </c>
      <c r="AA490" s="148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55"/>
    </row>
    <row r="491" spans="1:65">
      <c r="A491" s="30"/>
      <c r="B491" s="3" t="s">
        <v>86</v>
      </c>
      <c r="C491" s="29"/>
      <c r="D491" s="13">
        <v>5.5486927718114101E-2</v>
      </c>
      <c r="E491" s="13">
        <v>2.5979981476779428E-2</v>
      </c>
      <c r="F491" s="13">
        <v>1.9665338281075653E-2</v>
      </c>
      <c r="G491" s="13">
        <v>1.5807986824492751E-2</v>
      </c>
      <c r="H491" s="13">
        <v>3.8025282745354105E-2</v>
      </c>
      <c r="I491" s="13">
        <v>2.1785564165598213E-2</v>
      </c>
      <c r="J491" s="13">
        <v>3.8729833462074169E-2</v>
      </c>
      <c r="K491" s="13">
        <v>1.520752833755719E-2</v>
      </c>
      <c r="L491" s="13">
        <v>2.9544604133950988E-2</v>
      </c>
      <c r="M491" s="13">
        <v>2.4682701529480312E-2</v>
      </c>
      <c r="N491" s="13">
        <v>6.3727737209129887E-2</v>
      </c>
      <c r="O491" s="13">
        <v>8.6724644974925293E-3</v>
      </c>
      <c r="P491" s="13">
        <v>2.2628080764740679E-2</v>
      </c>
      <c r="Q491" s="13">
        <v>3.9260552849973316E-3</v>
      </c>
      <c r="R491" s="13">
        <v>3.77739694831149E-2</v>
      </c>
      <c r="S491" s="13">
        <v>2.6539756787457892E-2</v>
      </c>
      <c r="T491" s="13">
        <v>4.4446688773307368E-2</v>
      </c>
      <c r="U491" s="13">
        <v>2.4918151967734229E-2</v>
      </c>
      <c r="V491" s="13">
        <v>7.2299512067355201E-2</v>
      </c>
      <c r="W491" s="13">
        <v>2.0591163842571709E-2</v>
      </c>
      <c r="X491" s="13">
        <v>4.1297534573136903E-2</v>
      </c>
      <c r="Y491" s="13">
        <v>1.2816166653804797E-2</v>
      </c>
      <c r="Z491" s="13">
        <v>4.8317704613932602E-2</v>
      </c>
      <c r="AA491" s="148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55"/>
    </row>
    <row r="492" spans="1:65">
      <c r="A492" s="30"/>
      <c r="B492" s="3" t="s">
        <v>267</v>
      </c>
      <c r="C492" s="29"/>
      <c r="D492" s="13">
        <v>-3.7247051004990817E-2</v>
      </c>
      <c r="E492" s="13">
        <v>1.7159135301852757E-2</v>
      </c>
      <c r="F492" s="13">
        <v>3.9631255732940129E-2</v>
      </c>
      <c r="G492" s="13">
        <v>-1.0753603759919184E-2</v>
      </c>
      <c r="H492" s="13">
        <v>-6.563288733899586E-2</v>
      </c>
      <c r="I492" s="13">
        <v>-0.13582910811397686</v>
      </c>
      <c r="J492" s="13">
        <v>-5.3805455533160296E-2</v>
      </c>
      <c r="K492" s="13">
        <v>5.3824173899942762E-2</v>
      </c>
      <c r="L492" s="13">
        <v>8.2210010233947806E-2</v>
      </c>
      <c r="M492" s="13">
        <v>-4.7891739630242625E-2</v>
      </c>
      <c r="N492" s="13">
        <v>-6.4957283098183716E-3</v>
      </c>
      <c r="O492" s="13">
        <v>1.0589193287598433</v>
      </c>
      <c r="P492" s="13">
        <v>2.425559438535374E-2</v>
      </c>
      <c r="Q492" s="13">
        <v>3.9394707096823467E-2</v>
      </c>
      <c r="R492" s="13">
        <v>2.8986567107688099E-2</v>
      </c>
      <c r="S492" s="13">
        <v>8.422067364093988E-2</v>
      </c>
      <c r="T492" s="13">
        <v>5.2641430719359228E-2</v>
      </c>
      <c r="U492" s="13">
        <v>8.6940982956282165E-2</v>
      </c>
      <c r="V492" s="13">
        <v>-7.627757596424789E-2</v>
      </c>
      <c r="W492" s="13">
        <v>-3.1333335102073034E-2</v>
      </c>
      <c r="X492" s="13">
        <v>-6.0901914616661612E-2</v>
      </c>
      <c r="Y492" s="13">
        <v>1.5976392121269001E-2</v>
      </c>
      <c r="Z492" s="13">
        <v>0.58842409152370734</v>
      </c>
      <c r="AA492" s="148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55"/>
    </row>
    <row r="493" spans="1:65">
      <c r="A493" s="30"/>
      <c r="B493" s="46" t="s">
        <v>268</v>
      </c>
      <c r="C493" s="47"/>
      <c r="D493" s="45">
        <v>0.67</v>
      </c>
      <c r="E493" s="45">
        <v>0</v>
      </c>
      <c r="F493" s="45">
        <v>0.28000000000000003</v>
      </c>
      <c r="G493" s="45">
        <v>0.35</v>
      </c>
      <c r="H493" s="45">
        <v>1.03</v>
      </c>
      <c r="I493" s="45">
        <v>1.9</v>
      </c>
      <c r="J493" s="45" t="s">
        <v>269</v>
      </c>
      <c r="K493" s="45">
        <v>0.45</v>
      </c>
      <c r="L493" s="45">
        <v>0.81</v>
      </c>
      <c r="M493" s="45">
        <v>0.81</v>
      </c>
      <c r="N493" s="45">
        <v>0.28999999999999998</v>
      </c>
      <c r="O493" s="45">
        <v>12.91</v>
      </c>
      <c r="P493" s="45">
        <v>0.09</v>
      </c>
      <c r="Q493" s="45">
        <v>0.28000000000000003</v>
      </c>
      <c r="R493" s="45" t="s">
        <v>269</v>
      </c>
      <c r="S493" s="45">
        <v>0.83</v>
      </c>
      <c r="T493" s="45">
        <v>0.44</v>
      </c>
      <c r="U493" s="45">
        <v>0.86</v>
      </c>
      <c r="V493" s="45">
        <v>1.1599999999999999</v>
      </c>
      <c r="W493" s="45">
        <v>0.6</v>
      </c>
      <c r="X493" s="45">
        <v>0.97</v>
      </c>
      <c r="Y493" s="45">
        <v>0.01</v>
      </c>
      <c r="Z493" s="45">
        <v>7.08</v>
      </c>
      <c r="AA493" s="148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55"/>
    </row>
    <row r="494" spans="1:65">
      <c r="B494" s="31"/>
      <c r="C494" s="20"/>
      <c r="D494" s="20"/>
      <c r="E494" s="20"/>
      <c r="F494" s="20"/>
      <c r="G494" s="20"/>
      <c r="H494" s="20"/>
      <c r="I494" s="20"/>
      <c r="J494" s="20"/>
      <c r="K494" s="20"/>
      <c r="L494" s="20"/>
      <c r="M494" s="20"/>
      <c r="N494" s="20"/>
      <c r="O494" s="20"/>
      <c r="P494" s="20"/>
      <c r="Q494" s="20"/>
      <c r="R494" s="20"/>
      <c r="S494" s="20"/>
      <c r="T494" s="20"/>
      <c r="U494" s="20"/>
      <c r="V494" s="20"/>
      <c r="W494" s="20"/>
      <c r="X494" s="20"/>
      <c r="Y494" s="20"/>
      <c r="Z494" s="20"/>
      <c r="BM494" s="55"/>
    </row>
    <row r="495" spans="1:65" ht="15">
      <c r="B495" s="8" t="s">
        <v>478</v>
      </c>
      <c r="BM495" s="28" t="s">
        <v>66</v>
      </c>
    </row>
    <row r="496" spans="1:65" ht="15">
      <c r="A496" s="25" t="s">
        <v>20</v>
      </c>
      <c r="B496" s="18" t="s">
        <v>109</v>
      </c>
      <c r="C496" s="15" t="s">
        <v>110</v>
      </c>
      <c r="D496" s="16" t="s">
        <v>226</v>
      </c>
      <c r="E496" s="17" t="s">
        <v>226</v>
      </c>
      <c r="F496" s="17" t="s">
        <v>226</v>
      </c>
      <c r="G496" s="17" t="s">
        <v>226</v>
      </c>
      <c r="H496" s="17" t="s">
        <v>226</v>
      </c>
      <c r="I496" s="17" t="s">
        <v>226</v>
      </c>
      <c r="J496" s="17" t="s">
        <v>226</v>
      </c>
      <c r="K496" s="17" t="s">
        <v>226</v>
      </c>
      <c r="L496" s="17" t="s">
        <v>226</v>
      </c>
      <c r="M496" s="17" t="s">
        <v>226</v>
      </c>
      <c r="N496" s="17" t="s">
        <v>226</v>
      </c>
      <c r="O496" s="17" t="s">
        <v>226</v>
      </c>
      <c r="P496" s="17" t="s">
        <v>226</v>
      </c>
      <c r="Q496" s="17" t="s">
        <v>226</v>
      </c>
      <c r="R496" s="17" t="s">
        <v>226</v>
      </c>
      <c r="S496" s="17" t="s">
        <v>226</v>
      </c>
      <c r="T496" s="17" t="s">
        <v>226</v>
      </c>
      <c r="U496" s="17" t="s">
        <v>226</v>
      </c>
      <c r="V496" s="17" t="s">
        <v>226</v>
      </c>
      <c r="W496" s="17" t="s">
        <v>226</v>
      </c>
      <c r="X496" s="17" t="s">
        <v>226</v>
      </c>
      <c r="Y496" s="17" t="s">
        <v>226</v>
      </c>
      <c r="Z496" s="17" t="s">
        <v>226</v>
      </c>
      <c r="AA496" s="17" t="s">
        <v>226</v>
      </c>
      <c r="AB496" s="17" t="s">
        <v>226</v>
      </c>
      <c r="AC496" s="148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28">
        <v>1</v>
      </c>
    </row>
    <row r="497" spans="1:65">
      <c r="A497" s="30"/>
      <c r="B497" s="19" t="s">
        <v>227</v>
      </c>
      <c r="C497" s="9" t="s">
        <v>227</v>
      </c>
      <c r="D497" s="146" t="s">
        <v>229</v>
      </c>
      <c r="E497" s="147" t="s">
        <v>230</v>
      </c>
      <c r="F497" s="147" t="s">
        <v>231</v>
      </c>
      <c r="G497" s="147" t="s">
        <v>232</v>
      </c>
      <c r="H497" s="147" t="s">
        <v>233</v>
      </c>
      <c r="I497" s="147" t="s">
        <v>234</v>
      </c>
      <c r="J497" s="147" t="s">
        <v>235</v>
      </c>
      <c r="K497" s="147" t="s">
        <v>236</v>
      </c>
      <c r="L497" s="147" t="s">
        <v>238</v>
      </c>
      <c r="M497" s="147" t="s">
        <v>239</v>
      </c>
      <c r="N497" s="147" t="s">
        <v>240</v>
      </c>
      <c r="O497" s="147" t="s">
        <v>243</v>
      </c>
      <c r="P497" s="147" t="s">
        <v>244</v>
      </c>
      <c r="Q497" s="147" t="s">
        <v>245</v>
      </c>
      <c r="R497" s="147" t="s">
        <v>246</v>
      </c>
      <c r="S497" s="147" t="s">
        <v>247</v>
      </c>
      <c r="T497" s="147" t="s">
        <v>248</v>
      </c>
      <c r="U497" s="147" t="s">
        <v>249</v>
      </c>
      <c r="V497" s="147" t="s">
        <v>250</v>
      </c>
      <c r="W497" s="147" t="s">
        <v>251</v>
      </c>
      <c r="X497" s="147" t="s">
        <v>253</v>
      </c>
      <c r="Y497" s="147" t="s">
        <v>254</v>
      </c>
      <c r="Z497" s="147" t="s">
        <v>255</v>
      </c>
      <c r="AA497" s="147" t="s">
        <v>256</v>
      </c>
      <c r="AB497" s="147" t="s">
        <v>257</v>
      </c>
      <c r="AC497" s="148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28" t="s">
        <v>3</v>
      </c>
    </row>
    <row r="498" spans="1:65">
      <c r="A498" s="30"/>
      <c r="B498" s="19"/>
      <c r="C498" s="9"/>
      <c r="D498" s="10" t="s">
        <v>113</v>
      </c>
      <c r="E498" s="11" t="s">
        <v>277</v>
      </c>
      <c r="F498" s="11" t="s">
        <v>277</v>
      </c>
      <c r="G498" s="11" t="s">
        <v>277</v>
      </c>
      <c r="H498" s="11" t="s">
        <v>278</v>
      </c>
      <c r="I498" s="11" t="s">
        <v>277</v>
      </c>
      <c r="J498" s="11" t="s">
        <v>278</v>
      </c>
      <c r="K498" s="11" t="s">
        <v>113</v>
      </c>
      <c r="L498" s="11" t="s">
        <v>278</v>
      </c>
      <c r="M498" s="11" t="s">
        <v>278</v>
      </c>
      <c r="N498" s="11" t="s">
        <v>278</v>
      </c>
      <c r="O498" s="11" t="s">
        <v>277</v>
      </c>
      <c r="P498" s="11" t="s">
        <v>277</v>
      </c>
      <c r="Q498" s="11" t="s">
        <v>113</v>
      </c>
      <c r="R498" s="11" t="s">
        <v>278</v>
      </c>
      <c r="S498" s="11" t="s">
        <v>278</v>
      </c>
      <c r="T498" s="11" t="s">
        <v>113</v>
      </c>
      <c r="U498" s="11" t="s">
        <v>113</v>
      </c>
      <c r="V498" s="11" t="s">
        <v>277</v>
      </c>
      <c r="W498" s="11" t="s">
        <v>277</v>
      </c>
      <c r="X498" s="11" t="s">
        <v>277</v>
      </c>
      <c r="Y498" s="11" t="s">
        <v>277</v>
      </c>
      <c r="Z498" s="11" t="s">
        <v>277</v>
      </c>
      <c r="AA498" s="11" t="s">
        <v>113</v>
      </c>
      <c r="AB498" s="11" t="s">
        <v>277</v>
      </c>
      <c r="AC498" s="148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28">
        <v>1</v>
      </c>
    </row>
    <row r="499" spans="1:65">
      <c r="A499" s="30"/>
      <c r="B499" s="19"/>
      <c r="C499" s="9"/>
      <c r="D499" s="26"/>
      <c r="E499" s="26"/>
      <c r="F499" s="26"/>
      <c r="G499" s="26"/>
      <c r="H499" s="26"/>
      <c r="I499" s="26"/>
      <c r="J499" s="26"/>
      <c r="K499" s="26"/>
      <c r="L499" s="26"/>
      <c r="M499" s="26"/>
      <c r="N499" s="26"/>
      <c r="O499" s="26"/>
      <c r="P499" s="26"/>
      <c r="Q499" s="26"/>
      <c r="R499" s="26"/>
      <c r="S499" s="26"/>
      <c r="T499" s="26"/>
      <c r="U499" s="26"/>
      <c r="V499" s="26"/>
      <c r="W499" s="26"/>
      <c r="X499" s="26"/>
      <c r="Y499" s="26"/>
      <c r="Z499" s="26"/>
      <c r="AA499" s="26"/>
      <c r="AB499" s="26"/>
      <c r="AC499" s="148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28">
        <v>2</v>
      </c>
    </row>
    <row r="500" spans="1:65">
      <c r="A500" s="30"/>
      <c r="B500" s="18">
        <v>1</v>
      </c>
      <c r="C500" s="14">
        <v>1</v>
      </c>
      <c r="D500" s="206">
        <v>30.9</v>
      </c>
      <c r="E500" s="207">
        <v>35.299999999999997</v>
      </c>
      <c r="F500" s="207">
        <v>36.700000000000003</v>
      </c>
      <c r="G500" s="207">
        <v>34</v>
      </c>
      <c r="H500" s="207">
        <v>33.5</v>
      </c>
      <c r="I500" s="208">
        <v>32.799999999999997</v>
      </c>
      <c r="J500" s="207">
        <v>36.746176090811382</v>
      </c>
      <c r="K500" s="207">
        <v>38</v>
      </c>
      <c r="L500" s="207">
        <v>38.5</v>
      </c>
      <c r="M500" s="207">
        <v>36.5</v>
      </c>
      <c r="N500" s="207">
        <v>36.200000000000003</v>
      </c>
      <c r="O500" s="207">
        <v>37</v>
      </c>
      <c r="P500" s="207">
        <v>38.5</v>
      </c>
      <c r="Q500" s="206">
        <v>26.391999999999999</v>
      </c>
      <c r="R500" s="207">
        <v>35.200000000000003</v>
      </c>
      <c r="S500" s="207">
        <v>34.1</v>
      </c>
      <c r="T500" s="207">
        <v>35</v>
      </c>
      <c r="U500" s="207">
        <v>36.36</v>
      </c>
      <c r="V500" s="207">
        <v>36.6</v>
      </c>
      <c r="W500" s="207">
        <v>33.700000000000003</v>
      </c>
      <c r="X500" s="207">
        <v>35.200000000000003</v>
      </c>
      <c r="Y500" s="207">
        <v>35</v>
      </c>
      <c r="Z500" s="208">
        <v>40.700000000000003</v>
      </c>
      <c r="AA500" s="206">
        <v>30</v>
      </c>
      <c r="AB500" s="206">
        <v>53.4</v>
      </c>
      <c r="AC500" s="209"/>
      <c r="AD500" s="210"/>
      <c r="AE500" s="210"/>
      <c r="AF500" s="210"/>
      <c r="AG500" s="210"/>
      <c r="AH500" s="210"/>
      <c r="AI500" s="210"/>
      <c r="AJ500" s="210"/>
      <c r="AK500" s="210"/>
      <c r="AL500" s="210"/>
      <c r="AM500" s="210"/>
      <c r="AN500" s="210"/>
      <c r="AO500" s="210"/>
      <c r="AP500" s="210"/>
      <c r="AQ500" s="210"/>
      <c r="AR500" s="210"/>
      <c r="AS500" s="210"/>
      <c r="AT500" s="210"/>
      <c r="AU500" s="210"/>
      <c r="AV500" s="210"/>
      <c r="AW500" s="210"/>
      <c r="AX500" s="210"/>
      <c r="AY500" s="210"/>
      <c r="AZ500" s="210"/>
      <c r="BA500" s="210"/>
      <c r="BB500" s="210"/>
      <c r="BC500" s="210"/>
      <c r="BD500" s="210"/>
      <c r="BE500" s="210"/>
      <c r="BF500" s="210"/>
      <c r="BG500" s="210"/>
      <c r="BH500" s="210"/>
      <c r="BI500" s="210"/>
      <c r="BJ500" s="210"/>
      <c r="BK500" s="210"/>
      <c r="BL500" s="210"/>
      <c r="BM500" s="211">
        <v>1</v>
      </c>
    </row>
    <row r="501" spans="1:65">
      <c r="A501" s="30"/>
      <c r="B501" s="19">
        <v>1</v>
      </c>
      <c r="C501" s="9">
        <v>2</v>
      </c>
      <c r="D501" s="212">
        <v>30.7</v>
      </c>
      <c r="E501" s="213">
        <v>35.200000000000003</v>
      </c>
      <c r="F501" s="213">
        <v>38.5</v>
      </c>
      <c r="G501" s="213">
        <v>32</v>
      </c>
      <c r="H501" s="213">
        <v>33.9</v>
      </c>
      <c r="I501" s="212">
        <v>30.5</v>
      </c>
      <c r="J501" s="213">
        <v>37.303755556193259</v>
      </c>
      <c r="K501" s="213">
        <v>39</v>
      </c>
      <c r="L501" s="213">
        <v>37.200000000000003</v>
      </c>
      <c r="M501" s="213">
        <v>38.1</v>
      </c>
      <c r="N501" s="213">
        <v>34.299999999999997</v>
      </c>
      <c r="O501" s="213">
        <v>36</v>
      </c>
      <c r="P501" s="213">
        <v>38.9</v>
      </c>
      <c r="Q501" s="212">
        <v>26.505000000000003</v>
      </c>
      <c r="R501" s="213">
        <v>34</v>
      </c>
      <c r="S501" s="213">
        <v>33.5</v>
      </c>
      <c r="T501" s="213">
        <v>35</v>
      </c>
      <c r="U501" s="213">
        <v>35.46</v>
      </c>
      <c r="V501" s="213">
        <v>37.4</v>
      </c>
      <c r="W501" s="213">
        <v>32.5</v>
      </c>
      <c r="X501" s="213">
        <v>34.9</v>
      </c>
      <c r="Y501" s="213">
        <v>34</v>
      </c>
      <c r="Z501" s="213">
        <v>37.700000000000003</v>
      </c>
      <c r="AA501" s="212">
        <v>30</v>
      </c>
      <c r="AB501" s="212">
        <v>51.8</v>
      </c>
      <c r="AC501" s="209"/>
      <c r="AD501" s="210"/>
      <c r="AE501" s="210"/>
      <c r="AF501" s="210"/>
      <c r="AG501" s="210"/>
      <c r="AH501" s="210"/>
      <c r="AI501" s="210"/>
      <c r="AJ501" s="210"/>
      <c r="AK501" s="210"/>
      <c r="AL501" s="210"/>
      <c r="AM501" s="210"/>
      <c r="AN501" s="210"/>
      <c r="AO501" s="210"/>
      <c r="AP501" s="210"/>
      <c r="AQ501" s="210"/>
      <c r="AR501" s="210"/>
      <c r="AS501" s="210"/>
      <c r="AT501" s="210"/>
      <c r="AU501" s="210"/>
      <c r="AV501" s="210"/>
      <c r="AW501" s="210"/>
      <c r="AX501" s="210"/>
      <c r="AY501" s="210"/>
      <c r="AZ501" s="210"/>
      <c r="BA501" s="210"/>
      <c r="BB501" s="210"/>
      <c r="BC501" s="210"/>
      <c r="BD501" s="210"/>
      <c r="BE501" s="210"/>
      <c r="BF501" s="210"/>
      <c r="BG501" s="210"/>
      <c r="BH501" s="210"/>
      <c r="BI501" s="210"/>
      <c r="BJ501" s="210"/>
      <c r="BK501" s="210"/>
      <c r="BL501" s="210"/>
      <c r="BM501" s="211" t="e">
        <v>#N/A</v>
      </c>
    </row>
    <row r="502" spans="1:65">
      <c r="A502" s="30"/>
      <c r="B502" s="19">
        <v>1</v>
      </c>
      <c r="C502" s="9">
        <v>3</v>
      </c>
      <c r="D502" s="212">
        <v>28</v>
      </c>
      <c r="E502" s="213">
        <v>35.200000000000003</v>
      </c>
      <c r="F502" s="213">
        <v>37.9</v>
      </c>
      <c r="G502" s="213">
        <v>34</v>
      </c>
      <c r="H502" s="213">
        <v>34</v>
      </c>
      <c r="I502" s="212">
        <v>29.2</v>
      </c>
      <c r="J502" s="213">
        <v>37.24235161319379</v>
      </c>
      <c r="K502" s="213">
        <v>39</v>
      </c>
      <c r="L502" s="213">
        <v>35.700000000000003</v>
      </c>
      <c r="M502" s="213">
        <v>36.700000000000003</v>
      </c>
      <c r="N502" s="213">
        <v>35.1</v>
      </c>
      <c r="O502" s="213">
        <v>36</v>
      </c>
      <c r="P502" s="213">
        <v>38</v>
      </c>
      <c r="Q502" s="212">
        <v>26.494500000000002</v>
      </c>
      <c r="R502" s="213">
        <v>36.200000000000003</v>
      </c>
      <c r="S502" s="213">
        <v>34.200000000000003</v>
      </c>
      <c r="T502" s="213">
        <v>35</v>
      </c>
      <c r="U502" s="213">
        <v>35.75</v>
      </c>
      <c r="V502" s="213">
        <v>36.299999999999997</v>
      </c>
      <c r="W502" s="213">
        <v>33.700000000000003</v>
      </c>
      <c r="X502" s="213">
        <v>35.299999999999997</v>
      </c>
      <c r="Y502" s="213">
        <v>35</v>
      </c>
      <c r="Z502" s="213">
        <v>36.4</v>
      </c>
      <c r="AA502" s="212">
        <v>30</v>
      </c>
      <c r="AB502" s="212">
        <v>53.6</v>
      </c>
      <c r="AC502" s="209"/>
      <c r="AD502" s="210"/>
      <c r="AE502" s="210"/>
      <c r="AF502" s="210"/>
      <c r="AG502" s="210"/>
      <c r="AH502" s="210"/>
      <c r="AI502" s="210"/>
      <c r="AJ502" s="210"/>
      <c r="AK502" s="210"/>
      <c r="AL502" s="210"/>
      <c r="AM502" s="210"/>
      <c r="AN502" s="210"/>
      <c r="AO502" s="210"/>
      <c r="AP502" s="210"/>
      <c r="AQ502" s="210"/>
      <c r="AR502" s="210"/>
      <c r="AS502" s="210"/>
      <c r="AT502" s="210"/>
      <c r="AU502" s="210"/>
      <c r="AV502" s="210"/>
      <c r="AW502" s="210"/>
      <c r="AX502" s="210"/>
      <c r="AY502" s="210"/>
      <c r="AZ502" s="210"/>
      <c r="BA502" s="210"/>
      <c r="BB502" s="210"/>
      <c r="BC502" s="210"/>
      <c r="BD502" s="210"/>
      <c r="BE502" s="210"/>
      <c r="BF502" s="210"/>
      <c r="BG502" s="210"/>
      <c r="BH502" s="210"/>
      <c r="BI502" s="210"/>
      <c r="BJ502" s="210"/>
      <c r="BK502" s="210"/>
      <c r="BL502" s="210"/>
      <c r="BM502" s="211">
        <v>16</v>
      </c>
    </row>
    <row r="503" spans="1:65">
      <c r="A503" s="30"/>
      <c r="B503" s="19">
        <v>1</v>
      </c>
      <c r="C503" s="9">
        <v>4</v>
      </c>
      <c r="D503" s="212">
        <v>29.3</v>
      </c>
      <c r="E503" s="213">
        <v>35.200000000000003</v>
      </c>
      <c r="F503" s="213">
        <v>37.6</v>
      </c>
      <c r="G503" s="213">
        <v>33</v>
      </c>
      <c r="H503" s="213">
        <v>33.799999999999997</v>
      </c>
      <c r="I503" s="212">
        <v>30</v>
      </c>
      <c r="J503" s="213">
        <v>37.484666211439205</v>
      </c>
      <c r="K503" s="213">
        <v>40</v>
      </c>
      <c r="L503" s="213">
        <v>36.200000000000003</v>
      </c>
      <c r="M503" s="213">
        <v>35.9</v>
      </c>
      <c r="N503" s="213">
        <v>36.700000000000003</v>
      </c>
      <c r="O503" s="213">
        <v>37</v>
      </c>
      <c r="P503" s="213">
        <v>38</v>
      </c>
      <c r="Q503" s="212">
        <v>26.605499999999999</v>
      </c>
      <c r="R503" s="213">
        <v>34.6</v>
      </c>
      <c r="S503" s="213">
        <v>34.4</v>
      </c>
      <c r="T503" s="213">
        <v>35</v>
      </c>
      <c r="U503" s="213">
        <v>34.299999999999997</v>
      </c>
      <c r="V503" s="213">
        <v>36.5</v>
      </c>
      <c r="W503" s="213">
        <v>34.200000000000003</v>
      </c>
      <c r="X503" s="213">
        <v>35.1</v>
      </c>
      <c r="Y503" s="213">
        <v>35</v>
      </c>
      <c r="Z503" s="213">
        <v>35.299999999999997</v>
      </c>
      <c r="AA503" s="212">
        <v>40</v>
      </c>
      <c r="AB503" s="212">
        <v>53.1</v>
      </c>
      <c r="AC503" s="209"/>
      <c r="AD503" s="210"/>
      <c r="AE503" s="210"/>
      <c r="AF503" s="210"/>
      <c r="AG503" s="210"/>
      <c r="AH503" s="210"/>
      <c r="AI503" s="210"/>
      <c r="AJ503" s="210"/>
      <c r="AK503" s="210"/>
      <c r="AL503" s="210"/>
      <c r="AM503" s="210"/>
      <c r="AN503" s="210"/>
      <c r="AO503" s="210"/>
      <c r="AP503" s="210"/>
      <c r="AQ503" s="210"/>
      <c r="AR503" s="210"/>
      <c r="AS503" s="210"/>
      <c r="AT503" s="210"/>
      <c r="AU503" s="210"/>
      <c r="AV503" s="210"/>
      <c r="AW503" s="210"/>
      <c r="AX503" s="210"/>
      <c r="AY503" s="210"/>
      <c r="AZ503" s="210"/>
      <c r="BA503" s="210"/>
      <c r="BB503" s="210"/>
      <c r="BC503" s="210"/>
      <c r="BD503" s="210"/>
      <c r="BE503" s="210"/>
      <c r="BF503" s="210"/>
      <c r="BG503" s="210"/>
      <c r="BH503" s="210"/>
      <c r="BI503" s="210"/>
      <c r="BJ503" s="210"/>
      <c r="BK503" s="210"/>
      <c r="BL503" s="210"/>
      <c r="BM503" s="211">
        <v>35.790612700805767</v>
      </c>
    </row>
    <row r="504" spans="1:65">
      <c r="A504" s="30"/>
      <c r="B504" s="19">
        <v>1</v>
      </c>
      <c r="C504" s="9">
        <v>5</v>
      </c>
      <c r="D504" s="212">
        <v>29</v>
      </c>
      <c r="E504" s="213">
        <v>35.200000000000003</v>
      </c>
      <c r="F504" s="213">
        <v>36.700000000000003</v>
      </c>
      <c r="G504" s="213">
        <v>33</v>
      </c>
      <c r="H504" s="213">
        <v>33.9</v>
      </c>
      <c r="I504" s="212">
        <v>30.4</v>
      </c>
      <c r="J504" s="213">
        <v>37.979339711539033</v>
      </c>
      <c r="K504" s="213">
        <v>39</v>
      </c>
      <c r="L504" s="213">
        <v>33.799999999999997</v>
      </c>
      <c r="M504" s="213">
        <v>35.6</v>
      </c>
      <c r="N504" s="213">
        <v>36.4</v>
      </c>
      <c r="O504" s="213">
        <v>37</v>
      </c>
      <c r="P504" s="213">
        <v>38.1</v>
      </c>
      <c r="Q504" s="212">
        <v>26.923499999999997</v>
      </c>
      <c r="R504" s="213">
        <v>34.700000000000003</v>
      </c>
      <c r="S504" s="213">
        <v>34.5</v>
      </c>
      <c r="T504" s="213">
        <v>37</v>
      </c>
      <c r="U504" s="213">
        <v>34.42</v>
      </c>
      <c r="V504" s="213">
        <v>35.700000000000003</v>
      </c>
      <c r="W504" s="213">
        <v>33</v>
      </c>
      <c r="X504" s="213">
        <v>35.1</v>
      </c>
      <c r="Y504" s="213">
        <v>35</v>
      </c>
      <c r="Z504" s="213">
        <v>35.9</v>
      </c>
      <c r="AA504" s="212">
        <v>30</v>
      </c>
      <c r="AB504" s="212">
        <v>56.3</v>
      </c>
      <c r="AC504" s="209"/>
      <c r="AD504" s="210"/>
      <c r="AE504" s="210"/>
      <c r="AF504" s="210"/>
      <c r="AG504" s="210"/>
      <c r="AH504" s="210"/>
      <c r="AI504" s="210"/>
      <c r="AJ504" s="210"/>
      <c r="AK504" s="210"/>
      <c r="AL504" s="210"/>
      <c r="AM504" s="210"/>
      <c r="AN504" s="210"/>
      <c r="AO504" s="210"/>
      <c r="AP504" s="210"/>
      <c r="AQ504" s="210"/>
      <c r="AR504" s="210"/>
      <c r="AS504" s="210"/>
      <c r="AT504" s="210"/>
      <c r="AU504" s="210"/>
      <c r="AV504" s="210"/>
      <c r="AW504" s="210"/>
      <c r="AX504" s="210"/>
      <c r="AY504" s="210"/>
      <c r="AZ504" s="210"/>
      <c r="BA504" s="210"/>
      <c r="BB504" s="210"/>
      <c r="BC504" s="210"/>
      <c r="BD504" s="210"/>
      <c r="BE504" s="210"/>
      <c r="BF504" s="210"/>
      <c r="BG504" s="210"/>
      <c r="BH504" s="210"/>
      <c r="BI504" s="210"/>
      <c r="BJ504" s="210"/>
      <c r="BK504" s="210"/>
      <c r="BL504" s="210"/>
      <c r="BM504" s="211">
        <v>35</v>
      </c>
    </row>
    <row r="505" spans="1:65">
      <c r="A505" s="30"/>
      <c r="B505" s="19">
        <v>1</v>
      </c>
      <c r="C505" s="9">
        <v>6</v>
      </c>
      <c r="D505" s="212">
        <v>28.9</v>
      </c>
      <c r="E505" s="213">
        <v>35.9</v>
      </c>
      <c r="F505" s="213">
        <v>37.4</v>
      </c>
      <c r="G505" s="213">
        <v>34</v>
      </c>
      <c r="H505" s="213">
        <v>34.299999999999997</v>
      </c>
      <c r="I505" s="212">
        <v>30.4</v>
      </c>
      <c r="J505" s="213">
        <v>37.247234913515598</v>
      </c>
      <c r="K505" s="213">
        <v>38</v>
      </c>
      <c r="L505" s="213">
        <v>33.799999999999997</v>
      </c>
      <c r="M505" s="213">
        <v>38</v>
      </c>
      <c r="N505" s="213">
        <v>35.6</v>
      </c>
      <c r="O505" s="213">
        <v>37</v>
      </c>
      <c r="P505" s="213">
        <v>36.799999999999997</v>
      </c>
      <c r="Q505" s="212">
        <v>26.651</v>
      </c>
      <c r="R505" s="213">
        <v>35.5</v>
      </c>
      <c r="S505" s="213">
        <v>34.5</v>
      </c>
      <c r="T505" s="213">
        <v>36</v>
      </c>
      <c r="U505" s="213">
        <v>35.799999999999997</v>
      </c>
      <c r="V505" s="213">
        <v>37.1</v>
      </c>
      <c r="W505" s="213">
        <v>34.1</v>
      </c>
      <c r="X505" s="213">
        <v>35.5</v>
      </c>
      <c r="Y505" s="213">
        <v>35</v>
      </c>
      <c r="Z505" s="213">
        <v>36.1</v>
      </c>
      <c r="AA505" s="212">
        <v>30</v>
      </c>
      <c r="AB505" s="212">
        <v>56.6</v>
      </c>
      <c r="AC505" s="209"/>
      <c r="AD505" s="210"/>
      <c r="AE505" s="210"/>
      <c r="AF505" s="210"/>
      <c r="AG505" s="210"/>
      <c r="AH505" s="210"/>
      <c r="AI505" s="210"/>
      <c r="AJ505" s="210"/>
      <c r="AK505" s="210"/>
      <c r="AL505" s="210"/>
      <c r="AM505" s="210"/>
      <c r="AN505" s="210"/>
      <c r="AO505" s="210"/>
      <c r="AP505" s="210"/>
      <c r="AQ505" s="210"/>
      <c r="AR505" s="210"/>
      <c r="AS505" s="210"/>
      <c r="AT505" s="210"/>
      <c r="AU505" s="210"/>
      <c r="AV505" s="210"/>
      <c r="AW505" s="210"/>
      <c r="AX505" s="210"/>
      <c r="AY505" s="210"/>
      <c r="AZ505" s="210"/>
      <c r="BA505" s="210"/>
      <c r="BB505" s="210"/>
      <c r="BC505" s="210"/>
      <c r="BD505" s="210"/>
      <c r="BE505" s="210"/>
      <c r="BF505" s="210"/>
      <c r="BG505" s="210"/>
      <c r="BH505" s="210"/>
      <c r="BI505" s="210"/>
      <c r="BJ505" s="210"/>
      <c r="BK505" s="210"/>
      <c r="BL505" s="210"/>
      <c r="BM505" s="215"/>
    </row>
    <row r="506" spans="1:65">
      <c r="A506" s="30"/>
      <c r="B506" s="20" t="s">
        <v>264</v>
      </c>
      <c r="C506" s="12"/>
      <c r="D506" s="216">
        <v>29.466666666666665</v>
      </c>
      <c r="E506" s="216">
        <v>35.333333333333336</v>
      </c>
      <c r="F506" s="216">
        <v>37.466666666666661</v>
      </c>
      <c r="G506" s="216">
        <v>33.333333333333336</v>
      </c>
      <c r="H506" s="216">
        <v>33.9</v>
      </c>
      <c r="I506" s="216">
        <v>30.55</v>
      </c>
      <c r="J506" s="216">
        <v>37.333920682782043</v>
      </c>
      <c r="K506" s="216">
        <v>38.833333333333336</v>
      </c>
      <c r="L506" s="216">
        <v>35.866666666666674</v>
      </c>
      <c r="M506" s="216">
        <v>36.799999999999997</v>
      </c>
      <c r="N506" s="216">
        <v>35.716666666666669</v>
      </c>
      <c r="O506" s="216">
        <v>36.666666666666664</v>
      </c>
      <c r="P506" s="216">
        <v>38.050000000000004</v>
      </c>
      <c r="Q506" s="216">
        <v>26.595250000000004</v>
      </c>
      <c r="R506" s="216">
        <v>35.033333333333331</v>
      </c>
      <c r="S506" s="216">
        <v>34.199999999999996</v>
      </c>
      <c r="T506" s="216">
        <v>35.5</v>
      </c>
      <c r="U506" s="216">
        <v>35.348333333333336</v>
      </c>
      <c r="V506" s="216">
        <v>36.6</v>
      </c>
      <c r="W506" s="216">
        <v>33.533333333333339</v>
      </c>
      <c r="X506" s="216">
        <v>35.18333333333333</v>
      </c>
      <c r="Y506" s="216">
        <v>34.833333333333336</v>
      </c>
      <c r="Z506" s="216">
        <v>37.016666666666673</v>
      </c>
      <c r="AA506" s="216">
        <v>31.666666666666668</v>
      </c>
      <c r="AB506" s="216">
        <v>54.133333333333333</v>
      </c>
      <c r="AC506" s="209"/>
      <c r="AD506" s="210"/>
      <c r="AE506" s="210"/>
      <c r="AF506" s="210"/>
      <c r="AG506" s="210"/>
      <c r="AH506" s="210"/>
      <c r="AI506" s="210"/>
      <c r="AJ506" s="210"/>
      <c r="AK506" s="210"/>
      <c r="AL506" s="210"/>
      <c r="AM506" s="210"/>
      <c r="AN506" s="210"/>
      <c r="AO506" s="210"/>
      <c r="AP506" s="210"/>
      <c r="AQ506" s="210"/>
      <c r="AR506" s="210"/>
      <c r="AS506" s="210"/>
      <c r="AT506" s="210"/>
      <c r="AU506" s="210"/>
      <c r="AV506" s="210"/>
      <c r="AW506" s="210"/>
      <c r="AX506" s="210"/>
      <c r="AY506" s="210"/>
      <c r="AZ506" s="210"/>
      <c r="BA506" s="210"/>
      <c r="BB506" s="210"/>
      <c r="BC506" s="210"/>
      <c r="BD506" s="210"/>
      <c r="BE506" s="210"/>
      <c r="BF506" s="210"/>
      <c r="BG506" s="210"/>
      <c r="BH506" s="210"/>
      <c r="BI506" s="210"/>
      <c r="BJ506" s="210"/>
      <c r="BK506" s="210"/>
      <c r="BL506" s="210"/>
      <c r="BM506" s="215"/>
    </row>
    <row r="507" spans="1:65">
      <c r="A507" s="30"/>
      <c r="B507" s="3" t="s">
        <v>265</v>
      </c>
      <c r="C507" s="29"/>
      <c r="D507" s="213">
        <v>29.15</v>
      </c>
      <c r="E507" s="213">
        <v>35.200000000000003</v>
      </c>
      <c r="F507" s="213">
        <v>37.5</v>
      </c>
      <c r="G507" s="213">
        <v>33.5</v>
      </c>
      <c r="H507" s="213">
        <v>33.9</v>
      </c>
      <c r="I507" s="213">
        <v>30.4</v>
      </c>
      <c r="J507" s="213">
        <v>37.275495234854432</v>
      </c>
      <c r="K507" s="213">
        <v>39</v>
      </c>
      <c r="L507" s="213">
        <v>35.950000000000003</v>
      </c>
      <c r="M507" s="213">
        <v>36.6</v>
      </c>
      <c r="N507" s="213">
        <v>35.900000000000006</v>
      </c>
      <c r="O507" s="213">
        <v>37</v>
      </c>
      <c r="P507" s="213">
        <v>38.049999999999997</v>
      </c>
      <c r="Q507" s="213">
        <v>26.555250000000001</v>
      </c>
      <c r="R507" s="213">
        <v>34.950000000000003</v>
      </c>
      <c r="S507" s="213">
        <v>34.299999999999997</v>
      </c>
      <c r="T507" s="213">
        <v>35</v>
      </c>
      <c r="U507" s="213">
        <v>35.605000000000004</v>
      </c>
      <c r="V507" s="213">
        <v>36.549999999999997</v>
      </c>
      <c r="W507" s="213">
        <v>33.700000000000003</v>
      </c>
      <c r="X507" s="213">
        <v>35.150000000000006</v>
      </c>
      <c r="Y507" s="213">
        <v>35</v>
      </c>
      <c r="Z507" s="213">
        <v>36.25</v>
      </c>
      <c r="AA507" s="213">
        <v>30</v>
      </c>
      <c r="AB507" s="213">
        <v>53.5</v>
      </c>
      <c r="AC507" s="209"/>
      <c r="AD507" s="210"/>
      <c r="AE507" s="210"/>
      <c r="AF507" s="210"/>
      <c r="AG507" s="210"/>
      <c r="AH507" s="210"/>
      <c r="AI507" s="210"/>
      <c r="AJ507" s="210"/>
      <c r="AK507" s="210"/>
      <c r="AL507" s="210"/>
      <c r="AM507" s="210"/>
      <c r="AN507" s="210"/>
      <c r="AO507" s="210"/>
      <c r="AP507" s="210"/>
      <c r="AQ507" s="210"/>
      <c r="AR507" s="210"/>
      <c r="AS507" s="210"/>
      <c r="AT507" s="210"/>
      <c r="AU507" s="210"/>
      <c r="AV507" s="210"/>
      <c r="AW507" s="210"/>
      <c r="AX507" s="210"/>
      <c r="AY507" s="210"/>
      <c r="AZ507" s="210"/>
      <c r="BA507" s="210"/>
      <c r="BB507" s="210"/>
      <c r="BC507" s="210"/>
      <c r="BD507" s="210"/>
      <c r="BE507" s="210"/>
      <c r="BF507" s="210"/>
      <c r="BG507" s="210"/>
      <c r="BH507" s="210"/>
      <c r="BI507" s="210"/>
      <c r="BJ507" s="210"/>
      <c r="BK507" s="210"/>
      <c r="BL507" s="210"/>
      <c r="BM507" s="215"/>
    </row>
    <row r="508" spans="1:65">
      <c r="A508" s="30"/>
      <c r="B508" s="3" t="s">
        <v>266</v>
      </c>
      <c r="C508" s="29"/>
      <c r="D508" s="24">
        <v>1.1219031449580066</v>
      </c>
      <c r="E508" s="24">
        <v>0.28047578623950015</v>
      </c>
      <c r="F508" s="24">
        <v>0.7004760286167292</v>
      </c>
      <c r="G508" s="24">
        <v>0.81649658092772603</v>
      </c>
      <c r="H508" s="24">
        <v>0.26076809620810532</v>
      </c>
      <c r="I508" s="24">
        <v>1.2029131306956451</v>
      </c>
      <c r="J508" s="24">
        <v>0.40038553781154335</v>
      </c>
      <c r="K508" s="24">
        <v>0.752772652709081</v>
      </c>
      <c r="L508" s="24">
        <v>1.8651184055353356</v>
      </c>
      <c r="M508" s="24">
        <v>1.0469001862641922</v>
      </c>
      <c r="N508" s="24">
        <v>0.90203473695122705</v>
      </c>
      <c r="O508" s="24">
        <v>0.51639777949432231</v>
      </c>
      <c r="P508" s="24">
        <v>0.70639932049797505</v>
      </c>
      <c r="Q508" s="24">
        <v>0.18469833513055681</v>
      </c>
      <c r="R508" s="24">
        <v>0.77114633284913414</v>
      </c>
      <c r="S508" s="24">
        <v>0.37947331922020527</v>
      </c>
      <c r="T508" s="24">
        <v>0.83666002653407556</v>
      </c>
      <c r="U508" s="24">
        <v>0.820010162538652</v>
      </c>
      <c r="V508" s="24">
        <v>0.5999999999999992</v>
      </c>
      <c r="W508" s="24">
        <v>0.65929255013739396</v>
      </c>
      <c r="X508" s="24">
        <v>0.20412414523193137</v>
      </c>
      <c r="Y508" s="24">
        <v>0.40824829046386302</v>
      </c>
      <c r="Z508" s="24">
        <v>1.97222378716683</v>
      </c>
      <c r="AA508" s="24">
        <v>4.0824829046386233</v>
      </c>
      <c r="AB508" s="24">
        <v>1.9033304144752872</v>
      </c>
      <c r="AC508" s="148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55"/>
    </row>
    <row r="509" spans="1:65">
      <c r="A509" s="30"/>
      <c r="B509" s="3" t="s">
        <v>86</v>
      </c>
      <c r="C509" s="29"/>
      <c r="D509" s="13">
        <v>3.807363614110882E-2</v>
      </c>
      <c r="E509" s="13">
        <v>7.9379939501745319E-3</v>
      </c>
      <c r="F509" s="13">
        <v>1.869597941147854E-2</v>
      </c>
      <c r="G509" s="13">
        <v>2.4494897427831779E-2</v>
      </c>
      <c r="H509" s="13">
        <v>7.6922742244278858E-3</v>
      </c>
      <c r="I509" s="13">
        <v>3.9375225227353358E-2</v>
      </c>
      <c r="J509" s="13">
        <v>1.0724443896839271E-2</v>
      </c>
      <c r="K509" s="13">
        <v>1.9384703503238135E-2</v>
      </c>
      <c r="L509" s="13">
        <v>5.2001442533513062E-2</v>
      </c>
      <c r="M509" s="13">
        <v>2.8448374626744356E-2</v>
      </c>
      <c r="N509" s="13">
        <v>2.5255288948704442E-2</v>
      </c>
      <c r="O509" s="13">
        <v>1.4083575804390609E-2</v>
      </c>
      <c r="P509" s="13">
        <v>1.8565028133980945E-2</v>
      </c>
      <c r="Q509" s="13">
        <v>6.9447865739392101E-3</v>
      </c>
      <c r="R509" s="13">
        <v>2.2011788758776428E-2</v>
      </c>
      <c r="S509" s="13">
        <v>1.1095711088310097E-2</v>
      </c>
      <c r="T509" s="13">
        <v>2.3567888071382409E-2</v>
      </c>
      <c r="U509" s="13">
        <v>2.3197986586976811E-2</v>
      </c>
      <c r="V509" s="13">
        <v>1.6393442622950796E-2</v>
      </c>
      <c r="W509" s="13">
        <v>1.9660811634315919E-2</v>
      </c>
      <c r="X509" s="13">
        <v>5.8017284291406361E-3</v>
      </c>
      <c r="Y509" s="13">
        <v>1.1720046616187455E-2</v>
      </c>
      <c r="Z509" s="13">
        <v>5.3279345893745958E-2</v>
      </c>
      <c r="AA509" s="13">
        <v>0.1289205127780618</v>
      </c>
      <c r="AB509" s="13">
        <v>3.5160044602375998E-2</v>
      </c>
      <c r="AC509" s="148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55"/>
    </row>
    <row r="510" spans="1:65">
      <c r="A510" s="30"/>
      <c r="B510" s="3" t="s">
        <v>267</v>
      </c>
      <c r="C510" s="29"/>
      <c r="D510" s="13">
        <v>-0.17669286879787693</v>
      </c>
      <c r="E510" s="13">
        <v>-1.2776516884332012E-2</v>
      </c>
      <c r="F510" s="13">
        <v>4.6829429266047828E-2</v>
      </c>
      <c r="G510" s="13">
        <v>-6.8657091400313175E-2</v>
      </c>
      <c r="H510" s="13">
        <v>-5.2824261954118601E-2</v>
      </c>
      <c r="I510" s="13">
        <v>-0.14642422426838708</v>
      </c>
      <c r="J510" s="13">
        <v>4.3120468343966989E-2</v>
      </c>
      <c r="K510" s="13">
        <v>8.5014488518635245E-2</v>
      </c>
      <c r="L510" s="13">
        <v>2.1249696532632534E-3</v>
      </c>
      <c r="M510" s="13">
        <v>2.8202571094054107E-2</v>
      </c>
      <c r="N510" s="13">
        <v>-2.0660734354356336E-3</v>
      </c>
      <c r="O510" s="13">
        <v>2.4477199459655319E-2</v>
      </c>
      <c r="P510" s="13">
        <v>6.3127930166542612E-2</v>
      </c>
      <c r="Q510" s="13">
        <v>-0.25692107530192532</v>
      </c>
      <c r="R510" s="13">
        <v>-2.1158603061729231E-2</v>
      </c>
      <c r="S510" s="13">
        <v>-4.4442175776721493E-2</v>
      </c>
      <c r="T510" s="13">
        <v>-8.1198023413335818E-3</v>
      </c>
      <c r="U510" s="13">
        <v>-1.2357412575462079E-2</v>
      </c>
      <c r="V510" s="13">
        <v>2.2614513642456036E-2</v>
      </c>
      <c r="W510" s="13">
        <v>-6.3069033948714992E-2</v>
      </c>
      <c r="X510" s="13">
        <v>-1.6967559973030677E-2</v>
      </c>
      <c r="Y510" s="13">
        <v>-2.6746660513327303E-2</v>
      </c>
      <c r="Z510" s="13">
        <v>3.4256299999952278E-2</v>
      </c>
      <c r="AA510" s="13">
        <v>-0.11522423683029759</v>
      </c>
      <c r="AB510" s="13">
        <v>0.5125008835658913</v>
      </c>
      <c r="AC510" s="148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55"/>
    </row>
    <row r="511" spans="1:65">
      <c r="A511" s="30"/>
      <c r="B511" s="46" t="s">
        <v>268</v>
      </c>
      <c r="C511" s="47"/>
      <c r="D511" s="45">
        <v>2.77</v>
      </c>
      <c r="E511" s="45">
        <v>0.04</v>
      </c>
      <c r="F511" s="45">
        <v>0.95</v>
      </c>
      <c r="G511" s="45">
        <v>0.97</v>
      </c>
      <c r="H511" s="45">
        <v>0.71</v>
      </c>
      <c r="I511" s="45">
        <v>2.27</v>
      </c>
      <c r="J511" s="45">
        <v>0.89</v>
      </c>
      <c r="K511" s="45">
        <v>1.59</v>
      </c>
      <c r="L511" s="45">
        <v>0.21</v>
      </c>
      <c r="M511" s="45">
        <v>0.64</v>
      </c>
      <c r="N511" s="45">
        <v>0.14000000000000001</v>
      </c>
      <c r="O511" s="45">
        <v>0.57999999999999996</v>
      </c>
      <c r="P511" s="45">
        <v>1.22</v>
      </c>
      <c r="Q511" s="45">
        <v>4.1100000000000003</v>
      </c>
      <c r="R511" s="45">
        <v>0.18</v>
      </c>
      <c r="S511" s="45">
        <v>0.56999999999999995</v>
      </c>
      <c r="T511" s="45">
        <v>0.04</v>
      </c>
      <c r="U511" s="45">
        <v>0.04</v>
      </c>
      <c r="V511" s="45">
        <v>0.55000000000000004</v>
      </c>
      <c r="W511" s="45">
        <v>0.88</v>
      </c>
      <c r="X511" s="45">
        <v>0.11</v>
      </c>
      <c r="Y511" s="45">
        <v>0.27</v>
      </c>
      <c r="Z511" s="45">
        <v>0.74</v>
      </c>
      <c r="AA511" s="45" t="s">
        <v>269</v>
      </c>
      <c r="AB511" s="45">
        <v>8.6999999999999993</v>
      </c>
      <c r="AC511" s="148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55"/>
    </row>
    <row r="512" spans="1:65">
      <c r="B512" s="31" t="s">
        <v>292</v>
      </c>
      <c r="C512" s="20"/>
      <c r="D512" s="20"/>
      <c r="E512" s="20"/>
      <c r="F512" s="20"/>
      <c r="G512" s="20"/>
      <c r="H512" s="20"/>
      <c r="I512" s="20"/>
      <c r="J512" s="20"/>
      <c r="K512" s="20"/>
      <c r="L512" s="20"/>
      <c r="M512" s="20"/>
      <c r="N512" s="20"/>
      <c r="O512" s="20"/>
      <c r="P512" s="20"/>
      <c r="Q512" s="20"/>
      <c r="R512" s="20"/>
      <c r="S512" s="20"/>
      <c r="T512" s="20"/>
      <c r="U512" s="20"/>
      <c r="V512" s="20"/>
      <c r="W512" s="20"/>
      <c r="X512" s="20"/>
      <c r="Y512" s="20"/>
      <c r="Z512" s="20"/>
      <c r="AA512" s="20"/>
      <c r="AB512" s="20"/>
      <c r="BM512" s="55"/>
    </row>
    <row r="513" spans="1:65">
      <c r="BM513" s="55"/>
    </row>
    <row r="514" spans="1:65" ht="15">
      <c r="B514" s="8" t="s">
        <v>479</v>
      </c>
      <c r="BM514" s="28" t="s">
        <v>66</v>
      </c>
    </row>
    <row r="515" spans="1:65" ht="15">
      <c r="A515" s="25" t="s">
        <v>23</v>
      </c>
      <c r="B515" s="18" t="s">
        <v>109</v>
      </c>
      <c r="C515" s="15" t="s">
        <v>110</v>
      </c>
      <c r="D515" s="16" t="s">
        <v>226</v>
      </c>
      <c r="E515" s="17" t="s">
        <v>226</v>
      </c>
      <c r="F515" s="17" t="s">
        <v>226</v>
      </c>
      <c r="G515" s="17" t="s">
        <v>226</v>
      </c>
      <c r="H515" s="17" t="s">
        <v>226</v>
      </c>
      <c r="I515" s="17" t="s">
        <v>226</v>
      </c>
      <c r="J515" s="17" t="s">
        <v>226</v>
      </c>
      <c r="K515" s="17" t="s">
        <v>226</v>
      </c>
      <c r="L515" s="148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28">
        <v>1</v>
      </c>
    </row>
    <row r="516" spans="1:65">
      <c r="A516" s="30"/>
      <c r="B516" s="19" t="s">
        <v>227</v>
      </c>
      <c r="C516" s="9" t="s">
        <v>227</v>
      </c>
      <c r="D516" s="146" t="s">
        <v>232</v>
      </c>
      <c r="E516" s="147" t="s">
        <v>234</v>
      </c>
      <c r="F516" s="147" t="s">
        <v>235</v>
      </c>
      <c r="G516" s="147" t="s">
        <v>243</v>
      </c>
      <c r="H516" s="147" t="s">
        <v>246</v>
      </c>
      <c r="I516" s="147" t="s">
        <v>247</v>
      </c>
      <c r="J516" s="147" t="s">
        <v>254</v>
      </c>
      <c r="K516" s="147" t="s">
        <v>256</v>
      </c>
      <c r="L516" s="148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28" t="s">
        <v>3</v>
      </c>
    </row>
    <row r="517" spans="1:65">
      <c r="A517" s="30"/>
      <c r="B517" s="19"/>
      <c r="C517" s="9"/>
      <c r="D517" s="10" t="s">
        <v>277</v>
      </c>
      <c r="E517" s="11" t="s">
        <v>277</v>
      </c>
      <c r="F517" s="11" t="s">
        <v>278</v>
      </c>
      <c r="G517" s="11" t="s">
        <v>277</v>
      </c>
      <c r="H517" s="11" t="s">
        <v>278</v>
      </c>
      <c r="I517" s="11" t="s">
        <v>278</v>
      </c>
      <c r="J517" s="11" t="s">
        <v>277</v>
      </c>
      <c r="K517" s="11" t="s">
        <v>278</v>
      </c>
      <c r="L517" s="148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28">
        <v>2</v>
      </c>
    </row>
    <row r="518" spans="1:65">
      <c r="A518" s="30"/>
      <c r="B518" s="19"/>
      <c r="C518" s="9"/>
      <c r="D518" s="26"/>
      <c r="E518" s="26"/>
      <c r="F518" s="26"/>
      <c r="G518" s="26"/>
      <c r="H518" s="26"/>
      <c r="I518" s="26"/>
      <c r="J518" s="26"/>
      <c r="K518" s="26"/>
      <c r="L518" s="148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28">
        <v>3</v>
      </c>
    </row>
    <row r="519" spans="1:65">
      <c r="A519" s="30"/>
      <c r="B519" s="18">
        <v>1</v>
      </c>
      <c r="C519" s="14">
        <v>1</v>
      </c>
      <c r="D519" s="22">
        <v>0.23</v>
      </c>
      <c r="E519" s="143">
        <v>0.2</v>
      </c>
      <c r="F519" s="22">
        <v>0.21344030533831782</v>
      </c>
      <c r="G519" s="22">
        <v>0.23</v>
      </c>
      <c r="H519" s="143">
        <v>0.2</v>
      </c>
      <c r="I519" s="22">
        <v>0.22</v>
      </c>
      <c r="J519" s="143">
        <v>0.2</v>
      </c>
      <c r="K519" s="22">
        <v>0.24</v>
      </c>
      <c r="L519" s="148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28">
        <v>1</v>
      </c>
    </row>
    <row r="520" spans="1:65">
      <c r="A520" s="30"/>
      <c r="B520" s="19">
        <v>1</v>
      </c>
      <c r="C520" s="9">
        <v>2</v>
      </c>
      <c r="D520" s="11">
        <v>0.23</v>
      </c>
      <c r="E520" s="144">
        <v>0.2</v>
      </c>
      <c r="F520" s="11">
        <v>0.21616535761224459</v>
      </c>
      <c r="G520" s="11">
        <v>0.23</v>
      </c>
      <c r="H520" s="144">
        <v>0.2</v>
      </c>
      <c r="I520" s="11">
        <v>0.24</v>
      </c>
      <c r="J520" s="144">
        <v>0.2</v>
      </c>
      <c r="K520" s="11">
        <v>0.24</v>
      </c>
      <c r="L520" s="148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28">
        <v>17</v>
      </c>
    </row>
    <row r="521" spans="1:65">
      <c r="A521" s="30"/>
      <c r="B521" s="19">
        <v>1</v>
      </c>
      <c r="C521" s="9">
        <v>3</v>
      </c>
      <c r="D521" s="11">
        <v>0.23</v>
      </c>
      <c r="E521" s="144">
        <v>0.2</v>
      </c>
      <c r="F521" s="11">
        <v>0.21583287329978482</v>
      </c>
      <c r="G521" s="11">
        <v>0.23</v>
      </c>
      <c r="H521" s="144">
        <v>0.2</v>
      </c>
      <c r="I521" s="11">
        <v>0.23</v>
      </c>
      <c r="J521" s="144">
        <v>0.2</v>
      </c>
      <c r="K521" s="11">
        <v>0.24</v>
      </c>
      <c r="L521" s="148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28">
        <v>16</v>
      </c>
    </row>
    <row r="522" spans="1:65">
      <c r="A522" s="30"/>
      <c r="B522" s="19">
        <v>1</v>
      </c>
      <c r="C522" s="9">
        <v>4</v>
      </c>
      <c r="D522" s="11">
        <v>0.23</v>
      </c>
      <c r="E522" s="144">
        <v>0.2</v>
      </c>
      <c r="F522" s="11">
        <v>0.21954057700173907</v>
      </c>
      <c r="G522" s="11">
        <v>0.24</v>
      </c>
      <c r="H522" s="144">
        <v>0.2</v>
      </c>
      <c r="I522" s="11">
        <v>0.21</v>
      </c>
      <c r="J522" s="144">
        <v>0.2</v>
      </c>
      <c r="K522" s="11">
        <v>0.24</v>
      </c>
      <c r="L522" s="148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28">
        <v>0.22877644078866241</v>
      </c>
    </row>
    <row r="523" spans="1:65">
      <c r="A523" s="30"/>
      <c r="B523" s="19">
        <v>1</v>
      </c>
      <c r="C523" s="9">
        <v>5</v>
      </c>
      <c r="D523" s="11">
        <v>0.22</v>
      </c>
      <c r="E523" s="144">
        <v>0.2</v>
      </c>
      <c r="F523" s="11">
        <v>0.21878096946252837</v>
      </c>
      <c r="G523" s="11">
        <v>0.24</v>
      </c>
      <c r="H523" s="144">
        <v>0.2</v>
      </c>
      <c r="I523" s="11">
        <v>0.22</v>
      </c>
      <c r="J523" s="144">
        <v>0.2</v>
      </c>
      <c r="K523" s="11">
        <v>0.24</v>
      </c>
      <c r="L523" s="148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28">
        <v>36</v>
      </c>
    </row>
    <row r="524" spans="1:65">
      <c r="A524" s="30"/>
      <c r="B524" s="19">
        <v>1</v>
      </c>
      <c r="C524" s="9">
        <v>6</v>
      </c>
      <c r="D524" s="11">
        <v>0.23</v>
      </c>
      <c r="E524" s="144">
        <v>0.2</v>
      </c>
      <c r="F524" s="11">
        <v>0.21953314094525872</v>
      </c>
      <c r="G524" s="11">
        <v>0.24</v>
      </c>
      <c r="H524" s="144">
        <v>0.2</v>
      </c>
      <c r="I524" s="11">
        <v>0.22</v>
      </c>
      <c r="J524" s="144">
        <v>0.2</v>
      </c>
      <c r="K524" s="11">
        <v>0.24</v>
      </c>
      <c r="L524" s="148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55"/>
    </row>
    <row r="525" spans="1:65">
      <c r="A525" s="30"/>
      <c r="B525" s="20" t="s">
        <v>264</v>
      </c>
      <c r="C525" s="12"/>
      <c r="D525" s="23">
        <v>0.22833333333333336</v>
      </c>
      <c r="E525" s="23">
        <v>0.19999999999999998</v>
      </c>
      <c r="F525" s="23">
        <v>0.21721553727664558</v>
      </c>
      <c r="G525" s="23">
        <v>0.23499999999999999</v>
      </c>
      <c r="H525" s="23">
        <v>0.19999999999999998</v>
      </c>
      <c r="I525" s="23">
        <v>0.2233333333333333</v>
      </c>
      <c r="J525" s="23">
        <v>0.19999999999999998</v>
      </c>
      <c r="K525" s="23">
        <v>0.24</v>
      </c>
      <c r="L525" s="148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55"/>
    </row>
    <row r="526" spans="1:65">
      <c r="A526" s="30"/>
      <c r="B526" s="3" t="s">
        <v>265</v>
      </c>
      <c r="C526" s="29"/>
      <c r="D526" s="11">
        <v>0.23</v>
      </c>
      <c r="E526" s="11">
        <v>0.2</v>
      </c>
      <c r="F526" s="11">
        <v>0.21747316353738649</v>
      </c>
      <c r="G526" s="11">
        <v>0.23499999999999999</v>
      </c>
      <c r="H526" s="11">
        <v>0.2</v>
      </c>
      <c r="I526" s="11">
        <v>0.22</v>
      </c>
      <c r="J526" s="11">
        <v>0.2</v>
      </c>
      <c r="K526" s="11">
        <v>0.24</v>
      </c>
      <c r="L526" s="148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55"/>
    </row>
    <row r="527" spans="1:65">
      <c r="A527" s="30"/>
      <c r="B527" s="3" t="s">
        <v>266</v>
      </c>
      <c r="C527" s="29"/>
      <c r="D527" s="24">
        <v>4.0824829046386332E-3</v>
      </c>
      <c r="E527" s="24">
        <v>3.0404709722440586E-17</v>
      </c>
      <c r="F527" s="24">
        <v>2.4696027051017526E-3</v>
      </c>
      <c r="G527" s="24">
        <v>5.47722557505165E-3</v>
      </c>
      <c r="H527" s="24">
        <v>3.0404709722440586E-17</v>
      </c>
      <c r="I527" s="24">
        <v>1.0327955589886447E-2</v>
      </c>
      <c r="J527" s="24">
        <v>3.0404709722440586E-17</v>
      </c>
      <c r="K527" s="24">
        <v>0</v>
      </c>
      <c r="L527" s="204"/>
      <c r="M527" s="205"/>
      <c r="N527" s="205"/>
      <c r="O527" s="205"/>
      <c r="P527" s="205"/>
      <c r="Q527" s="205"/>
      <c r="R527" s="205"/>
      <c r="S527" s="205"/>
      <c r="T527" s="205"/>
      <c r="U527" s="205"/>
      <c r="V527" s="205"/>
      <c r="W527" s="205"/>
      <c r="X527" s="205"/>
      <c r="Y527" s="205"/>
      <c r="Z527" s="205"/>
      <c r="AA527" s="205"/>
      <c r="AB527" s="205"/>
      <c r="AC527" s="205"/>
      <c r="AD527" s="205"/>
      <c r="AE527" s="205"/>
      <c r="AF527" s="205"/>
      <c r="AG527" s="205"/>
      <c r="AH527" s="205"/>
      <c r="AI527" s="205"/>
      <c r="AJ527" s="205"/>
      <c r="AK527" s="205"/>
      <c r="AL527" s="205"/>
      <c r="AM527" s="205"/>
      <c r="AN527" s="205"/>
      <c r="AO527" s="205"/>
      <c r="AP527" s="205"/>
      <c r="AQ527" s="205"/>
      <c r="AR527" s="205"/>
      <c r="AS527" s="205"/>
      <c r="AT527" s="205"/>
      <c r="AU527" s="205"/>
      <c r="AV527" s="205"/>
      <c r="AW527" s="205"/>
      <c r="AX527" s="205"/>
      <c r="AY527" s="205"/>
      <c r="AZ527" s="205"/>
      <c r="BA527" s="205"/>
      <c r="BB527" s="205"/>
      <c r="BC527" s="205"/>
      <c r="BD527" s="205"/>
      <c r="BE527" s="205"/>
      <c r="BF527" s="205"/>
      <c r="BG527" s="205"/>
      <c r="BH527" s="205"/>
      <c r="BI527" s="205"/>
      <c r="BJ527" s="205"/>
      <c r="BK527" s="205"/>
      <c r="BL527" s="205"/>
      <c r="BM527" s="56"/>
    </row>
    <row r="528" spans="1:65">
      <c r="A528" s="30"/>
      <c r="B528" s="3" t="s">
        <v>86</v>
      </c>
      <c r="C528" s="29"/>
      <c r="D528" s="13">
        <v>1.7879487173599853E-2</v>
      </c>
      <c r="E528" s="13">
        <v>1.5202354861220294E-16</v>
      </c>
      <c r="F528" s="13">
        <v>1.1369364899327933E-2</v>
      </c>
      <c r="G528" s="13">
        <v>2.3307342872560213E-2</v>
      </c>
      <c r="H528" s="13">
        <v>1.5202354861220294E-16</v>
      </c>
      <c r="I528" s="13">
        <v>4.6244577268148276E-2</v>
      </c>
      <c r="J528" s="13">
        <v>1.5202354861220294E-16</v>
      </c>
      <c r="K528" s="13">
        <v>0</v>
      </c>
      <c r="L528" s="148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55"/>
    </row>
    <row r="529" spans="1:65">
      <c r="A529" s="30"/>
      <c r="B529" s="3" t="s">
        <v>267</v>
      </c>
      <c r="C529" s="29"/>
      <c r="D529" s="13">
        <v>-1.9368578941150183E-3</v>
      </c>
      <c r="E529" s="13">
        <v>-0.12578410910433446</v>
      </c>
      <c r="F529" s="13">
        <v>-5.0533627816583104E-2</v>
      </c>
      <c r="G529" s="13">
        <v>2.7203671802407126E-2</v>
      </c>
      <c r="H529" s="13">
        <v>-0.12578410910433446</v>
      </c>
      <c r="I529" s="13">
        <v>-2.3792255166506848E-2</v>
      </c>
      <c r="J529" s="13">
        <v>-0.12578410910433446</v>
      </c>
      <c r="K529" s="13">
        <v>4.9059069074798733E-2</v>
      </c>
      <c r="L529" s="148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55"/>
    </row>
    <row r="530" spans="1:65">
      <c r="A530" s="30"/>
      <c r="B530" s="46" t="s">
        <v>268</v>
      </c>
      <c r="C530" s="47"/>
      <c r="D530" s="45">
        <v>0</v>
      </c>
      <c r="E530" s="45" t="s">
        <v>269</v>
      </c>
      <c r="F530" s="45">
        <v>1.1200000000000001</v>
      </c>
      <c r="G530" s="45">
        <v>0.67</v>
      </c>
      <c r="H530" s="45" t="s">
        <v>269</v>
      </c>
      <c r="I530" s="45">
        <v>0.51</v>
      </c>
      <c r="J530" s="45" t="s">
        <v>269</v>
      </c>
      <c r="K530" s="45">
        <v>1.18</v>
      </c>
      <c r="L530" s="148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55"/>
    </row>
    <row r="531" spans="1:65">
      <c r="B531" s="31" t="s">
        <v>293</v>
      </c>
      <c r="C531" s="20"/>
      <c r="D531" s="20"/>
      <c r="E531" s="20"/>
      <c r="F531" s="20"/>
      <c r="G531" s="20"/>
      <c r="H531" s="20"/>
      <c r="I531" s="20"/>
      <c r="J531" s="20"/>
      <c r="K531" s="20"/>
      <c r="BM531" s="55"/>
    </row>
    <row r="532" spans="1:65">
      <c r="BM532" s="55"/>
    </row>
    <row r="533" spans="1:65" ht="15">
      <c r="B533" s="8" t="s">
        <v>480</v>
      </c>
      <c r="BM533" s="28" t="s">
        <v>66</v>
      </c>
    </row>
    <row r="534" spans="1:65" ht="15">
      <c r="A534" s="25" t="s">
        <v>55</v>
      </c>
      <c r="B534" s="18" t="s">
        <v>109</v>
      </c>
      <c r="C534" s="15" t="s">
        <v>110</v>
      </c>
      <c r="D534" s="16" t="s">
        <v>226</v>
      </c>
      <c r="E534" s="17" t="s">
        <v>226</v>
      </c>
      <c r="F534" s="17" t="s">
        <v>226</v>
      </c>
      <c r="G534" s="17" t="s">
        <v>226</v>
      </c>
      <c r="H534" s="17" t="s">
        <v>226</v>
      </c>
      <c r="I534" s="17" t="s">
        <v>226</v>
      </c>
      <c r="J534" s="17" t="s">
        <v>226</v>
      </c>
      <c r="K534" s="17" t="s">
        <v>226</v>
      </c>
      <c r="L534" s="17" t="s">
        <v>226</v>
      </c>
      <c r="M534" s="17" t="s">
        <v>226</v>
      </c>
      <c r="N534" s="17" t="s">
        <v>226</v>
      </c>
      <c r="O534" s="17" t="s">
        <v>226</v>
      </c>
      <c r="P534" s="17" t="s">
        <v>226</v>
      </c>
      <c r="Q534" s="17" t="s">
        <v>226</v>
      </c>
      <c r="R534" s="17" t="s">
        <v>226</v>
      </c>
      <c r="S534" s="17" t="s">
        <v>226</v>
      </c>
      <c r="T534" s="17" t="s">
        <v>226</v>
      </c>
      <c r="U534" s="17" t="s">
        <v>226</v>
      </c>
      <c r="V534" s="17" t="s">
        <v>226</v>
      </c>
      <c r="W534" s="17" t="s">
        <v>226</v>
      </c>
      <c r="X534" s="17" t="s">
        <v>226</v>
      </c>
      <c r="Y534" s="17" t="s">
        <v>226</v>
      </c>
      <c r="Z534" s="17" t="s">
        <v>226</v>
      </c>
      <c r="AA534" s="17" t="s">
        <v>226</v>
      </c>
      <c r="AB534" s="17" t="s">
        <v>226</v>
      </c>
      <c r="AC534" s="17" t="s">
        <v>226</v>
      </c>
      <c r="AD534" s="148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28">
        <v>1</v>
      </c>
    </row>
    <row r="535" spans="1:65">
      <c r="A535" s="30"/>
      <c r="B535" s="19" t="s">
        <v>227</v>
      </c>
      <c r="C535" s="9" t="s">
        <v>227</v>
      </c>
      <c r="D535" s="146" t="s">
        <v>229</v>
      </c>
      <c r="E535" s="147" t="s">
        <v>230</v>
      </c>
      <c r="F535" s="147" t="s">
        <v>231</v>
      </c>
      <c r="G535" s="147" t="s">
        <v>232</v>
      </c>
      <c r="H535" s="147" t="s">
        <v>233</v>
      </c>
      <c r="I535" s="147" t="s">
        <v>234</v>
      </c>
      <c r="J535" s="147" t="s">
        <v>235</v>
      </c>
      <c r="K535" s="147" t="s">
        <v>236</v>
      </c>
      <c r="L535" s="147" t="s">
        <v>238</v>
      </c>
      <c r="M535" s="147" t="s">
        <v>239</v>
      </c>
      <c r="N535" s="147" t="s">
        <v>240</v>
      </c>
      <c r="O535" s="147" t="s">
        <v>243</v>
      </c>
      <c r="P535" s="147" t="s">
        <v>244</v>
      </c>
      <c r="Q535" s="147" t="s">
        <v>245</v>
      </c>
      <c r="R535" s="147" t="s">
        <v>246</v>
      </c>
      <c r="S535" s="147" t="s">
        <v>247</v>
      </c>
      <c r="T535" s="147" t="s">
        <v>248</v>
      </c>
      <c r="U535" s="147" t="s">
        <v>249</v>
      </c>
      <c r="V535" s="147" t="s">
        <v>250</v>
      </c>
      <c r="W535" s="147" t="s">
        <v>251</v>
      </c>
      <c r="X535" s="147" t="s">
        <v>252</v>
      </c>
      <c r="Y535" s="147" t="s">
        <v>253</v>
      </c>
      <c r="Z535" s="147" t="s">
        <v>254</v>
      </c>
      <c r="AA535" s="147" t="s">
        <v>255</v>
      </c>
      <c r="AB535" s="147" t="s">
        <v>256</v>
      </c>
      <c r="AC535" s="147" t="s">
        <v>257</v>
      </c>
      <c r="AD535" s="148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28" t="s">
        <v>1</v>
      </c>
    </row>
    <row r="536" spans="1:65">
      <c r="A536" s="30"/>
      <c r="B536" s="19"/>
      <c r="C536" s="9"/>
      <c r="D536" s="10" t="s">
        <v>113</v>
      </c>
      <c r="E536" s="11" t="s">
        <v>277</v>
      </c>
      <c r="F536" s="11" t="s">
        <v>277</v>
      </c>
      <c r="G536" s="11" t="s">
        <v>277</v>
      </c>
      <c r="H536" s="11" t="s">
        <v>278</v>
      </c>
      <c r="I536" s="11" t="s">
        <v>277</v>
      </c>
      <c r="J536" s="11" t="s">
        <v>278</v>
      </c>
      <c r="K536" s="11" t="s">
        <v>113</v>
      </c>
      <c r="L536" s="11" t="s">
        <v>278</v>
      </c>
      <c r="M536" s="11" t="s">
        <v>113</v>
      </c>
      <c r="N536" s="11" t="s">
        <v>278</v>
      </c>
      <c r="O536" s="11" t="s">
        <v>277</v>
      </c>
      <c r="P536" s="11" t="s">
        <v>277</v>
      </c>
      <c r="Q536" s="11" t="s">
        <v>113</v>
      </c>
      <c r="R536" s="11" t="s">
        <v>278</v>
      </c>
      <c r="S536" s="11" t="s">
        <v>113</v>
      </c>
      <c r="T536" s="11" t="s">
        <v>113</v>
      </c>
      <c r="U536" s="11" t="s">
        <v>113</v>
      </c>
      <c r="V536" s="11" t="s">
        <v>277</v>
      </c>
      <c r="W536" s="11" t="s">
        <v>277</v>
      </c>
      <c r="X536" s="11" t="s">
        <v>277</v>
      </c>
      <c r="Y536" s="11" t="s">
        <v>277</v>
      </c>
      <c r="Z536" s="11" t="s">
        <v>277</v>
      </c>
      <c r="AA536" s="11" t="s">
        <v>277</v>
      </c>
      <c r="AB536" s="11" t="s">
        <v>113</v>
      </c>
      <c r="AC536" s="11" t="s">
        <v>277</v>
      </c>
      <c r="AD536" s="148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28">
        <v>2</v>
      </c>
    </row>
    <row r="537" spans="1:65">
      <c r="A537" s="30"/>
      <c r="B537" s="19"/>
      <c r="C537" s="9"/>
      <c r="D537" s="26"/>
      <c r="E537" s="26"/>
      <c r="F537" s="26"/>
      <c r="G537" s="26"/>
      <c r="H537" s="26"/>
      <c r="I537" s="26"/>
      <c r="J537" s="26"/>
      <c r="K537" s="26"/>
      <c r="L537" s="26"/>
      <c r="M537" s="26"/>
      <c r="N537" s="26"/>
      <c r="O537" s="26"/>
      <c r="P537" s="26"/>
      <c r="Q537" s="26"/>
      <c r="R537" s="26"/>
      <c r="S537" s="26"/>
      <c r="T537" s="26"/>
      <c r="U537" s="26"/>
      <c r="V537" s="26"/>
      <c r="W537" s="26"/>
      <c r="X537" s="26"/>
      <c r="Y537" s="26"/>
      <c r="Z537" s="26"/>
      <c r="AA537" s="26"/>
      <c r="AB537" s="26"/>
      <c r="AC537" s="26"/>
      <c r="AD537" s="148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28">
        <v>3</v>
      </c>
    </row>
    <row r="538" spans="1:65">
      <c r="A538" s="30"/>
      <c r="B538" s="18">
        <v>1</v>
      </c>
      <c r="C538" s="14">
        <v>1</v>
      </c>
      <c r="D538" s="22">
        <v>1.536</v>
      </c>
      <c r="E538" s="22">
        <v>1.42</v>
      </c>
      <c r="F538" s="22">
        <v>1.39</v>
      </c>
      <c r="G538" s="22">
        <v>1.51</v>
      </c>
      <c r="H538" s="22">
        <v>1.4500000000000002</v>
      </c>
      <c r="I538" s="22">
        <v>1.39</v>
      </c>
      <c r="J538" s="22">
        <v>1.4239756090127023</v>
      </c>
      <c r="K538" s="22">
        <v>1.5077</v>
      </c>
      <c r="L538" s="22">
        <v>1.46</v>
      </c>
      <c r="M538" s="22">
        <v>1.49</v>
      </c>
      <c r="N538" s="22">
        <v>1.51</v>
      </c>
      <c r="O538" s="22">
        <v>1.32</v>
      </c>
      <c r="P538" s="22">
        <v>1.49</v>
      </c>
      <c r="Q538" s="22">
        <v>1.3927778</v>
      </c>
      <c r="R538" s="22">
        <v>1.4414</v>
      </c>
      <c r="S538" s="22">
        <v>1.5367999999999999</v>
      </c>
      <c r="T538" s="22">
        <v>1.5</v>
      </c>
      <c r="U538" s="143">
        <v>1.7236000000000002</v>
      </c>
      <c r="V538" s="22">
        <v>1.42</v>
      </c>
      <c r="W538" s="22">
        <v>1.47</v>
      </c>
      <c r="X538" s="22">
        <v>1.3471</v>
      </c>
      <c r="Y538" s="22">
        <v>1.38</v>
      </c>
      <c r="Z538" s="22">
        <v>1.58</v>
      </c>
      <c r="AA538" s="22">
        <v>1.5700000000000003</v>
      </c>
      <c r="AB538" s="22">
        <v>1.4200000000000002</v>
      </c>
      <c r="AC538" s="22">
        <v>1.52</v>
      </c>
      <c r="AD538" s="148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28">
        <v>1</v>
      </c>
    </row>
    <row r="539" spans="1:65">
      <c r="A539" s="30"/>
      <c r="B539" s="19">
        <v>1</v>
      </c>
      <c r="C539" s="9">
        <v>2</v>
      </c>
      <c r="D539" s="11">
        <v>1.5429999999999999</v>
      </c>
      <c r="E539" s="11">
        <v>1.39</v>
      </c>
      <c r="F539" s="11">
        <v>1.44</v>
      </c>
      <c r="G539" s="11">
        <v>1.53</v>
      </c>
      <c r="H539" s="11">
        <v>1.4472</v>
      </c>
      <c r="I539" s="11">
        <v>1.39</v>
      </c>
      <c r="J539" s="11">
        <v>1.4424598337766268</v>
      </c>
      <c r="K539" s="11">
        <v>1.5378000000000001</v>
      </c>
      <c r="L539" s="11">
        <v>1.49</v>
      </c>
      <c r="M539" s="11">
        <v>1.48</v>
      </c>
      <c r="N539" s="11">
        <v>1.44</v>
      </c>
      <c r="O539" s="11">
        <v>1.33</v>
      </c>
      <c r="P539" s="11">
        <v>1.53</v>
      </c>
      <c r="Q539" s="11">
        <v>1.4114452499999999</v>
      </c>
      <c r="R539" s="11">
        <v>1.3847</v>
      </c>
      <c r="S539" s="11">
        <v>1.5307999999999999</v>
      </c>
      <c r="T539" s="11">
        <v>1.5</v>
      </c>
      <c r="U539" s="144">
        <v>1.6816999999999998</v>
      </c>
      <c r="V539" s="11">
        <v>1.45</v>
      </c>
      <c r="W539" s="11">
        <v>1.46</v>
      </c>
      <c r="X539" s="11">
        <v>1.3351</v>
      </c>
      <c r="Y539" s="11">
        <v>1.4</v>
      </c>
      <c r="Z539" s="11">
        <v>1.6399999999999997</v>
      </c>
      <c r="AA539" s="11">
        <v>1.51</v>
      </c>
      <c r="AB539" s="11">
        <v>1.46</v>
      </c>
      <c r="AC539" s="11">
        <v>1.59</v>
      </c>
      <c r="AD539" s="148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28" t="e">
        <v>#N/A</v>
      </c>
    </row>
    <row r="540" spans="1:65">
      <c r="A540" s="30"/>
      <c r="B540" s="19">
        <v>1</v>
      </c>
      <c r="C540" s="9">
        <v>3</v>
      </c>
      <c r="D540" s="11">
        <v>1.56</v>
      </c>
      <c r="E540" s="11">
        <v>1.4</v>
      </c>
      <c r="F540" s="11">
        <v>1.44</v>
      </c>
      <c r="G540" s="11">
        <v>1.52</v>
      </c>
      <c r="H540" s="11">
        <v>1.4278000000000002</v>
      </c>
      <c r="I540" s="11">
        <v>1.39</v>
      </c>
      <c r="J540" s="11">
        <v>1.4401431531434359</v>
      </c>
      <c r="K540" s="11">
        <v>1.5378000000000001</v>
      </c>
      <c r="L540" s="11">
        <v>1.46</v>
      </c>
      <c r="M540" s="11">
        <v>1.47</v>
      </c>
      <c r="N540" s="11">
        <v>1.47</v>
      </c>
      <c r="O540" s="11">
        <v>1.32</v>
      </c>
      <c r="P540" s="11">
        <v>1.49</v>
      </c>
      <c r="Q540" s="11">
        <v>1.4082787999999999</v>
      </c>
      <c r="R540" s="149">
        <v>1.5363</v>
      </c>
      <c r="S540" s="11">
        <v>1.5361</v>
      </c>
      <c r="T540" s="11">
        <v>1.52</v>
      </c>
      <c r="U540" s="144">
        <v>1.6947000000000001</v>
      </c>
      <c r="V540" s="11">
        <v>1.41</v>
      </c>
      <c r="W540" s="11">
        <v>1.46</v>
      </c>
      <c r="X540" s="11">
        <v>1.3254999999999999</v>
      </c>
      <c r="Y540" s="11">
        <v>1.4</v>
      </c>
      <c r="Z540" s="11">
        <v>1.6399999999999997</v>
      </c>
      <c r="AA540" s="11">
        <v>1.53</v>
      </c>
      <c r="AB540" s="11">
        <v>1.43</v>
      </c>
      <c r="AC540" s="11">
        <v>1.5</v>
      </c>
      <c r="AD540" s="148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28">
        <v>16</v>
      </c>
    </row>
    <row r="541" spans="1:65">
      <c r="A541" s="30"/>
      <c r="B541" s="19">
        <v>1</v>
      </c>
      <c r="C541" s="9">
        <v>4</v>
      </c>
      <c r="D541" s="11">
        <v>1.4890000000000001</v>
      </c>
      <c r="E541" s="11">
        <v>1.42</v>
      </c>
      <c r="F541" s="11">
        <v>1.42</v>
      </c>
      <c r="G541" s="11">
        <v>1.52</v>
      </c>
      <c r="H541" s="11">
        <v>1.4505999999999999</v>
      </c>
      <c r="I541" s="11">
        <v>1.41</v>
      </c>
      <c r="J541" s="11">
        <v>1.4581201248726698</v>
      </c>
      <c r="K541" s="11">
        <v>1.5619000000000001</v>
      </c>
      <c r="L541" s="11">
        <v>1.48</v>
      </c>
      <c r="M541" s="11">
        <v>1.47</v>
      </c>
      <c r="N541" s="11">
        <v>1.52</v>
      </c>
      <c r="O541" s="11">
        <v>1.34</v>
      </c>
      <c r="P541" s="11">
        <v>1.49</v>
      </c>
      <c r="Q541" s="11">
        <v>1.4052955499999999</v>
      </c>
      <c r="R541" s="11">
        <v>1.4403999999999999</v>
      </c>
      <c r="S541" s="11">
        <v>1.5741000000000001</v>
      </c>
      <c r="T541" s="11">
        <v>1.5</v>
      </c>
      <c r="U541" s="144">
        <v>1.6761999999999999</v>
      </c>
      <c r="V541" s="11">
        <v>1.41</v>
      </c>
      <c r="W541" s="11">
        <v>1.46</v>
      </c>
      <c r="X541" s="11">
        <v>1.3469</v>
      </c>
      <c r="Y541" s="11">
        <v>1.39</v>
      </c>
      <c r="Z541" s="11">
        <v>1.6</v>
      </c>
      <c r="AA541" s="11">
        <v>1.51</v>
      </c>
      <c r="AB541" s="11">
        <v>1.47</v>
      </c>
      <c r="AC541" s="11">
        <v>1.6099999999999999</v>
      </c>
      <c r="AD541" s="148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28">
        <v>1.462797284375879</v>
      </c>
    </row>
    <row r="542" spans="1:65">
      <c r="A542" s="30"/>
      <c r="B542" s="19">
        <v>1</v>
      </c>
      <c r="C542" s="9">
        <v>5</v>
      </c>
      <c r="D542" s="11">
        <v>1.534</v>
      </c>
      <c r="E542" s="11">
        <v>1.42</v>
      </c>
      <c r="F542" s="11">
        <v>1.39</v>
      </c>
      <c r="G542" s="11">
        <v>1.5</v>
      </c>
      <c r="H542" s="11">
        <v>1.4526000000000001</v>
      </c>
      <c r="I542" s="11">
        <v>1.39</v>
      </c>
      <c r="J542" s="11">
        <v>1.470156887433264</v>
      </c>
      <c r="K542" s="11">
        <v>1.5318000000000001</v>
      </c>
      <c r="L542" s="11">
        <v>1.42</v>
      </c>
      <c r="M542" s="11">
        <v>1.49</v>
      </c>
      <c r="N542" s="11">
        <v>1.51</v>
      </c>
      <c r="O542" s="11">
        <v>1.37</v>
      </c>
      <c r="P542" s="11">
        <v>1.5</v>
      </c>
      <c r="Q542" s="11">
        <v>1.40802205</v>
      </c>
      <c r="R542" s="11">
        <v>1.4314</v>
      </c>
      <c r="S542" s="11">
        <v>1.5761000000000001</v>
      </c>
      <c r="T542" s="11">
        <v>1.51</v>
      </c>
      <c r="U542" s="144">
        <v>1.6778000000000002</v>
      </c>
      <c r="V542" s="11">
        <v>1.39</v>
      </c>
      <c r="W542" s="11">
        <v>1.45</v>
      </c>
      <c r="X542" s="11">
        <v>1.3411999999999999</v>
      </c>
      <c r="Y542" s="11">
        <v>1.38</v>
      </c>
      <c r="Z542" s="11">
        <v>1.58</v>
      </c>
      <c r="AA542" s="11">
        <v>1.53</v>
      </c>
      <c r="AB542" s="11">
        <v>1.43</v>
      </c>
      <c r="AC542" s="11">
        <v>1.5</v>
      </c>
      <c r="AD542" s="148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28">
        <v>37</v>
      </c>
    </row>
    <row r="543" spans="1:65">
      <c r="A543" s="30"/>
      <c r="B543" s="19">
        <v>1</v>
      </c>
      <c r="C543" s="9">
        <v>6</v>
      </c>
      <c r="D543" s="11">
        <v>1.4910000000000001</v>
      </c>
      <c r="E543" s="11">
        <v>1.45</v>
      </c>
      <c r="F543" s="11">
        <v>1.41</v>
      </c>
      <c r="G543" s="11">
        <v>1.52</v>
      </c>
      <c r="H543" s="149">
        <v>1.5003</v>
      </c>
      <c r="I543" s="11">
        <v>1.41</v>
      </c>
      <c r="J543" s="11">
        <v>1.4301332995543237</v>
      </c>
      <c r="K543" s="11">
        <v>1.5137</v>
      </c>
      <c r="L543" s="11">
        <v>1.44</v>
      </c>
      <c r="M543" s="11">
        <v>1.48</v>
      </c>
      <c r="N543" s="11">
        <v>1.49</v>
      </c>
      <c r="O543" s="11">
        <v>1.37</v>
      </c>
      <c r="P543" s="11">
        <v>1.44</v>
      </c>
      <c r="Q543" s="11">
        <v>1.4153355999999999</v>
      </c>
      <c r="R543" s="11">
        <v>1.4626999999999999</v>
      </c>
      <c r="S543" s="11">
        <v>1.5245</v>
      </c>
      <c r="T543" s="11">
        <v>1.52</v>
      </c>
      <c r="U543" s="144">
        <v>1.7107000000000001</v>
      </c>
      <c r="V543" s="11">
        <v>1.44</v>
      </c>
      <c r="W543" s="11">
        <v>1.45</v>
      </c>
      <c r="X543" s="11">
        <v>1.359</v>
      </c>
      <c r="Y543" s="11">
        <v>1.42</v>
      </c>
      <c r="Z543" s="11">
        <v>1.52</v>
      </c>
      <c r="AA543" s="11">
        <v>1.54</v>
      </c>
      <c r="AB543" s="11">
        <v>1.4200000000000002</v>
      </c>
      <c r="AC543" s="11">
        <v>1.55</v>
      </c>
      <c r="AD543" s="148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55"/>
    </row>
    <row r="544" spans="1:65">
      <c r="A544" s="30"/>
      <c r="B544" s="20" t="s">
        <v>264</v>
      </c>
      <c r="C544" s="12"/>
      <c r="D544" s="23">
        <v>1.5254999999999999</v>
      </c>
      <c r="E544" s="23">
        <v>1.4166666666666663</v>
      </c>
      <c r="F544" s="23">
        <v>1.4149999999999998</v>
      </c>
      <c r="G544" s="23">
        <v>1.5166666666666666</v>
      </c>
      <c r="H544" s="23">
        <v>1.45475</v>
      </c>
      <c r="I544" s="23">
        <v>1.3966666666666665</v>
      </c>
      <c r="J544" s="23">
        <v>1.4441648179655038</v>
      </c>
      <c r="K544" s="23">
        <v>1.5317833333333335</v>
      </c>
      <c r="L544" s="23">
        <v>1.4583333333333333</v>
      </c>
      <c r="M544" s="23">
        <v>1.4799999999999998</v>
      </c>
      <c r="N544" s="23">
        <v>1.49</v>
      </c>
      <c r="O544" s="23">
        <v>1.3416666666666668</v>
      </c>
      <c r="P544" s="23">
        <v>1.49</v>
      </c>
      <c r="Q544" s="23">
        <v>1.4068591750000001</v>
      </c>
      <c r="R544" s="23">
        <v>1.4494833333333332</v>
      </c>
      <c r="S544" s="23">
        <v>1.5464</v>
      </c>
      <c r="T544" s="23">
        <v>1.5083333333333331</v>
      </c>
      <c r="U544" s="23">
        <v>1.6941166666666667</v>
      </c>
      <c r="V544" s="23">
        <v>1.42</v>
      </c>
      <c r="W544" s="23">
        <v>1.4583333333333333</v>
      </c>
      <c r="X544" s="23">
        <v>1.3424666666666667</v>
      </c>
      <c r="Y544" s="23">
        <v>1.3949999999999998</v>
      </c>
      <c r="Z544" s="23">
        <v>1.593333333333333</v>
      </c>
      <c r="AA544" s="23">
        <v>1.531666666666667</v>
      </c>
      <c r="AB544" s="23">
        <v>1.4383333333333332</v>
      </c>
      <c r="AC544" s="23">
        <v>1.5450000000000002</v>
      </c>
      <c r="AD544" s="148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55"/>
    </row>
    <row r="545" spans="1:65">
      <c r="A545" s="30"/>
      <c r="B545" s="3" t="s">
        <v>265</v>
      </c>
      <c r="C545" s="29"/>
      <c r="D545" s="11">
        <v>1.5350000000000001</v>
      </c>
      <c r="E545" s="11">
        <v>1.42</v>
      </c>
      <c r="F545" s="11">
        <v>1.415</v>
      </c>
      <c r="G545" s="11">
        <v>1.52</v>
      </c>
      <c r="H545" s="11">
        <v>1.4502999999999999</v>
      </c>
      <c r="I545" s="11">
        <v>1.39</v>
      </c>
      <c r="J545" s="11">
        <v>1.4413014934600312</v>
      </c>
      <c r="K545" s="11">
        <v>1.5348000000000002</v>
      </c>
      <c r="L545" s="11">
        <v>1.46</v>
      </c>
      <c r="M545" s="11">
        <v>1.48</v>
      </c>
      <c r="N545" s="11">
        <v>1.5</v>
      </c>
      <c r="O545" s="11">
        <v>1.335</v>
      </c>
      <c r="P545" s="11">
        <v>1.49</v>
      </c>
      <c r="Q545" s="11">
        <v>1.4081504250000001</v>
      </c>
      <c r="R545" s="11">
        <v>1.4409000000000001</v>
      </c>
      <c r="S545" s="11">
        <v>1.5364499999999999</v>
      </c>
      <c r="T545" s="11">
        <v>1.5049999999999999</v>
      </c>
      <c r="U545" s="11">
        <v>1.6881999999999999</v>
      </c>
      <c r="V545" s="11">
        <v>1.415</v>
      </c>
      <c r="W545" s="11">
        <v>1.46</v>
      </c>
      <c r="X545" s="11">
        <v>1.34405</v>
      </c>
      <c r="Y545" s="11">
        <v>1.395</v>
      </c>
      <c r="Z545" s="11">
        <v>1.59</v>
      </c>
      <c r="AA545" s="11">
        <v>1.53</v>
      </c>
      <c r="AB545" s="11">
        <v>1.43</v>
      </c>
      <c r="AC545" s="11">
        <v>1.5350000000000001</v>
      </c>
      <c r="AD545" s="148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55"/>
    </row>
    <row r="546" spans="1:65">
      <c r="A546" s="30"/>
      <c r="B546" s="3" t="s">
        <v>266</v>
      </c>
      <c r="C546" s="29"/>
      <c r="D546" s="24">
        <v>2.8987928522058927E-2</v>
      </c>
      <c r="E546" s="24">
        <v>2.0655911179772907E-2</v>
      </c>
      <c r="F546" s="24">
        <v>2.2583179581272449E-2</v>
      </c>
      <c r="G546" s="24">
        <v>1.0327955589886454E-2</v>
      </c>
      <c r="H546" s="24">
        <v>2.4093629863513655E-2</v>
      </c>
      <c r="I546" s="24">
        <v>1.0327955589886454E-2</v>
      </c>
      <c r="J546" s="24">
        <v>1.7285292547010112E-2</v>
      </c>
      <c r="K546" s="24">
        <v>1.9423842736870249E-2</v>
      </c>
      <c r="L546" s="24">
        <v>2.562550812504345E-2</v>
      </c>
      <c r="M546" s="24">
        <v>8.9442719099991665E-3</v>
      </c>
      <c r="N546" s="24">
        <v>3.0331501776206232E-2</v>
      </c>
      <c r="O546" s="24">
        <v>2.3166067138525429E-2</v>
      </c>
      <c r="P546" s="24">
        <v>2.8982753492378905E-2</v>
      </c>
      <c r="Q546" s="24">
        <v>7.7068738555104007E-3</v>
      </c>
      <c r="R546" s="24">
        <v>4.9766551685511279E-2</v>
      </c>
      <c r="S546" s="24">
        <v>2.2674214429611494E-2</v>
      </c>
      <c r="T546" s="24">
        <v>9.8319208025017587E-3</v>
      </c>
      <c r="U546" s="24">
        <v>1.9421783302948033E-2</v>
      </c>
      <c r="V546" s="24">
        <v>2.1908902300206663E-2</v>
      </c>
      <c r="W546" s="24">
        <v>7.5277265270908165E-3</v>
      </c>
      <c r="X546" s="24">
        <v>1.1473563817169768E-2</v>
      </c>
      <c r="Y546" s="24">
        <v>1.5165750888103114E-2</v>
      </c>
      <c r="Z546" s="24">
        <v>4.5018514709690871E-2</v>
      </c>
      <c r="AA546" s="24">
        <v>2.2286019533929134E-2</v>
      </c>
      <c r="AB546" s="24">
        <v>2.1369760566432753E-2</v>
      </c>
      <c r="AC546" s="24">
        <v>4.6797435827190342E-2</v>
      </c>
      <c r="AD546" s="204"/>
      <c r="AE546" s="205"/>
      <c r="AF546" s="205"/>
      <c r="AG546" s="205"/>
      <c r="AH546" s="205"/>
      <c r="AI546" s="205"/>
      <c r="AJ546" s="205"/>
      <c r="AK546" s="205"/>
      <c r="AL546" s="205"/>
      <c r="AM546" s="205"/>
      <c r="AN546" s="205"/>
      <c r="AO546" s="205"/>
      <c r="AP546" s="205"/>
      <c r="AQ546" s="205"/>
      <c r="AR546" s="205"/>
      <c r="AS546" s="205"/>
      <c r="AT546" s="205"/>
      <c r="AU546" s="205"/>
      <c r="AV546" s="205"/>
      <c r="AW546" s="205"/>
      <c r="AX546" s="205"/>
      <c r="AY546" s="205"/>
      <c r="AZ546" s="205"/>
      <c r="BA546" s="205"/>
      <c r="BB546" s="205"/>
      <c r="BC546" s="205"/>
      <c r="BD546" s="205"/>
      <c r="BE546" s="205"/>
      <c r="BF546" s="205"/>
      <c r="BG546" s="205"/>
      <c r="BH546" s="205"/>
      <c r="BI546" s="205"/>
      <c r="BJ546" s="205"/>
      <c r="BK546" s="205"/>
      <c r="BL546" s="205"/>
      <c r="BM546" s="56"/>
    </row>
    <row r="547" spans="1:65">
      <c r="A547" s="30"/>
      <c r="B547" s="3" t="s">
        <v>86</v>
      </c>
      <c r="C547" s="29"/>
      <c r="D547" s="13">
        <v>1.9002247474309359E-2</v>
      </c>
      <c r="E547" s="13">
        <v>1.4580643185722057E-2</v>
      </c>
      <c r="F547" s="13">
        <v>1.595984422704767E-2</v>
      </c>
      <c r="G547" s="13">
        <v>6.8096410482767827E-3</v>
      </c>
      <c r="H547" s="13">
        <v>1.6562041494080533E-2</v>
      </c>
      <c r="I547" s="13">
        <v>7.3947176061239534E-3</v>
      </c>
      <c r="J547" s="13">
        <v>1.1969058054856312E-2</v>
      </c>
      <c r="K547" s="13">
        <v>1.2680541897920885E-2</v>
      </c>
      <c r="L547" s="13">
        <v>1.7571777000029796E-2</v>
      </c>
      <c r="M547" s="13">
        <v>6.0434269662156537E-3</v>
      </c>
      <c r="N547" s="13">
        <v>2.0356712601480694E-2</v>
      </c>
      <c r="O547" s="13">
        <v>1.7266633892068641E-2</v>
      </c>
      <c r="P547" s="13">
        <v>1.9451512410992553E-2</v>
      </c>
      <c r="Q547" s="13">
        <v>5.4780705791042661E-3</v>
      </c>
      <c r="R547" s="13">
        <v>3.4333993734901827E-2</v>
      </c>
      <c r="S547" s="13">
        <v>1.4662580464052957E-2</v>
      </c>
      <c r="T547" s="13">
        <v>6.5184005320453658E-3</v>
      </c>
      <c r="U547" s="13">
        <v>1.1464253722951803E-2</v>
      </c>
      <c r="V547" s="13">
        <v>1.5428804436765257E-2</v>
      </c>
      <c r="W547" s="13">
        <v>5.1618696185765601E-3</v>
      </c>
      <c r="X547" s="13">
        <v>8.5466284579404344E-3</v>
      </c>
      <c r="Y547" s="13">
        <v>1.0871506012977145E-2</v>
      </c>
      <c r="Z547" s="13">
        <v>2.8254297934952436E-2</v>
      </c>
      <c r="AA547" s="13">
        <v>1.4550175974273643E-2</v>
      </c>
      <c r="AB547" s="13">
        <v>1.4857307462178044E-2</v>
      </c>
      <c r="AC547" s="13">
        <v>3.0289602477145849E-2</v>
      </c>
      <c r="AD547" s="148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55"/>
    </row>
    <row r="548" spans="1:65">
      <c r="A548" s="30"/>
      <c r="B548" s="3" t="s">
        <v>267</v>
      </c>
      <c r="C548" s="29"/>
      <c r="D548" s="13">
        <v>4.286493849410844E-2</v>
      </c>
      <c r="E548" s="13">
        <v>-3.1535892363168339E-2</v>
      </c>
      <c r="F548" s="13">
        <v>-3.2675261901564445E-2</v>
      </c>
      <c r="G548" s="13">
        <v>3.6826279940608275E-2</v>
      </c>
      <c r="H548" s="13">
        <v>-5.5012984108132601E-3</v>
      </c>
      <c r="I548" s="13">
        <v>-4.5208326823923506E-2</v>
      </c>
      <c r="J548" s="13">
        <v>-1.2737558791903969E-2</v>
      </c>
      <c r="K548" s="13">
        <v>4.7160361653862504E-2</v>
      </c>
      <c r="L548" s="13">
        <v>-3.0516539032613421E-3</v>
      </c>
      <c r="M548" s="13">
        <v>1.1760150095890154E-2</v>
      </c>
      <c r="N548" s="13">
        <v>1.8596367326267904E-2</v>
      </c>
      <c r="O548" s="13">
        <v>-8.2807521591000244E-2</v>
      </c>
      <c r="P548" s="13">
        <v>1.8596367326267904E-2</v>
      </c>
      <c r="Q548" s="13">
        <v>-3.8240506715013223E-2</v>
      </c>
      <c r="R548" s="13">
        <v>-9.1017061521455611E-3</v>
      </c>
      <c r="S548" s="13">
        <v>5.7152632505597767E-2</v>
      </c>
      <c r="T548" s="13">
        <v>3.1129432248626854E-2</v>
      </c>
      <c r="U548" s="13">
        <v>0.15813495469365946</v>
      </c>
      <c r="V548" s="13">
        <v>-2.925715328637557E-2</v>
      </c>
      <c r="W548" s="13">
        <v>-3.0516539032613421E-3</v>
      </c>
      <c r="X548" s="13">
        <v>-8.2260624212570188E-2</v>
      </c>
      <c r="Y548" s="13">
        <v>-4.6347696362319724E-2</v>
      </c>
      <c r="Z548" s="13">
        <v>8.9237278706836731E-2</v>
      </c>
      <c r="AA548" s="13">
        <v>4.7080605786175012E-2</v>
      </c>
      <c r="AB548" s="13">
        <v>-1.672408836401662E-2</v>
      </c>
      <c r="AC548" s="13">
        <v>5.6195562093344975E-2</v>
      </c>
      <c r="AD548" s="148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55"/>
    </row>
    <row r="549" spans="1:65">
      <c r="A549" s="30"/>
      <c r="B549" s="46" t="s">
        <v>268</v>
      </c>
      <c r="C549" s="47"/>
      <c r="D549" s="45">
        <v>0.89</v>
      </c>
      <c r="E549" s="45">
        <v>0.55000000000000004</v>
      </c>
      <c r="F549" s="45">
        <v>0.57999999999999996</v>
      </c>
      <c r="G549" s="45">
        <v>0.78</v>
      </c>
      <c r="H549" s="45">
        <v>0.05</v>
      </c>
      <c r="I549" s="45">
        <v>0.82</v>
      </c>
      <c r="J549" s="45">
        <v>0.19</v>
      </c>
      <c r="K549" s="45">
        <v>0.98</v>
      </c>
      <c r="L549" s="45">
        <v>0</v>
      </c>
      <c r="M549" s="45">
        <v>0.28999999999999998</v>
      </c>
      <c r="N549" s="45">
        <v>0.42</v>
      </c>
      <c r="O549" s="45">
        <v>1.55</v>
      </c>
      <c r="P549" s="45">
        <v>0.42</v>
      </c>
      <c r="Q549" s="45">
        <v>0.68</v>
      </c>
      <c r="R549" s="45">
        <v>0.12</v>
      </c>
      <c r="S549" s="45">
        <v>1.17</v>
      </c>
      <c r="T549" s="45">
        <v>0.66</v>
      </c>
      <c r="U549" s="45">
        <v>3.13</v>
      </c>
      <c r="V549" s="45">
        <v>0.51</v>
      </c>
      <c r="W549" s="45">
        <v>0</v>
      </c>
      <c r="X549" s="45">
        <v>1.54</v>
      </c>
      <c r="Y549" s="45">
        <v>0.84</v>
      </c>
      <c r="Z549" s="45">
        <v>1.79</v>
      </c>
      <c r="AA549" s="45">
        <v>0.97</v>
      </c>
      <c r="AB549" s="45">
        <v>0.27</v>
      </c>
      <c r="AC549" s="45">
        <v>1.1499999999999999</v>
      </c>
      <c r="AD549" s="148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55"/>
    </row>
    <row r="550" spans="1:65">
      <c r="B550" s="31"/>
      <c r="C550" s="20"/>
      <c r="D550" s="20"/>
      <c r="E550" s="20"/>
      <c r="F550" s="20"/>
      <c r="G550" s="20"/>
      <c r="H550" s="20"/>
      <c r="I550" s="20"/>
      <c r="J550" s="20"/>
      <c r="K550" s="20"/>
      <c r="L550" s="20"/>
      <c r="M550" s="20"/>
      <c r="N550" s="20"/>
      <c r="O550" s="20"/>
      <c r="P550" s="20"/>
      <c r="Q550" s="20"/>
      <c r="R550" s="20"/>
      <c r="S550" s="20"/>
      <c r="T550" s="20"/>
      <c r="U550" s="20"/>
      <c r="V550" s="20"/>
      <c r="W550" s="20"/>
      <c r="X550" s="20"/>
      <c r="Y550" s="20"/>
      <c r="Z550" s="20"/>
      <c r="AA550" s="20"/>
      <c r="AB550" s="20"/>
      <c r="AC550" s="20"/>
      <c r="BM550" s="55"/>
    </row>
    <row r="551" spans="1:65" ht="15">
      <c r="B551" s="8" t="s">
        <v>481</v>
      </c>
      <c r="BM551" s="28" t="s">
        <v>66</v>
      </c>
    </row>
    <row r="552" spans="1:65" ht="15">
      <c r="A552" s="25" t="s">
        <v>56</v>
      </c>
      <c r="B552" s="18" t="s">
        <v>109</v>
      </c>
      <c r="C552" s="15" t="s">
        <v>110</v>
      </c>
      <c r="D552" s="16" t="s">
        <v>226</v>
      </c>
      <c r="E552" s="17" t="s">
        <v>226</v>
      </c>
      <c r="F552" s="17" t="s">
        <v>226</v>
      </c>
      <c r="G552" s="17" t="s">
        <v>226</v>
      </c>
      <c r="H552" s="17" t="s">
        <v>226</v>
      </c>
      <c r="I552" s="17" t="s">
        <v>226</v>
      </c>
      <c r="J552" s="17" t="s">
        <v>226</v>
      </c>
      <c r="K552" s="17" t="s">
        <v>226</v>
      </c>
      <c r="L552" s="17" t="s">
        <v>226</v>
      </c>
      <c r="M552" s="17" t="s">
        <v>226</v>
      </c>
      <c r="N552" s="17" t="s">
        <v>226</v>
      </c>
      <c r="O552" s="17" t="s">
        <v>226</v>
      </c>
      <c r="P552" s="17" t="s">
        <v>226</v>
      </c>
      <c r="Q552" s="17" t="s">
        <v>226</v>
      </c>
      <c r="R552" s="17" t="s">
        <v>226</v>
      </c>
      <c r="S552" s="17" t="s">
        <v>226</v>
      </c>
      <c r="T552" s="17" t="s">
        <v>226</v>
      </c>
      <c r="U552" s="17" t="s">
        <v>226</v>
      </c>
      <c r="V552" s="17" t="s">
        <v>226</v>
      </c>
      <c r="W552" s="17" t="s">
        <v>226</v>
      </c>
      <c r="X552" s="17" t="s">
        <v>226</v>
      </c>
      <c r="Y552" s="17" t="s">
        <v>226</v>
      </c>
      <c r="Z552" s="17" t="s">
        <v>226</v>
      </c>
      <c r="AA552" s="17" t="s">
        <v>226</v>
      </c>
      <c r="AB552" s="17" t="s">
        <v>226</v>
      </c>
      <c r="AC552" s="17" t="s">
        <v>226</v>
      </c>
      <c r="AD552" s="148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28">
        <v>1</v>
      </c>
    </row>
    <row r="553" spans="1:65">
      <c r="A553" s="30"/>
      <c r="B553" s="19" t="s">
        <v>227</v>
      </c>
      <c r="C553" s="9" t="s">
        <v>227</v>
      </c>
      <c r="D553" s="146" t="s">
        <v>229</v>
      </c>
      <c r="E553" s="147" t="s">
        <v>230</v>
      </c>
      <c r="F553" s="147" t="s">
        <v>231</v>
      </c>
      <c r="G553" s="147" t="s">
        <v>232</v>
      </c>
      <c r="H553" s="147" t="s">
        <v>233</v>
      </c>
      <c r="I553" s="147" t="s">
        <v>234</v>
      </c>
      <c r="J553" s="147" t="s">
        <v>235</v>
      </c>
      <c r="K553" s="147" t="s">
        <v>236</v>
      </c>
      <c r="L553" s="147" t="s">
        <v>238</v>
      </c>
      <c r="M553" s="147" t="s">
        <v>239</v>
      </c>
      <c r="N553" s="147" t="s">
        <v>240</v>
      </c>
      <c r="O553" s="147" t="s">
        <v>243</v>
      </c>
      <c r="P553" s="147" t="s">
        <v>244</v>
      </c>
      <c r="Q553" s="147" t="s">
        <v>245</v>
      </c>
      <c r="R553" s="147" t="s">
        <v>246</v>
      </c>
      <c r="S553" s="147" t="s">
        <v>247</v>
      </c>
      <c r="T553" s="147" t="s">
        <v>248</v>
      </c>
      <c r="U553" s="147" t="s">
        <v>249</v>
      </c>
      <c r="V553" s="147" t="s">
        <v>250</v>
      </c>
      <c r="W553" s="147" t="s">
        <v>251</v>
      </c>
      <c r="X553" s="147" t="s">
        <v>252</v>
      </c>
      <c r="Y553" s="147" t="s">
        <v>253</v>
      </c>
      <c r="Z553" s="147" t="s">
        <v>254</v>
      </c>
      <c r="AA553" s="147" t="s">
        <v>255</v>
      </c>
      <c r="AB553" s="147" t="s">
        <v>256</v>
      </c>
      <c r="AC553" s="147" t="s">
        <v>257</v>
      </c>
      <c r="AD553" s="148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28" t="s">
        <v>1</v>
      </c>
    </row>
    <row r="554" spans="1:65">
      <c r="A554" s="30"/>
      <c r="B554" s="19"/>
      <c r="C554" s="9"/>
      <c r="D554" s="10" t="s">
        <v>113</v>
      </c>
      <c r="E554" s="11" t="s">
        <v>277</v>
      </c>
      <c r="F554" s="11" t="s">
        <v>277</v>
      </c>
      <c r="G554" s="11" t="s">
        <v>277</v>
      </c>
      <c r="H554" s="11" t="s">
        <v>278</v>
      </c>
      <c r="I554" s="11" t="s">
        <v>277</v>
      </c>
      <c r="J554" s="11" t="s">
        <v>278</v>
      </c>
      <c r="K554" s="11" t="s">
        <v>113</v>
      </c>
      <c r="L554" s="11" t="s">
        <v>278</v>
      </c>
      <c r="M554" s="11" t="s">
        <v>113</v>
      </c>
      <c r="N554" s="11" t="s">
        <v>278</v>
      </c>
      <c r="O554" s="11" t="s">
        <v>277</v>
      </c>
      <c r="P554" s="11" t="s">
        <v>277</v>
      </c>
      <c r="Q554" s="11" t="s">
        <v>113</v>
      </c>
      <c r="R554" s="11" t="s">
        <v>278</v>
      </c>
      <c r="S554" s="11" t="s">
        <v>113</v>
      </c>
      <c r="T554" s="11" t="s">
        <v>113</v>
      </c>
      <c r="U554" s="11" t="s">
        <v>113</v>
      </c>
      <c r="V554" s="11" t="s">
        <v>277</v>
      </c>
      <c r="W554" s="11" t="s">
        <v>277</v>
      </c>
      <c r="X554" s="11" t="s">
        <v>277</v>
      </c>
      <c r="Y554" s="11" t="s">
        <v>277</v>
      </c>
      <c r="Z554" s="11" t="s">
        <v>277</v>
      </c>
      <c r="AA554" s="11" t="s">
        <v>277</v>
      </c>
      <c r="AB554" s="11" t="s">
        <v>113</v>
      </c>
      <c r="AC554" s="11" t="s">
        <v>277</v>
      </c>
      <c r="AD554" s="148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28">
        <v>3</v>
      </c>
    </row>
    <row r="555" spans="1:65">
      <c r="A555" s="30"/>
      <c r="B555" s="19"/>
      <c r="C555" s="9"/>
      <c r="D555" s="26"/>
      <c r="E555" s="26"/>
      <c r="F555" s="26"/>
      <c r="G555" s="26"/>
      <c r="H555" s="26"/>
      <c r="I555" s="26"/>
      <c r="J555" s="26"/>
      <c r="K555" s="26"/>
      <c r="L555" s="26"/>
      <c r="M555" s="26"/>
      <c r="N555" s="26"/>
      <c r="O555" s="26"/>
      <c r="P555" s="26"/>
      <c r="Q555" s="26"/>
      <c r="R555" s="26"/>
      <c r="S555" s="26"/>
      <c r="T555" s="26"/>
      <c r="U555" s="26"/>
      <c r="V555" s="26"/>
      <c r="W555" s="26"/>
      <c r="X555" s="26"/>
      <c r="Y555" s="26"/>
      <c r="Z555" s="26"/>
      <c r="AA555" s="26"/>
      <c r="AB555" s="26"/>
      <c r="AC555" s="26"/>
      <c r="AD555" s="148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28">
        <v>3</v>
      </c>
    </row>
    <row r="556" spans="1:65">
      <c r="A556" s="30"/>
      <c r="B556" s="18">
        <v>1</v>
      </c>
      <c r="C556" s="14">
        <v>1</v>
      </c>
      <c r="D556" s="228">
        <v>8.5400000000000004E-2</v>
      </c>
      <c r="E556" s="228">
        <v>8.0599999999999991E-2</v>
      </c>
      <c r="F556" s="228">
        <v>8.0099999999999991E-2</v>
      </c>
      <c r="G556" s="229">
        <v>7.9100000000000004E-2</v>
      </c>
      <c r="H556" s="228">
        <v>8.2100000000000006E-2</v>
      </c>
      <c r="I556" s="228">
        <v>8.2000000000000003E-2</v>
      </c>
      <c r="J556" s="228">
        <v>8.1720174848929489E-2</v>
      </c>
      <c r="K556" s="228">
        <v>8.2100000000000006E-2</v>
      </c>
      <c r="L556" s="228">
        <v>8.4599999999999995E-2</v>
      </c>
      <c r="M556" s="228">
        <v>8.2500000000000004E-2</v>
      </c>
      <c r="N556" s="228">
        <v>8.2100000000000006E-2</v>
      </c>
      <c r="O556" s="228">
        <v>8.3799999999999999E-2</v>
      </c>
      <c r="P556" s="228">
        <v>8.3799999999999999E-2</v>
      </c>
      <c r="Q556" s="229">
        <v>7.5000549999999999E-2</v>
      </c>
      <c r="R556" s="229">
        <v>7.9299999999999995E-2</v>
      </c>
      <c r="S556" s="228">
        <v>8.5099999999999995E-2</v>
      </c>
      <c r="T556" s="229">
        <v>7.7700000000000005E-2</v>
      </c>
      <c r="U556" s="229">
        <v>9.5188999999999996E-2</v>
      </c>
      <c r="V556" s="228">
        <v>8.4400000000000003E-2</v>
      </c>
      <c r="W556" s="228">
        <v>8.2600000000000007E-2</v>
      </c>
      <c r="X556" s="228">
        <v>8.3723599999999995E-2</v>
      </c>
      <c r="Y556" s="228">
        <v>8.2299999999999998E-2</v>
      </c>
      <c r="Z556" s="228">
        <v>8.3799999999999999E-2</v>
      </c>
      <c r="AA556" s="234">
        <v>8.6900000000000005E-2</v>
      </c>
      <c r="AB556" s="228">
        <v>8.3199999999999996E-2</v>
      </c>
      <c r="AC556" s="228">
        <v>8.2500000000000004E-2</v>
      </c>
      <c r="AD556" s="204"/>
      <c r="AE556" s="205"/>
      <c r="AF556" s="205"/>
      <c r="AG556" s="205"/>
      <c r="AH556" s="205"/>
      <c r="AI556" s="205"/>
      <c r="AJ556" s="205"/>
      <c r="AK556" s="205"/>
      <c r="AL556" s="205"/>
      <c r="AM556" s="205"/>
      <c r="AN556" s="205"/>
      <c r="AO556" s="205"/>
      <c r="AP556" s="205"/>
      <c r="AQ556" s="205"/>
      <c r="AR556" s="205"/>
      <c r="AS556" s="205"/>
      <c r="AT556" s="205"/>
      <c r="AU556" s="205"/>
      <c r="AV556" s="205"/>
      <c r="AW556" s="205"/>
      <c r="AX556" s="205"/>
      <c r="AY556" s="205"/>
      <c r="AZ556" s="205"/>
      <c r="BA556" s="205"/>
      <c r="BB556" s="205"/>
      <c r="BC556" s="205"/>
      <c r="BD556" s="205"/>
      <c r="BE556" s="205"/>
      <c r="BF556" s="205"/>
      <c r="BG556" s="205"/>
      <c r="BH556" s="205"/>
      <c r="BI556" s="205"/>
      <c r="BJ556" s="205"/>
      <c r="BK556" s="205"/>
      <c r="BL556" s="205"/>
      <c r="BM556" s="230">
        <v>1</v>
      </c>
    </row>
    <row r="557" spans="1:65">
      <c r="A557" s="30"/>
      <c r="B557" s="19">
        <v>1</v>
      </c>
      <c r="C557" s="9">
        <v>2</v>
      </c>
      <c r="D557" s="24">
        <v>8.6599999999999996E-2</v>
      </c>
      <c r="E557" s="24">
        <v>7.8799999999999995E-2</v>
      </c>
      <c r="F557" s="24">
        <v>8.3500000000000005E-2</v>
      </c>
      <c r="G557" s="231">
        <v>7.9699999999999993E-2</v>
      </c>
      <c r="H557" s="24">
        <v>8.3199999999999996E-2</v>
      </c>
      <c r="I557" s="24">
        <v>8.1299999999999997E-2</v>
      </c>
      <c r="J557" s="24">
        <v>8.3180212651068439E-2</v>
      </c>
      <c r="K557" s="24">
        <v>8.4400000000000003E-2</v>
      </c>
      <c r="L557" s="24">
        <v>8.5400000000000004E-2</v>
      </c>
      <c r="M557" s="24">
        <v>8.2500000000000004E-2</v>
      </c>
      <c r="N557" s="24">
        <v>7.8100000000000003E-2</v>
      </c>
      <c r="O557" s="24">
        <v>8.2200000000000009E-2</v>
      </c>
      <c r="P557" s="24">
        <v>8.5400000000000004E-2</v>
      </c>
      <c r="Q557" s="231">
        <v>7.5960400000000011E-2</v>
      </c>
      <c r="R557" s="231">
        <v>7.7399999999999997E-2</v>
      </c>
      <c r="S557" s="24">
        <v>8.4000000000000005E-2</v>
      </c>
      <c r="T557" s="231">
        <v>7.7499999999999999E-2</v>
      </c>
      <c r="U557" s="231">
        <v>9.5126999999999989E-2</v>
      </c>
      <c r="V557" s="24">
        <v>8.5199999999999998E-2</v>
      </c>
      <c r="W557" s="24">
        <v>8.2400000000000001E-2</v>
      </c>
      <c r="X557" s="24">
        <v>8.2874450000000016E-2</v>
      </c>
      <c r="Y557" s="24">
        <v>8.3000000000000004E-2</v>
      </c>
      <c r="Z557" s="24">
        <v>8.48E-2</v>
      </c>
      <c r="AA557" s="24">
        <v>8.2799999999999999E-2</v>
      </c>
      <c r="AB557" s="24">
        <v>8.1199999999999994E-2</v>
      </c>
      <c r="AC557" s="24">
        <v>8.5499999999999993E-2</v>
      </c>
      <c r="AD557" s="204"/>
      <c r="AE557" s="205"/>
      <c r="AF557" s="205"/>
      <c r="AG557" s="205"/>
      <c r="AH557" s="205"/>
      <c r="AI557" s="205"/>
      <c r="AJ557" s="205"/>
      <c r="AK557" s="205"/>
      <c r="AL557" s="205"/>
      <c r="AM557" s="205"/>
      <c r="AN557" s="205"/>
      <c r="AO557" s="205"/>
      <c r="AP557" s="205"/>
      <c r="AQ557" s="205"/>
      <c r="AR557" s="205"/>
      <c r="AS557" s="205"/>
      <c r="AT557" s="205"/>
      <c r="AU557" s="205"/>
      <c r="AV557" s="205"/>
      <c r="AW557" s="205"/>
      <c r="AX557" s="205"/>
      <c r="AY557" s="205"/>
      <c r="AZ557" s="205"/>
      <c r="BA557" s="205"/>
      <c r="BB557" s="205"/>
      <c r="BC557" s="205"/>
      <c r="BD557" s="205"/>
      <c r="BE557" s="205"/>
      <c r="BF557" s="205"/>
      <c r="BG557" s="205"/>
      <c r="BH557" s="205"/>
      <c r="BI557" s="205"/>
      <c r="BJ557" s="205"/>
      <c r="BK557" s="205"/>
      <c r="BL557" s="205"/>
      <c r="BM557" s="230">
        <v>18</v>
      </c>
    </row>
    <row r="558" spans="1:65">
      <c r="A558" s="30"/>
      <c r="B558" s="19">
        <v>1</v>
      </c>
      <c r="C558" s="9">
        <v>3</v>
      </c>
      <c r="D558" s="24">
        <v>8.4000000000000005E-2</v>
      </c>
      <c r="E558" s="24">
        <v>7.9500000000000001E-2</v>
      </c>
      <c r="F558" s="24">
        <v>8.3299999999999999E-2</v>
      </c>
      <c r="G558" s="231">
        <v>7.9699999999999993E-2</v>
      </c>
      <c r="H558" s="24">
        <v>8.1299999999999997E-2</v>
      </c>
      <c r="I558" s="24">
        <v>8.2000000000000003E-2</v>
      </c>
      <c r="J558" s="24">
        <v>8.2394797839849501E-2</v>
      </c>
      <c r="K558" s="24">
        <v>8.4400000000000003E-2</v>
      </c>
      <c r="L558" s="24">
        <v>8.3500000000000005E-2</v>
      </c>
      <c r="M558" s="24">
        <v>8.1699999999999995E-2</v>
      </c>
      <c r="N558" s="24">
        <v>8.0299999999999996E-2</v>
      </c>
      <c r="O558" s="24">
        <v>8.2100000000000006E-2</v>
      </c>
      <c r="P558" s="24">
        <v>8.3000000000000004E-2</v>
      </c>
      <c r="Q558" s="231">
        <v>7.5752150000000004E-2</v>
      </c>
      <c r="R558" s="232">
        <v>8.4199999999999997E-2</v>
      </c>
      <c r="S558" s="24">
        <v>8.3799999999999999E-2</v>
      </c>
      <c r="T558" s="231">
        <v>7.8100000000000003E-2</v>
      </c>
      <c r="U558" s="231">
        <v>9.5391000000000004E-2</v>
      </c>
      <c r="V558" s="24">
        <v>8.3299999999999999E-2</v>
      </c>
      <c r="W558" s="24">
        <v>8.2299999999999998E-2</v>
      </c>
      <c r="X558" s="24">
        <v>8.3340650000000002E-2</v>
      </c>
      <c r="Y558" s="24">
        <v>8.2000000000000003E-2</v>
      </c>
      <c r="Z558" s="24">
        <v>8.5800000000000001E-2</v>
      </c>
      <c r="AA558" s="24">
        <v>8.3600000000000008E-2</v>
      </c>
      <c r="AB558" s="24">
        <v>8.14E-2</v>
      </c>
      <c r="AC558" s="24">
        <v>8.3299999999999999E-2</v>
      </c>
      <c r="AD558" s="204"/>
      <c r="AE558" s="205"/>
      <c r="AF558" s="205"/>
      <c r="AG558" s="205"/>
      <c r="AH558" s="205"/>
      <c r="AI558" s="205"/>
      <c r="AJ558" s="205"/>
      <c r="AK558" s="205"/>
      <c r="AL558" s="205"/>
      <c r="AM558" s="205"/>
      <c r="AN558" s="205"/>
      <c r="AO558" s="205"/>
      <c r="AP558" s="205"/>
      <c r="AQ558" s="205"/>
      <c r="AR558" s="205"/>
      <c r="AS558" s="205"/>
      <c r="AT558" s="205"/>
      <c r="AU558" s="205"/>
      <c r="AV558" s="205"/>
      <c r="AW558" s="205"/>
      <c r="AX558" s="205"/>
      <c r="AY558" s="205"/>
      <c r="AZ558" s="205"/>
      <c r="BA558" s="205"/>
      <c r="BB558" s="205"/>
      <c r="BC558" s="205"/>
      <c r="BD558" s="205"/>
      <c r="BE558" s="205"/>
      <c r="BF558" s="205"/>
      <c r="BG558" s="205"/>
      <c r="BH558" s="205"/>
      <c r="BI558" s="205"/>
      <c r="BJ558" s="205"/>
      <c r="BK558" s="205"/>
      <c r="BL558" s="205"/>
      <c r="BM558" s="230">
        <v>16</v>
      </c>
    </row>
    <row r="559" spans="1:65">
      <c r="A559" s="30"/>
      <c r="B559" s="19">
        <v>1</v>
      </c>
      <c r="C559" s="9">
        <v>4</v>
      </c>
      <c r="D559" s="24">
        <v>8.2600000000000007E-2</v>
      </c>
      <c r="E559" s="24">
        <v>8.1099999999999992E-2</v>
      </c>
      <c r="F559" s="24">
        <v>8.2400000000000001E-2</v>
      </c>
      <c r="G559" s="231">
        <v>7.9100000000000004E-2</v>
      </c>
      <c r="H559" s="24">
        <v>8.1099999999999992E-2</v>
      </c>
      <c r="I559" s="24">
        <v>8.1600000000000006E-2</v>
      </c>
      <c r="J559" s="24">
        <v>8.2657201438458019E-2</v>
      </c>
      <c r="K559" s="24">
        <v>8.5199999999999998E-2</v>
      </c>
      <c r="L559" s="24">
        <v>8.4999999999999992E-2</v>
      </c>
      <c r="M559" s="24">
        <v>8.1600000000000006E-2</v>
      </c>
      <c r="N559" s="24">
        <v>8.2500000000000004E-2</v>
      </c>
      <c r="O559" s="24">
        <v>8.48E-2</v>
      </c>
      <c r="P559" s="24">
        <v>8.3100000000000007E-2</v>
      </c>
      <c r="Q559" s="231">
        <v>7.5603549999999992E-2</v>
      </c>
      <c r="R559" s="231">
        <v>7.9299999999999995E-2</v>
      </c>
      <c r="S559" s="24">
        <v>8.5999999999999993E-2</v>
      </c>
      <c r="T559" s="231">
        <v>7.7700000000000005E-2</v>
      </c>
      <c r="U559" s="231">
        <v>9.5628000000000005E-2</v>
      </c>
      <c r="V559" s="24">
        <v>8.2400000000000001E-2</v>
      </c>
      <c r="W559" s="24">
        <v>8.2600000000000007E-2</v>
      </c>
      <c r="X559" s="24">
        <v>8.3796675000000001E-2</v>
      </c>
      <c r="Y559" s="24">
        <v>8.2900000000000001E-2</v>
      </c>
      <c r="Z559" s="24">
        <v>8.4400000000000003E-2</v>
      </c>
      <c r="AA559" s="24">
        <v>8.3100000000000007E-2</v>
      </c>
      <c r="AB559" s="24">
        <v>8.2799999999999999E-2</v>
      </c>
      <c r="AC559" s="24">
        <v>8.589999999999999E-2</v>
      </c>
      <c r="AD559" s="204"/>
      <c r="AE559" s="205"/>
      <c r="AF559" s="205"/>
      <c r="AG559" s="205"/>
      <c r="AH559" s="205"/>
      <c r="AI559" s="205"/>
      <c r="AJ559" s="205"/>
      <c r="AK559" s="205"/>
      <c r="AL559" s="205"/>
      <c r="AM559" s="205"/>
      <c r="AN559" s="205"/>
      <c r="AO559" s="205"/>
      <c r="AP559" s="205"/>
      <c r="AQ559" s="205"/>
      <c r="AR559" s="205"/>
      <c r="AS559" s="205"/>
      <c r="AT559" s="205"/>
      <c r="AU559" s="205"/>
      <c r="AV559" s="205"/>
      <c r="AW559" s="205"/>
      <c r="AX559" s="205"/>
      <c r="AY559" s="205"/>
      <c r="AZ559" s="205"/>
      <c r="BA559" s="205"/>
      <c r="BB559" s="205"/>
      <c r="BC559" s="205"/>
      <c r="BD559" s="205"/>
      <c r="BE559" s="205"/>
      <c r="BF559" s="205"/>
      <c r="BG559" s="205"/>
      <c r="BH559" s="205"/>
      <c r="BI559" s="205"/>
      <c r="BJ559" s="205"/>
      <c r="BK559" s="205"/>
      <c r="BL559" s="205"/>
      <c r="BM559" s="230">
        <v>8.29848263784638E-2</v>
      </c>
    </row>
    <row r="560" spans="1:65">
      <c r="A560" s="30"/>
      <c r="B560" s="19">
        <v>1</v>
      </c>
      <c r="C560" s="9">
        <v>5</v>
      </c>
      <c r="D560" s="24">
        <v>8.3500000000000005E-2</v>
      </c>
      <c r="E560" s="24">
        <v>7.9899999999999999E-2</v>
      </c>
      <c r="F560" s="24">
        <v>8.0099999999999991E-2</v>
      </c>
      <c r="G560" s="231">
        <v>7.9699999999999993E-2</v>
      </c>
      <c r="H560" s="24">
        <v>8.3199999999999996E-2</v>
      </c>
      <c r="I560" s="24">
        <v>7.9899999999999999E-2</v>
      </c>
      <c r="J560" s="24">
        <v>8.4423880084750755E-2</v>
      </c>
      <c r="K560" s="24">
        <v>8.3599999999999994E-2</v>
      </c>
      <c r="L560" s="24">
        <v>8.3900000000000002E-2</v>
      </c>
      <c r="M560" s="24">
        <v>8.270000000000001E-2</v>
      </c>
      <c r="N560" s="24">
        <v>8.2400000000000001E-2</v>
      </c>
      <c r="O560" s="24">
        <v>8.4699999999999998E-2</v>
      </c>
      <c r="P560" s="24">
        <v>8.4099999999999994E-2</v>
      </c>
      <c r="Q560" s="231">
        <v>7.596965E-2</v>
      </c>
      <c r="R560" s="231">
        <v>7.9299999999999995E-2</v>
      </c>
      <c r="S560" s="24">
        <v>8.6199999999999999E-2</v>
      </c>
      <c r="T560" s="231">
        <v>7.7899999999999997E-2</v>
      </c>
      <c r="U560" s="231">
        <v>9.5825999999999995E-2</v>
      </c>
      <c r="V560" s="24">
        <v>8.1799999999999998E-2</v>
      </c>
      <c r="W560" s="24">
        <v>8.14E-2</v>
      </c>
      <c r="X560" s="24">
        <v>8.4273975000000001E-2</v>
      </c>
      <c r="Y560" s="24">
        <v>8.1799999999999998E-2</v>
      </c>
      <c r="Z560" s="24">
        <v>8.3400000000000002E-2</v>
      </c>
      <c r="AA560" s="24">
        <v>8.3900000000000002E-2</v>
      </c>
      <c r="AB560" s="24">
        <v>8.2200000000000009E-2</v>
      </c>
      <c r="AC560" s="24">
        <v>8.0199999999999994E-2</v>
      </c>
      <c r="AD560" s="204"/>
      <c r="AE560" s="205"/>
      <c r="AF560" s="205"/>
      <c r="AG560" s="205"/>
      <c r="AH560" s="205"/>
      <c r="AI560" s="205"/>
      <c r="AJ560" s="205"/>
      <c r="AK560" s="205"/>
      <c r="AL560" s="205"/>
      <c r="AM560" s="205"/>
      <c r="AN560" s="205"/>
      <c r="AO560" s="205"/>
      <c r="AP560" s="205"/>
      <c r="AQ560" s="205"/>
      <c r="AR560" s="205"/>
      <c r="AS560" s="205"/>
      <c r="AT560" s="205"/>
      <c r="AU560" s="205"/>
      <c r="AV560" s="205"/>
      <c r="AW560" s="205"/>
      <c r="AX560" s="205"/>
      <c r="AY560" s="205"/>
      <c r="AZ560" s="205"/>
      <c r="BA560" s="205"/>
      <c r="BB560" s="205"/>
      <c r="BC560" s="205"/>
      <c r="BD560" s="205"/>
      <c r="BE560" s="205"/>
      <c r="BF560" s="205"/>
      <c r="BG560" s="205"/>
      <c r="BH560" s="205"/>
      <c r="BI560" s="205"/>
      <c r="BJ560" s="205"/>
      <c r="BK560" s="205"/>
      <c r="BL560" s="205"/>
      <c r="BM560" s="230">
        <v>38</v>
      </c>
    </row>
    <row r="561" spans="1:65">
      <c r="A561" s="30"/>
      <c r="B561" s="19">
        <v>1</v>
      </c>
      <c r="C561" s="9">
        <v>6</v>
      </c>
      <c r="D561" s="24">
        <v>8.589999999999999E-2</v>
      </c>
      <c r="E561" s="24">
        <v>8.1699999999999995E-2</v>
      </c>
      <c r="F561" s="24">
        <v>8.1699999999999995E-2</v>
      </c>
      <c r="G561" s="231">
        <v>7.9000000000000001E-2</v>
      </c>
      <c r="H561" s="24">
        <v>8.5599999999999996E-2</v>
      </c>
      <c r="I561" s="24">
        <v>8.2600000000000007E-2</v>
      </c>
      <c r="J561" s="24">
        <v>8.271277082338227E-2</v>
      </c>
      <c r="K561" s="24">
        <v>8.2100000000000006E-2</v>
      </c>
      <c r="L561" s="24">
        <v>8.3500000000000005E-2</v>
      </c>
      <c r="M561" s="24">
        <v>8.3000000000000004E-2</v>
      </c>
      <c r="N561" s="24">
        <v>8.1099999999999992E-2</v>
      </c>
      <c r="O561" s="24">
        <v>8.4099999999999994E-2</v>
      </c>
      <c r="P561" s="24">
        <v>8.1199999999999994E-2</v>
      </c>
      <c r="Q561" s="231">
        <v>7.6198450000000001E-2</v>
      </c>
      <c r="R561" s="231">
        <v>8.1500000000000003E-2</v>
      </c>
      <c r="S561" s="24">
        <v>8.6999999999999994E-2</v>
      </c>
      <c r="T561" s="231">
        <v>7.7499999999999999E-2</v>
      </c>
      <c r="U561" s="231">
        <v>9.514199999999999E-2</v>
      </c>
      <c r="V561" s="24">
        <v>8.3799999999999999E-2</v>
      </c>
      <c r="W561" s="24">
        <v>8.1699999999999995E-2</v>
      </c>
      <c r="X561" s="24">
        <v>8.3481600000000003E-2</v>
      </c>
      <c r="Y561" s="24">
        <v>8.3100000000000007E-2</v>
      </c>
      <c r="Z561" s="24">
        <v>8.3199999999999996E-2</v>
      </c>
      <c r="AA561" s="24">
        <v>8.4400000000000003E-2</v>
      </c>
      <c r="AB561" s="24">
        <v>8.1199999999999994E-2</v>
      </c>
      <c r="AC561" s="24">
        <v>8.3100000000000007E-2</v>
      </c>
      <c r="AD561" s="204"/>
      <c r="AE561" s="205"/>
      <c r="AF561" s="205"/>
      <c r="AG561" s="205"/>
      <c r="AH561" s="205"/>
      <c r="AI561" s="205"/>
      <c r="AJ561" s="205"/>
      <c r="AK561" s="205"/>
      <c r="AL561" s="205"/>
      <c r="AM561" s="205"/>
      <c r="AN561" s="205"/>
      <c r="AO561" s="205"/>
      <c r="AP561" s="205"/>
      <c r="AQ561" s="205"/>
      <c r="AR561" s="205"/>
      <c r="AS561" s="205"/>
      <c r="AT561" s="205"/>
      <c r="AU561" s="205"/>
      <c r="AV561" s="205"/>
      <c r="AW561" s="205"/>
      <c r="AX561" s="205"/>
      <c r="AY561" s="205"/>
      <c r="AZ561" s="205"/>
      <c r="BA561" s="205"/>
      <c r="BB561" s="205"/>
      <c r="BC561" s="205"/>
      <c r="BD561" s="205"/>
      <c r="BE561" s="205"/>
      <c r="BF561" s="205"/>
      <c r="BG561" s="205"/>
      <c r="BH561" s="205"/>
      <c r="BI561" s="205"/>
      <c r="BJ561" s="205"/>
      <c r="BK561" s="205"/>
      <c r="BL561" s="205"/>
      <c r="BM561" s="56"/>
    </row>
    <row r="562" spans="1:65">
      <c r="A562" s="30"/>
      <c r="B562" s="20" t="s">
        <v>264</v>
      </c>
      <c r="C562" s="12"/>
      <c r="D562" s="233">
        <v>8.4666666666666668E-2</v>
      </c>
      <c r="E562" s="233">
        <v>8.0266666666666667E-2</v>
      </c>
      <c r="F562" s="233">
        <v>8.1850000000000006E-2</v>
      </c>
      <c r="G562" s="233">
        <v>7.9383333333333334E-2</v>
      </c>
      <c r="H562" s="233">
        <v>8.2750000000000004E-2</v>
      </c>
      <c r="I562" s="233">
        <v>8.1566666666666676E-2</v>
      </c>
      <c r="J562" s="233">
        <v>8.2848172947739732E-2</v>
      </c>
      <c r="K562" s="233">
        <v>8.3633333333333337E-2</v>
      </c>
      <c r="L562" s="233">
        <v>8.4316666666666665E-2</v>
      </c>
      <c r="M562" s="233">
        <v>8.2333333333333342E-2</v>
      </c>
      <c r="N562" s="233">
        <v>8.1083333333333327E-2</v>
      </c>
      <c r="O562" s="233">
        <v>8.3616666666666672E-2</v>
      </c>
      <c r="P562" s="233">
        <v>8.3433333333333345E-2</v>
      </c>
      <c r="Q562" s="233">
        <v>7.5747458333333337E-2</v>
      </c>
      <c r="R562" s="233">
        <v>8.0166666666666664E-2</v>
      </c>
      <c r="S562" s="233">
        <v>8.5349999999999995E-2</v>
      </c>
      <c r="T562" s="233">
        <v>7.7733333333333335E-2</v>
      </c>
      <c r="U562" s="233">
        <v>9.538383333333332E-2</v>
      </c>
      <c r="V562" s="233">
        <v>8.348333333333334E-2</v>
      </c>
      <c r="W562" s="233">
        <v>8.2166666666666666E-2</v>
      </c>
      <c r="X562" s="233">
        <v>8.3581824999999998E-2</v>
      </c>
      <c r="Y562" s="233">
        <v>8.2516666666666669E-2</v>
      </c>
      <c r="Z562" s="233">
        <v>8.4233333333333341E-2</v>
      </c>
      <c r="AA562" s="233">
        <v>8.4116666666666673E-2</v>
      </c>
      <c r="AB562" s="233">
        <v>8.2000000000000003E-2</v>
      </c>
      <c r="AC562" s="233">
        <v>8.3416666666666653E-2</v>
      </c>
      <c r="AD562" s="204"/>
      <c r="AE562" s="205"/>
      <c r="AF562" s="205"/>
      <c r="AG562" s="205"/>
      <c r="AH562" s="205"/>
      <c r="AI562" s="205"/>
      <c r="AJ562" s="205"/>
      <c r="AK562" s="205"/>
      <c r="AL562" s="205"/>
      <c r="AM562" s="205"/>
      <c r="AN562" s="205"/>
      <c r="AO562" s="205"/>
      <c r="AP562" s="205"/>
      <c r="AQ562" s="205"/>
      <c r="AR562" s="205"/>
      <c r="AS562" s="205"/>
      <c r="AT562" s="205"/>
      <c r="AU562" s="205"/>
      <c r="AV562" s="205"/>
      <c r="AW562" s="205"/>
      <c r="AX562" s="205"/>
      <c r="AY562" s="205"/>
      <c r="AZ562" s="205"/>
      <c r="BA562" s="205"/>
      <c r="BB562" s="205"/>
      <c r="BC562" s="205"/>
      <c r="BD562" s="205"/>
      <c r="BE562" s="205"/>
      <c r="BF562" s="205"/>
      <c r="BG562" s="205"/>
      <c r="BH562" s="205"/>
      <c r="BI562" s="205"/>
      <c r="BJ562" s="205"/>
      <c r="BK562" s="205"/>
      <c r="BL562" s="205"/>
      <c r="BM562" s="56"/>
    </row>
    <row r="563" spans="1:65">
      <c r="A563" s="30"/>
      <c r="B563" s="3" t="s">
        <v>265</v>
      </c>
      <c r="C563" s="29"/>
      <c r="D563" s="24">
        <v>8.4699999999999998E-2</v>
      </c>
      <c r="E563" s="24">
        <v>8.0249999999999988E-2</v>
      </c>
      <c r="F563" s="24">
        <v>8.2049999999999998E-2</v>
      </c>
      <c r="G563" s="24">
        <v>7.9399999999999998E-2</v>
      </c>
      <c r="H563" s="24">
        <v>8.2650000000000001E-2</v>
      </c>
      <c r="I563" s="24">
        <v>8.1800000000000012E-2</v>
      </c>
      <c r="J563" s="24">
        <v>8.2684986130920152E-2</v>
      </c>
      <c r="K563" s="24">
        <v>8.3999999999999991E-2</v>
      </c>
      <c r="L563" s="24">
        <v>8.4249999999999992E-2</v>
      </c>
      <c r="M563" s="24">
        <v>8.2500000000000004E-2</v>
      </c>
      <c r="N563" s="24">
        <v>8.1600000000000006E-2</v>
      </c>
      <c r="O563" s="24">
        <v>8.3949999999999997E-2</v>
      </c>
      <c r="P563" s="24">
        <v>8.3449999999999996E-2</v>
      </c>
      <c r="Q563" s="24">
        <v>7.5856275000000001E-2</v>
      </c>
      <c r="R563" s="24">
        <v>7.9299999999999995E-2</v>
      </c>
      <c r="S563" s="24">
        <v>8.5549999999999987E-2</v>
      </c>
      <c r="T563" s="24">
        <v>7.7700000000000005E-2</v>
      </c>
      <c r="U563" s="24">
        <v>9.529E-2</v>
      </c>
      <c r="V563" s="24">
        <v>8.3549999999999999E-2</v>
      </c>
      <c r="W563" s="24">
        <v>8.2350000000000007E-2</v>
      </c>
      <c r="X563" s="24">
        <v>8.3602599999999999E-2</v>
      </c>
      <c r="Y563" s="24">
        <v>8.2600000000000007E-2</v>
      </c>
      <c r="Z563" s="24">
        <v>8.4100000000000008E-2</v>
      </c>
      <c r="AA563" s="24">
        <v>8.3750000000000005E-2</v>
      </c>
      <c r="AB563" s="24">
        <v>8.1800000000000012E-2</v>
      </c>
      <c r="AC563" s="24">
        <v>8.3199999999999996E-2</v>
      </c>
      <c r="AD563" s="204"/>
      <c r="AE563" s="205"/>
      <c r="AF563" s="205"/>
      <c r="AG563" s="205"/>
      <c r="AH563" s="205"/>
      <c r="AI563" s="205"/>
      <c r="AJ563" s="205"/>
      <c r="AK563" s="205"/>
      <c r="AL563" s="205"/>
      <c r="AM563" s="205"/>
      <c r="AN563" s="205"/>
      <c r="AO563" s="205"/>
      <c r="AP563" s="205"/>
      <c r="AQ563" s="205"/>
      <c r="AR563" s="205"/>
      <c r="AS563" s="205"/>
      <c r="AT563" s="205"/>
      <c r="AU563" s="205"/>
      <c r="AV563" s="205"/>
      <c r="AW563" s="205"/>
      <c r="AX563" s="205"/>
      <c r="AY563" s="205"/>
      <c r="AZ563" s="205"/>
      <c r="BA563" s="205"/>
      <c r="BB563" s="205"/>
      <c r="BC563" s="205"/>
      <c r="BD563" s="205"/>
      <c r="BE563" s="205"/>
      <c r="BF563" s="205"/>
      <c r="BG563" s="205"/>
      <c r="BH563" s="205"/>
      <c r="BI563" s="205"/>
      <c r="BJ563" s="205"/>
      <c r="BK563" s="205"/>
      <c r="BL563" s="205"/>
      <c r="BM563" s="56"/>
    </row>
    <row r="564" spans="1:65">
      <c r="A564" s="30"/>
      <c r="B564" s="3" t="s">
        <v>266</v>
      </c>
      <c r="C564" s="29"/>
      <c r="D564" s="24">
        <v>1.5409953493332326E-3</v>
      </c>
      <c r="E564" s="24">
        <v>1.0708252269472653E-3</v>
      </c>
      <c r="F564" s="24">
        <v>1.501665741768126E-3</v>
      </c>
      <c r="G564" s="24">
        <v>3.4880749227426738E-4</v>
      </c>
      <c r="H564" s="24">
        <v>1.659819267269783E-3</v>
      </c>
      <c r="I564" s="24">
        <v>9.2664268554101901E-4</v>
      </c>
      <c r="J564" s="24">
        <v>9.0838713093327559E-4</v>
      </c>
      <c r="K564" s="24">
        <v>1.2909944487358028E-3</v>
      </c>
      <c r="L564" s="24">
        <v>8.0353386155572926E-4</v>
      </c>
      <c r="M564" s="24">
        <v>5.6095157247900589E-4</v>
      </c>
      <c r="N564" s="24">
        <v>1.6904634473027416E-3</v>
      </c>
      <c r="O564" s="24">
        <v>1.1956866925188453E-3</v>
      </c>
      <c r="P564" s="24">
        <v>1.3952299690970919E-3</v>
      </c>
      <c r="Q564" s="24">
        <v>4.1873868989701499E-4</v>
      </c>
      <c r="R564" s="24">
        <v>2.364459064282288E-3</v>
      </c>
      <c r="S564" s="24">
        <v>1.2771061036577938E-3</v>
      </c>
      <c r="T564" s="24">
        <v>2.3380903889000279E-4</v>
      </c>
      <c r="U564" s="24">
        <v>2.8899371388780849E-4</v>
      </c>
      <c r="V564" s="24">
        <v>1.25923257052328E-3</v>
      </c>
      <c r="W564" s="24">
        <v>5.0066622281383225E-4</v>
      </c>
      <c r="X564" s="24">
        <v>4.7200044862266303E-4</v>
      </c>
      <c r="Y564" s="24">
        <v>5.5647701360134313E-4</v>
      </c>
      <c r="Z564" s="24">
        <v>9.7502136728723477E-4</v>
      </c>
      <c r="AA564" s="24">
        <v>1.4770466027403024E-3</v>
      </c>
      <c r="AB564" s="24">
        <v>8.6717933554715315E-4</v>
      </c>
      <c r="AC564" s="24">
        <v>2.0884603579351601E-3</v>
      </c>
      <c r="AD564" s="204"/>
      <c r="AE564" s="205"/>
      <c r="AF564" s="205"/>
      <c r="AG564" s="205"/>
      <c r="AH564" s="205"/>
      <c r="AI564" s="205"/>
      <c r="AJ564" s="205"/>
      <c r="AK564" s="205"/>
      <c r="AL564" s="205"/>
      <c r="AM564" s="205"/>
      <c r="AN564" s="205"/>
      <c r="AO564" s="205"/>
      <c r="AP564" s="205"/>
      <c r="AQ564" s="205"/>
      <c r="AR564" s="205"/>
      <c r="AS564" s="205"/>
      <c r="AT564" s="205"/>
      <c r="AU564" s="205"/>
      <c r="AV564" s="205"/>
      <c r="AW564" s="205"/>
      <c r="AX564" s="205"/>
      <c r="AY564" s="205"/>
      <c r="AZ564" s="205"/>
      <c r="BA564" s="205"/>
      <c r="BB564" s="205"/>
      <c r="BC564" s="205"/>
      <c r="BD564" s="205"/>
      <c r="BE564" s="205"/>
      <c r="BF564" s="205"/>
      <c r="BG564" s="205"/>
      <c r="BH564" s="205"/>
      <c r="BI564" s="205"/>
      <c r="BJ564" s="205"/>
      <c r="BK564" s="205"/>
      <c r="BL564" s="205"/>
      <c r="BM564" s="56"/>
    </row>
    <row r="565" spans="1:65">
      <c r="A565" s="30"/>
      <c r="B565" s="3" t="s">
        <v>86</v>
      </c>
      <c r="C565" s="29"/>
      <c r="D565" s="13">
        <v>1.8200732472439755E-2</v>
      </c>
      <c r="E565" s="13">
        <v>1.334084585067191E-2</v>
      </c>
      <c r="F565" s="13">
        <v>1.8346557626977712E-2</v>
      </c>
      <c r="G565" s="13">
        <v>4.3939637909838425E-3</v>
      </c>
      <c r="H565" s="13">
        <v>2.0058238879393148E-2</v>
      </c>
      <c r="I565" s="13">
        <v>1.1360556013988788E-2</v>
      </c>
      <c r="J565" s="13">
        <v>1.09644799470265E-2</v>
      </c>
      <c r="K565" s="13">
        <v>1.5436362479901987E-2</v>
      </c>
      <c r="L565" s="13">
        <v>9.5299528945134923E-3</v>
      </c>
      <c r="M565" s="13">
        <v>6.8131769936721357E-3</v>
      </c>
      <c r="N565" s="13">
        <v>2.0848470059232169E-2</v>
      </c>
      <c r="O565" s="13">
        <v>1.4299621596797032E-2</v>
      </c>
      <c r="P565" s="13">
        <v>1.6722692398287154E-2</v>
      </c>
      <c r="Q565" s="13">
        <v>5.5280889829242676E-3</v>
      </c>
      <c r="R565" s="13">
        <v>2.9494291862149125E-2</v>
      </c>
      <c r="S565" s="13">
        <v>1.4963164659142283E-2</v>
      </c>
      <c r="T565" s="13">
        <v>3.0078349771441183E-3</v>
      </c>
      <c r="U565" s="13">
        <v>3.0297976479711818E-3</v>
      </c>
      <c r="V565" s="13">
        <v>1.5083640293750608E-2</v>
      </c>
      <c r="W565" s="13">
        <v>6.0933008861724005E-3</v>
      </c>
      <c r="X565" s="13">
        <v>5.6471660988817009E-3</v>
      </c>
      <c r="Y565" s="13">
        <v>6.7438135358676198E-3</v>
      </c>
      <c r="Z565" s="13">
        <v>1.1575243774680269E-2</v>
      </c>
      <c r="AA565" s="13">
        <v>1.7559499933508648E-2</v>
      </c>
      <c r="AB565" s="13">
        <v>1.0575357750575038E-2</v>
      </c>
      <c r="AC565" s="13">
        <v>2.503648780741451E-2</v>
      </c>
      <c r="AD565" s="148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55"/>
    </row>
    <row r="566" spans="1:65">
      <c r="A566" s="30"/>
      <c r="B566" s="3" t="s">
        <v>267</v>
      </c>
      <c r="C566" s="29"/>
      <c r="D566" s="13">
        <v>2.0266841079266795E-2</v>
      </c>
      <c r="E566" s="13">
        <v>-3.2754900268159748E-2</v>
      </c>
      <c r="F566" s="13">
        <v>-1.3675106980259977E-2</v>
      </c>
      <c r="G566" s="13">
        <v>-4.3399416523514311E-2</v>
      </c>
      <c r="H566" s="13">
        <v>-2.8297507955591383E-3</v>
      </c>
      <c r="I566" s="13">
        <v>-1.7089385779147204E-2</v>
      </c>
      <c r="J566" s="13">
        <v>-1.6467279222931452E-3</v>
      </c>
      <c r="K566" s="13">
        <v>7.8147654597953142E-3</v>
      </c>
      <c r="L566" s="13">
        <v>1.6049202562994136E-2</v>
      </c>
      <c r="M566" s="13">
        <v>-7.8507490292168969E-3</v>
      </c>
      <c r="N566" s="13">
        <v>-2.2913743730190506E-2</v>
      </c>
      <c r="O566" s="13">
        <v>7.6139255304490394E-3</v>
      </c>
      <c r="P566" s="13">
        <v>5.4046863076397944E-3</v>
      </c>
      <c r="Q566" s="13">
        <v>-8.7213149210235708E-2</v>
      </c>
      <c r="R566" s="13">
        <v>-3.3959939844237619E-2</v>
      </c>
      <c r="S566" s="13">
        <v>2.8501278182465395E-2</v>
      </c>
      <c r="T566" s="13">
        <v>-6.3282569528799182E-2</v>
      </c>
      <c r="U566" s="13">
        <v>0.14941294084682588</v>
      </c>
      <c r="V566" s="13">
        <v>6.0072060956786189E-3</v>
      </c>
      <c r="W566" s="13">
        <v>-9.8591483226800891E-3</v>
      </c>
      <c r="X566" s="13">
        <v>7.1940696581505037E-3</v>
      </c>
      <c r="Y566" s="13">
        <v>-5.6415098064075409E-3</v>
      </c>
      <c r="Z566" s="13">
        <v>1.5045002916262762E-2</v>
      </c>
      <c r="AA566" s="13">
        <v>1.3639123410838394E-2</v>
      </c>
      <c r="AB566" s="13">
        <v>-1.186754761614317E-2</v>
      </c>
      <c r="AC566" s="13">
        <v>5.2038463782930755E-3</v>
      </c>
      <c r="AD566" s="148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55"/>
    </row>
    <row r="567" spans="1:65">
      <c r="A567" s="30"/>
      <c r="B567" s="46" t="s">
        <v>268</v>
      </c>
      <c r="C567" s="47"/>
      <c r="D567" s="45">
        <v>1.1499999999999999</v>
      </c>
      <c r="E567" s="45">
        <v>1.57</v>
      </c>
      <c r="F567" s="45">
        <v>0.59</v>
      </c>
      <c r="G567" s="45">
        <v>2.11</v>
      </c>
      <c r="H567" s="45">
        <v>0.03</v>
      </c>
      <c r="I567" s="45">
        <v>0.76</v>
      </c>
      <c r="J567" s="45">
        <v>0.03</v>
      </c>
      <c r="K567" s="45">
        <v>0.52</v>
      </c>
      <c r="L567" s="45">
        <v>0.94</v>
      </c>
      <c r="M567" s="45">
        <v>0.28999999999999998</v>
      </c>
      <c r="N567" s="45">
        <v>1.06</v>
      </c>
      <c r="O567" s="45">
        <v>0.51</v>
      </c>
      <c r="P567" s="45">
        <v>0.39</v>
      </c>
      <c r="Q567" s="45">
        <v>4.3600000000000003</v>
      </c>
      <c r="R567" s="45">
        <v>1.63</v>
      </c>
      <c r="S567" s="45">
        <v>1.58</v>
      </c>
      <c r="T567" s="45">
        <v>3.13</v>
      </c>
      <c r="U567" s="45">
        <v>7.78</v>
      </c>
      <c r="V567" s="45">
        <v>0.42</v>
      </c>
      <c r="W567" s="45">
        <v>0.39</v>
      </c>
      <c r="X567" s="45">
        <v>0.48</v>
      </c>
      <c r="Y567" s="45">
        <v>0.17</v>
      </c>
      <c r="Z567" s="45">
        <v>0.89</v>
      </c>
      <c r="AA567" s="45">
        <v>0.81</v>
      </c>
      <c r="AB567" s="45">
        <v>0.49</v>
      </c>
      <c r="AC567" s="45">
        <v>0.38</v>
      </c>
      <c r="AD567" s="148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55"/>
    </row>
    <row r="568" spans="1:65">
      <c r="B568" s="31"/>
      <c r="C568" s="20"/>
      <c r="D568" s="20"/>
      <c r="E568" s="20"/>
      <c r="F568" s="20"/>
      <c r="G568" s="20"/>
      <c r="H568" s="20"/>
      <c r="I568" s="20"/>
      <c r="J568" s="20"/>
      <c r="K568" s="20"/>
      <c r="L568" s="20"/>
      <c r="M568" s="20"/>
      <c r="N568" s="20"/>
      <c r="O568" s="20"/>
      <c r="P568" s="20"/>
      <c r="Q568" s="20"/>
      <c r="R568" s="20"/>
      <c r="S568" s="20"/>
      <c r="T568" s="20"/>
      <c r="U568" s="20"/>
      <c r="V568" s="20"/>
      <c r="W568" s="20"/>
      <c r="X568" s="20"/>
      <c r="Y568" s="20"/>
      <c r="Z568" s="20"/>
      <c r="AA568" s="20"/>
      <c r="AB568" s="20"/>
      <c r="AC568" s="20"/>
      <c r="BM568" s="55"/>
    </row>
    <row r="569" spans="1:65" ht="15">
      <c r="B569" s="8" t="s">
        <v>482</v>
      </c>
      <c r="BM569" s="28" t="s">
        <v>66</v>
      </c>
    </row>
    <row r="570" spans="1:65" ht="15">
      <c r="A570" s="25" t="s">
        <v>26</v>
      </c>
      <c r="B570" s="18" t="s">
        <v>109</v>
      </c>
      <c r="C570" s="15" t="s">
        <v>110</v>
      </c>
      <c r="D570" s="16" t="s">
        <v>226</v>
      </c>
      <c r="E570" s="17" t="s">
        <v>226</v>
      </c>
      <c r="F570" s="17" t="s">
        <v>226</v>
      </c>
      <c r="G570" s="17" t="s">
        <v>226</v>
      </c>
      <c r="H570" s="17" t="s">
        <v>226</v>
      </c>
      <c r="I570" s="17" t="s">
        <v>226</v>
      </c>
      <c r="J570" s="17" t="s">
        <v>226</v>
      </c>
      <c r="K570" s="17" t="s">
        <v>226</v>
      </c>
      <c r="L570" s="17" t="s">
        <v>226</v>
      </c>
      <c r="M570" s="17" t="s">
        <v>226</v>
      </c>
      <c r="N570" s="17" t="s">
        <v>226</v>
      </c>
      <c r="O570" s="17" t="s">
        <v>226</v>
      </c>
      <c r="P570" s="17" t="s">
        <v>226</v>
      </c>
      <c r="Q570" s="17" t="s">
        <v>226</v>
      </c>
      <c r="R570" s="17" t="s">
        <v>226</v>
      </c>
      <c r="S570" s="17" t="s">
        <v>226</v>
      </c>
      <c r="T570" s="17" t="s">
        <v>226</v>
      </c>
      <c r="U570" s="17" t="s">
        <v>226</v>
      </c>
      <c r="V570" s="17" t="s">
        <v>226</v>
      </c>
      <c r="W570" s="17" t="s">
        <v>226</v>
      </c>
      <c r="X570" s="17" t="s">
        <v>226</v>
      </c>
      <c r="Y570" s="17" t="s">
        <v>226</v>
      </c>
      <c r="Z570" s="17" t="s">
        <v>226</v>
      </c>
      <c r="AA570" s="17" t="s">
        <v>226</v>
      </c>
      <c r="AB570" s="17" t="s">
        <v>226</v>
      </c>
      <c r="AC570" s="148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28">
        <v>1</v>
      </c>
    </row>
    <row r="571" spans="1:65">
      <c r="A571" s="30"/>
      <c r="B571" s="19" t="s">
        <v>227</v>
      </c>
      <c r="C571" s="9" t="s">
        <v>227</v>
      </c>
      <c r="D571" s="146" t="s">
        <v>229</v>
      </c>
      <c r="E571" s="147" t="s">
        <v>230</v>
      </c>
      <c r="F571" s="147" t="s">
        <v>231</v>
      </c>
      <c r="G571" s="147" t="s">
        <v>232</v>
      </c>
      <c r="H571" s="147" t="s">
        <v>233</v>
      </c>
      <c r="I571" s="147" t="s">
        <v>234</v>
      </c>
      <c r="J571" s="147" t="s">
        <v>235</v>
      </c>
      <c r="K571" s="147" t="s">
        <v>236</v>
      </c>
      <c r="L571" s="147" t="s">
        <v>238</v>
      </c>
      <c r="M571" s="147" t="s">
        <v>239</v>
      </c>
      <c r="N571" s="147" t="s">
        <v>240</v>
      </c>
      <c r="O571" s="147" t="s">
        <v>243</v>
      </c>
      <c r="P571" s="147" t="s">
        <v>244</v>
      </c>
      <c r="Q571" s="147" t="s">
        <v>245</v>
      </c>
      <c r="R571" s="147" t="s">
        <v>246</v>
      </c>
      <c r="S571" s="147" t="s">
        <v>247</v>
      </c>
      <c r="T571" s="147" t="s">
        <v>248</v>
      </c>
      <c r="U571" s="147" t="s">
        <v>249</v>
      </c>
      <c r="V571" s="147" t="s">
        <v>250</v>
      </c>
      <c r="W571" s="147" t="s">
        <v>251</v>
      </c>
      <c r="X571" s="147" t="s">
        <v>253</v>
      </c>
      <c r="Y571" s="147" t="s">
        <v>254</v>
      </c>
      <c r="Z571" s="147" t="s">
        <v>255</v>
      </c>
      <c r="AA571" s="147" t="s">
        <v>256</v>
      </c>
      <c r="AB571" s="147" t="s">
        <v>257</v>
      </c>
      <c r="AC571" s="148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28" t="s">
        <v>3</v>
      </c>
    </row>
    <row r="572" spans="1:65">
      <c r="A572" s="30"/>
      <c r="B572" s="19"/>
      <c r="C572" s="9"/>
      <c r="D572" s="10" t="s">
        <v>113</v>
      </c>
      <c r="E572" s="11" t="s">
        <v>277</v>
      </c>
      <c r="F572" s="11" t="s">
        <v>277</v>
      </c>
      <c r="G572" s="11" t="s">
        <v>277</v>
      </c>
      <c r="H572" s="11" t="s">
        <v>278</v>
      </c>
      <c r="I572" s="11" t="s">
        <v>277</v>
      </c>
      <c r="J572" s="11" t="s">
        <v>278</v>
      </c>
      <c r="K572" s="11" t="s">
        <v>278</v>
      </c>
      <c r="L572" s="11" t="s">
        <v>278</v>
      </c>
      <c r="M572" s="11" t="s">
        <v>278</v>
      </c>
      <c r="N572" s="11" t="s">
        <v>278</v>
      </c>
      <c r="O572" s="11" t="s">
        <v>277</v>
      </c>
      <c r="P572" s="11" t="s">
        <v>277</v>
      </c>
      <c r="Q572" s="11" t="s">
        <v>113</v>
      </c>
      <c r="R572" s="11" t="s">
        <v>278</v>
      </c>
      <c r="S572" s="11" t="s">
        <v>278</v>
      </c>
      <c r="T572" s="11" t="s">
        <v>113</v>
      </c>
      <c r="U572" s="11" t="s">
        <v>278</v>
      </c>
      <c r="V572" s="11" t="s">
        <v>277</v>
      </c>
      <c r="W572" s="11" t="s">
        <v>277</v>
      </c>
      <c r="X572" s="11" t="s">
        <v>277</v>
      </c>
      <c r="Y572" s="11" t="s">
        <v>277</v>
      </c>
      <c r="Z572" s="11" t="s">
        <v>277</v>
      </c>
      <c r="AA572" s="11" t="s">
        <v>278</v>
      </c>
      <c r="AB572" s="11" t="s">
        <v>277</v>
      </c>
      <c r="AC572" s="148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28">
        <v>2</v>
      </c>
    </row>
    <row r="573" spans="1:65">
      <c r="A573" s="30"/>
      <c r="B573" s="19"/>
      <c r="C573" s="9"/>
      <c r="D573" s="26"/>
      <c r="E573" s="26"/>
      <c r="F573" s="26"/>
      <c r="G573" s="26"/>
      <c r="H573" s="26"/>
      <c r="I573" s="26"/>
      <c r="J573" s="26"/>
      <c r="K573" s="26"/>
      <c r="L573" s="26"/>
      <c r="M573" s="26"/>
      <c r="N573" s="26"/>
      <c r="O573" s="26"/>
      <c r="P573" s="26"/>
      <c r="Q573" s="26"/>
      <c r="R573" s="26"/>
      <c r="S573" s="26"/>
      <c r="T573" s="26"/>
      <c r="U573" s="26"/>
      <c r="V573" s="26"/>
      <c r="W573" s="26"/>
      <c r="X573" s="26"/>
      <c r="Y573" s="26"/>
      <c r="Z573" s="26"/>
      <c r="AA573" s="26"/>
      <c r="AB573" s="26"/>
      <c r="AC573" s="148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28">
        <v>3</v>
      </c>
    </row>
    <row r="574" spans="1:65">
      <c r="A574" s="30"/>
      <c r="B574" s="18">
        <v>1</v>
      </c>
      <c r="C574" s="14">
        <v>1</v>
      </c>
      <c r="D574" s="22">
        <v>3</v>
      </c>
      <c r="E574" s="22">
        <v>3.03</v>
      </c>
      <c r="F574" s="22">
        <v>2.99</v>
      </c>
      <c r="G574" s="22">
        <v>3.04</v>
      </c>
      <c r="H574" s="22">
        <v>3.2</v>
      </c>
      <c r="I574" s="22">
        <v>2.81</v>
      </c>
      <c r="J574" s="22">
        <v>2.9419735635043347</v>
      </c>
      <c r="K574" s="22">
        <v>2.71</v>
      </c>
      <c r="L574" s="22">
        <v>3.38</v>
      </c>
      <c r="M574" s="22">
        <v>3.1</v>
      </c>
      <c r="N574" s="22">
        <v>3.21</v>
      </c>
      <c r="O574" s="22">
        <v>3.45</v>
      </c>
      <c r="P574" s="22">
        <v>2.98</v>
      </c>
      <c r="Q574" s="143">
        <v>12.498000000000001</v>
      </c>
      <c r="R574" s="22">
        <v>3.16</v>
      </c>
      <c r="S574" s="22">
        <v>3</v>
      </c>
      <c r="T574" s="143">
        <v>3</v>
      </c>
      <c r="U574" s="22">
        <v>3.4297125416557122</v>
      </c>
      <c r="V574" s="22">
        <v>2.87</v>
      </c>
      <c r="W574" s="22">
        <v>3.27</v>
      </c>
      <c r="X574" s="22">
        <v>2.67</v>
      </c>
      <c r="Y574" s="143">
        <v>3</v>
      </c>
      <c r="Z574" s="22">
        <v>3.35</v>
      </c>
      <c r="AA574" s="22">
        <v>3.5</v>
      </c>
      <c r="AB574" s="143">
        <v>4.38</v>
      </c>
      <c r="AC574" s="148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28">
        <v>1</v>
      </c>
    </row>
    <row r="575" spans="1:65">
      <c r="A575" s="30"/>
      <c r="B575" s="19">
        <v>1</v>
      </c>
      <c r="C575" s="9">
        <v>2</v>
      </c>
      <c r="D575" s="11">
        <v>2.9</v>
      </c>
      <c r="E575" s="11">
        <v>2.99</v>
      </c>
      <c r="F575" s="11">
        <v>2.99</v>
      </c>
      <c r="G575" s="11">
        <v>2.97</v>
      </c>
      <c r="H575" s="11">
        <v>3.1</v>
      </c>
      <c r="I575" s="11">
        <v>2.8</v>
      </c>
      <c r="J575" s="11">
        <v>2.995146171165918</v>
      </c>
      <c r="K575" s="11">
        <v>2.8</v>
      </c>
      <c r="L575" s="11">
        <v>3.46</v>
      </c>
      <c r="M575" s="11">
        <v>3.2</v>
      </c>
      <c r="N575" s="11">
        <v>3.09</v>
      </c>
      <c r="O575" s="11">
        <v>3.15</v>
      </c>
      <c r="P575" s="11">
        <v>2.97</v>
      </c>
      <c r="Q575" s="144">
        <v>12.579499999999999</v>
      </c>
      <c r="R575" s="11">
        <v>3.12</v>
      </c>
      <c r="S575" s="11">
        <v>3</v>
      </c>
      <c r="T575" s="144">
        <v>3</v>
      </c>
      <c r="U575" s="11">
        <v>3.5616866595470413</v>
      </c>
      <c r="V575" s="11">
        <v>2.91</v>
      </c>
      <c r="W575" s="11">
        <v>3.17</v>
      </c>
      <c r="X575" s="11">
        <v>3.14</v>
      </c>
      <c r="Y575" s="144">
        <v>3</v>
      </c>
      <c r="Z575" s="11">
        <v>3.09</v>
      </c>
      <c r="AA575" s="11">
        <v>3.5</v>
      </c>
      <c r="AB575" s="144">
        <v>4.5</v>
      </c>
      <c r="AC575" s="148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28">
        <v>19</v>
      </c>
    </row>
    <row r="576" spans="1:65">
      <c r="A576" s="30"/>
      <c r="B576" s="19">
        <v>1</v>
      </c>
      <c r="C576" s="9">
        <v>3</v>
      </c>
      <c r="D576" s="11">
        <v>2.9</v>
      </c>
      <c r="E576" s="11">
        <v>3.05</v>
      </c>
      <c r="F576" s="11">
        <v>3.04</v>
      </c>
      <c r="G576" s="11">
        <v>2.99</v>
      </c>
      <c r="H576" s="11">
        <v>3.2</v>
      </c>
      <c r="I576" s="11">
        <v>2.81</v>
      </c>
      <c r="J576" s="11">
        <v>2.9144471426474809</v>
      </c>
      <c r="K576" s="11">
        <v>2.85</v>
      </c>
      <c r="L576" s="11">
        <v>3.47</v>
      </c>
      <c r="M576" s="11">
        <v>3.1</v>
      </c>
      <c r="N576" s="11">
        <v>3.24</v>
      </c>
      <c r="O576" s="11">
        <v>3.21</v>
      </c>
      <c r="P576" s="11">
        <v>3.02</v>
      </c>
      <c r="Q576" s="149">
        <v>13.74</v>
      </c>
      <c r="R576" s="11">
        <v>2.85</v>
      </c>
      <c r="S576" s="11">
        <v>3.1</v>
      </c>
      <c r="T576" s="144">
        <v>3</v>
      </c>
      <c r="U576" s="11">
        <v>3.3653325926006006</v>
      </c>
      <c r="V576" s="11">
        <v>2.92</v>
      </c>
      <c r="W576" s="11">
        <v>3.1</v>
      </c>
      <c r="X576" s="11">
        <v>2.82</v>
      </c>
      <c r="Y576" s="144">
        <v>2</v>
      </c>
      <c r="Z576" s="11">
        <v>3.06</v>
      </c>
      <c r="AA576" s="11">
        <v>3.5</v>
      </c>
      <c r="AB576" s="144">
        <v>4.37</v>
      </c>
      <c r="AC576" s="148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28">
        <v>16</v>
      </c>
    </row>
    <row r="577" spans="1:65">
      <c r="A577" s="30"/>
      <c r="B577" s="19">
        <v>1</v>
      </c>
      <c r="C577" s="9">
        <v>4</v>
      </c>
      <c r="D577" s="11">
        <v>3</v>
      </c>
      <c r="E577" s="11">
        <v>3.26</v>
      </c>
      <c r="F577" s="11">
        <v>2.95</v>
      </c>
      <c r="G577" s="11">
        <v>3</v>
      </c>
      <c r="H577" s="11">
        <v>3.2</v>
      </c>
      <c r="I577" s="11">
        <v>2.91</v>
      </c>
      <c r="J577" s="11">
        <v>3.0473819516431542</v>
      </c>
      <c r="K577" s="11">
        <v>2.84</v>
      </c>
      <c r="L577" s="11">
        <v>3.37</v>
      </c>
      <c r="M577" s="11">
        <v>3.2</v>
      </c>
      <c r="N577" s="11">
        <v>3.28</v>
      </c>
      <c r="O577" s="11">
        <v>3.45</v>
      </c>
      <c r="P577" s="11">
        <v>3.05</v>
      </c>
      <c r="Q577" s="144">
        <v>12.672499999999999</v>
      </c>
      <c r="R577" s="11">
        <v>2.98</v>
      </c>
      <c r="S577" s="11">
        <v>3.1</v>
      </c>
      <c r="T577" s="144">
        <v>3</v>
      </c>
      <c r="U577" s="11">
        <v>3.4181555187113024</v>
      </c>
      <c r="V577" s="11">
        <v>2.89</v>
      </c>
      <c r="W577" s="11">
        <v>3.22</v>
      </c>
      <c r="X577" s="11">
        <v>2.89</v>
      </c>
      <c r="Y577" s="144">
        <v>3</v>
      </c>
      <c r="Z577" s="11">
        <v>3.2</v>
      </c>
      <c r="AA577" s="11">
        <v>3.5</v>
      </c>
      <c r="AB577" s="144">
        <v>4.4400000000000004</v>
      </c>
      <c r="AC577" s="148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28">
        <v>3.1033401198184727</v>
      </c>
    </row>
    <row r="578" spans="1:65">
      <c r="A578" s="30"/>
      <c r="B578" s="19">
        <v>1</v>
      </c>
      <c r="C578" s="9">
        <v>5</v>
      </c>
      <c r="D578" s="11">
        <v>2.8</v>
      </c>
      <c r="E578" s="11">
        <v>3.09</v>
      </c>
      <c r="F578" s="11">
        <v>2.84</v>
      </c>
      <c r="G578" s="11">
        <v>2.97</v>
      </c>
      <c r="H578" s="11">
        <v>3.1</v>
      </c>
      <c r="I578" s="11">
        <v>2.93</v>
      </c>
      <c r="J578" s="11">
        <v>2.9937140746395254</v>
      </c>
      <c r="K578" s="11">
        <v>2.66</v>
      </c>
      <c r="L578" s="11">
        <v>3.28</v>
      </c>
      <c r="M578" s="11">
        <v>3.2</v>
      </c>
      <c r="N578" s="11">
        <v>3.31</v>
      </c>
      <c r="O578" s="11">
        <v>3.34</v>
      </c>
      <c r="P578" s="11">
        <v>3.02</v>
      </c>
      <c r="Q578" s="144">
        <v>12.628499999999999</v>
      </c>
      <c r="R578" s="11">
        <v>2.94</v>
      </c>
      <c r="S578" s="11">
        <v>3.2</v>
      </c>
      <c r="T578" s="144">
        <v>4</v>
      </c>
      <c r="U578" s="11">
        <v>3.5946723635232338</v>
      </c>
      <c r="V578" s="11">
        <v>2.94</v>
      </c>
      <c r="W578" s="11">
        <v>3.14</v>
      </c>
      <c r="X578" s="11">
        <v>2.87</v>
      </c>
      <c r="Y578" s="144">
        <v>3</v>
      </c>
      <c r="Z578" s="11">
        <v>3.01</v>
      </c>
      <c r="AA578" s="149">
        <v>3</v>
      </c>
      <c r="AB578" s="144">
        <v>4.32</v>
      </c>
      <c r="AC578" s="148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28">
        <v>39</v>
      </c>
    </row>
    <row r="579" spans="1:65">
      <c r="A579" s="30"/>
      <c r="B579" s="19">
        <v>1</v>
      </c>
      <c r="C579" s="9">
        <v>6</v>
      </c>
      <c r="D579" s="11">
        <v>2.8</v>
      </c>
      <c r="E579" s="11">
        <v>3.1</v>
      </c>
      <c r="F579" s="11">
        <v>3.07</v>
      </c>
      <c r="G579" s="11">
        <v>3.05</v>
      </c>
      <c r="H579" s="11">
        <v>3.2</v>
      </c>
      <c r="I579" s="11">
        <v>2.85</v>
      </c>
      <c r="J579" s="11">
        <v>2.9892873301118108</v>
      </c>
      <c r="K579" s="11">
        <v>2.86</v>
      </c>
      <c r="L579" s="11">
        <v>3.36</v>
      </c>
      <c r="M579" s="11">
        <v>3.4</v>
      </c>
      <c r="N579" s="11">
        <v>3.2</v>
      </c>
      <c r="O579" s="11">
        <v>3.33</v>
      </c>
      <c r="P579" s="149">
        <v>2.8</v>
      </c>
      <c r="Q579" s="144">
        <v>12.372999999999999</v>
      </c>
      <c r="R579" s="11">
        <v>3.57</v>
      </c>
      <c r="S579" s="11">
        <v>3</v>
      </c>
      <c r="T579" s="144">
        <v>3</v>
      </c>
      <c r="U579" s="11">
        <v>3.4313451873774388</v>
      </c>
      <c r="V579" s="11">
        <v>2.99</v>
      </c>
      <c r="W579" s="11">
        <v>3.19</v>
      </c>
      <c r="X579" s="11">
        <v>2.91</v>
      </c>
      <c r="Y579" s="144">
        <v>3</v>
      </c>
      <c r="Z579" s="11">
        <v>3.22</v>
      </c>
      <c r="AA579" s="11">
        <v>3.5</v>
      </c>
      <c r="AB579" s="144">
        <v>4.5199999999999996</v>
      </c>
      <c r="AC579" s="148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55"/>
    </row>
    <row r="580" spans="1:65">
      <c r="A580" s="30"/>
      <c r="B580" s="20" t="s">
        <v>264</v>
      </c>
      <c r="C580" s="12"/>
      <c r="D580" s="23">
        <v>2.9000000000000004</v>
      </c>
      <c r="E580" s="23">
        <v>3.0866666666666664</v>
      </c>
      <c r="F580" s="23">
        <v>2.98</v>
      </c>
      <c r="G580" s="23">
        <v>3.0033333333333334</v>
      </c>
      <c r="H580" s="23">
        <v>3.1666666666666665</v>
      </c>
      <c r="I580" s="23">
        <v>2.8516666666666666</v>
      </c>
      <c r="J580" s="23">
        <v>2.9803250389520373</v>
      </c>
      <c r="K580" s="23">
        <v>2.7866666666666666</v>
      </c>
      <c r="L580" s="23">
        <v>3.3866666666666667</v>
      </c>
      <c r="M580" s="23">
        <v>3.1999999999999997</v>
      </c>
      <c r="N580" s="23">
        <v>3.2216666666666662</v>
      </c>
      <c r="O580" s="23">
        <v>3.3216666666666668</v>
      </c>
      <c r="P580" s="23">
        <v>2.9733333333333332</v>
      </c>
      <c r="Q580" s="23">
        <v>12.748583333333334</v>
      </c>
      <c r="R580" s="23">
        <v>3.1033333333333335</v>
      </c>
      <c r="S580" s="23">
        <v>3.0666666666666664</v>
      </c>
      <c r="T580" s="23">
        <v>3.1666666666666665</v>
      </c>
      <c r="U580" s="23">
        <v>3.4668174772358875</v>
      </c>
      <c r="V580" s="23">
        <v>2.92</v>
      </c>
      <c r="W580" s="23">
        <v>3.1816666666666666</v>
      </c>
      <c r="X580" s="23">
        <v>2.8833333333333333</v>
      </c>
      <c r="Y580" s="23">
        <v>2.8333333333333335</v>
      </c>
      <c r="Z580" s="23">
        <v>3.1549999999999998</v>
      </c>
      <c r="AA580" s="23">
        <v>3.4166666666666665</v>
      </c>
      <c r="AB580" s="23">
        <v>4.4216666666666669</v>
      </c>
      <c r="AC580" s="148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55"/>
    </row>
    <row r="581" spans="1:65">
      <c r="A581" s="30"/>
      <c r="B581" s="3" t="s">
        <v>265</v>
      </c>
      <c r="C581" s="29"/>
      <c r="D581" s="11">
        <v>2.9</v>
      </c>
      <c r="E581" s="11">
        <v>3.07</v>
      </c>
      <c r="F581" s="11">
        <v>2.99</v>
      </c>
      <c r="G581" s="11">
        <v>2.9950000000000001</v>
      </c>
      <c r="H581" s="11">
        <v>3.2</v>
      </c>
      <c r="I581" s="11">
        <v>2.83</v>
      </c>
      <c r="J581" s="11">
        <v>2.9915007023756681</v>
      </c>
      <c r="K581" s="11">
        <v>2.82</v>
      </c>
      <c r="L581" s="11">
        <v>3.375</v>
      </c>
      <c r="M581" s="11">
        <v>3.2</v>
      </c>
      <c r="N581" s="11">
        <v>3.2250000000000001</v>
      </c>
      <c r="O581" s="11">
        <v>3.335</v>
      </c>
      <c r="P581" s="11">
        <v>3</v>
      </c>
      <c r="Q581" s="11">
        <v>12.603999999999999</v>
      </c>
      <c r="R581" s="11">
        <v>3.05</v>
      </c>
      <c r="S581" s="11">
        <v>3.05</v>
      </c>
      <c r="T581" s="11">
        <v>3</v>
      </c>
      <c r="U581" s="11">
        <v>3.4305288645165755</v>
      </c>
      <c r="V581" s="11">
        <v>2.915</v>
      </c>
      <c r="W581" s="11">
        <v>3.1799999999999997</v>
      </c>
      <c r="X581" s="11">
        <v>2.88</v>
      </c>
      <c r="Y581" s="11">
        <v>3</v>
      </c>
      <c r="Z581" s="11">
        <v>3.145</v>
      </c>
      <c r="AA581" s="11">
        <v>3.5</v>
      </c>
      <c r="AB581" s="11">
        <v>4.41</v>
      </c>
      <c r="AC581" s="148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55"/>
    </row>
    <row r="582" spans="1:65">
      <c r="A582" s="30"/>
      <c r="B582" s="3" t="s">
        <v>266</v>
      </c>
      <c r="C582" s="29"/>
      <c r="D582" s="24">
        <v>8.9442719099991672E-2</v>
      </c>
      <c r="E582" s="24">
        <v>9.395034149308161E-2</v>
      </c>
      <c r="F582" s="24">
        <v>8.0498447189992439E-2</v>
      </c>
      <c r="G582" s="24">
        <v>3.4448028487370039E-2</v>
      </c>
      <c r="H582" s="24">
        <v>5.1639777949432274E-2</v>
      </c>
      <c r="I582" s="24">
        <v>5.6005952064639319E-2</v>
      </c>
      <c r="J582" s="24">
        <v>4.6446996307120667E-2</v>
      </c>
      <c r="K582" s="24">
        <v>8.2865352631040293E-2</v>
      </c>
      <c r="L582" s="24">
        <v>7.033254343948242E-2</v>
      </c>
      <c r="M582" s="24">
        <v>0.10954451150103316</v>
      </c>
      <c r="N582" s="24">
        <v>7.6789756261279221E-2</v>
      </c>
      <c r="O582" s="24">
        <v>0.12270560976038013</v>
      </c>
      <c r="P582" s="24">
        <v>8.9814623902049917E-2</v>
      </c>
      <c r="Q582" s="24">
        <v>0.4971035522571397</v>
      </c>
      <c r="R582" s="24">
        <v>0.25586454749860649</v>
      </c>
      <c r="S582" s="24">
        <v>8.1649658092772665E-2</v>
      </c>
      <c r="T582" s="24">
        <v>0.40824829046386357</v>
      </c>
      <c r="U582" s="24">
        <v>9.0165693375067996E-2</v>
      </c>
      <c r="V582" s="24">
        <v>4.1952353926806081E-2</v>
      </c>
      <c r="W582" s="24">
        <v>5.9805239458317241E-2</v>
      </c>
      <c r="X582" s="24">
        <v>0.15253414918196742</v>
      </c>
      <c r="Y582" s="24">
        <v>0.40824829046386357</v>
      </c>
      <c r="Z582" s="24">
        <v>0.12533953885346805</v>
      </c>
      <c r="AA582" s="24">
        <v>0.20412414523193151</v>
      </c>
      <c r="AB582" s="24">
        <v>7.8591772258084627E-2</v>
      </c>
      <c r="AC582" s="204"/>
      <c r="AD582" s="205"/>
      <c r="AE582" s="205"/>
      <c r="AF582" s="205"/>
      <c r="AG582" s="205"/>
      <c r="AH582" s="205"/>
      <c r="AI582" s="205"/>
      <c r="AJ582" s="205"/>
      <c r="AK582" s="205"/>
      <c r="AL582" s="205"/>
      <c r="AM582" s="205"/>
      <c r="AN582" s="205"/>
      <c r="AO582" s="205"/>
      <c r="AP582" s="205"/>
      <c r="AQ582" s="205"/>
      <c r="AR582" s="205"/>
      <c r="AS582" s="205"/>
      <c r="AT582" s="205"/>
      <c r="AU582" s="205"/>
      <c r="AV582" s="205"/>
      <c r="AW582" s="205"/>
      <c r="AX582" s="205"/>
      <c r="AY582" s="205"/>
      <c r="AZ582" s="205"/>
      <c r="BA582" s="205"/>
      <c r="BB582" s="205"/>
      <c r="BC582" s="205"/>
      <c r="BD582" s="205"/>
      <c r="BE582" s="205"/>
      <c r="BF582" s="205"/>
      <c r="BG582" s="205"/>
      <c r="BH582" s="205"/>
      <c r="BI582" s="205"/>
      <c r="BJ582" s="205"/>
      <c r="BK582" s="205"/>
      <c r="BL582" s="205"/>
      <c r="BM582" s="56"/>
    </row>
    <row r="583" spans="1:65">
      <c r="A583" s="30"/>
      <c r="B583" s="3" t="s">
        <v>86</v>
      </c>
      <c r="C583" s="29"/>
      <c r="D583" s="13">
        <v>3.0842316931031608E-2</v>
      </c>
      <c r="E583" s="13">
        <v>3.0437475645706789E-2</v>
      </c>
      <c r="F583" s="13">
        <v>2.7012901741608201E-2</v>
      </c>
      <c r="G583" s="13">
        <v>1.1469931793796904E-2</v>
      </c>
      <c r="H583" s="13">
        <v>1.6307298299820718E-2</v>
      </c>
      <c r="I583" s="13">
        <v>1.9639726030849559E-2</v>
      </c>
      <c r="J583" s="13">
        <v>1.5584540511545239E-2</v>
      </c>
      <c r="K583" s="13">
        <v>2.9736370561378095E-2</v>
      </c>
      <c r="L583" s="13">
        <v>2.076748329905977E-2</v>
      </c>
      <c r="M583" s="13">
        <v>3.4232659844072866E-2</v>
      </c>
      <c r="N583" s="13">
        <v>2.3835413221297227E-2</v>
      </c>
      <c r="O583" s="13">
        <v>3.6940976345322667E-2</v>
      </c>
      <c r="P583" s="13">
        <v>3.0206712074680467E-2</v>
      </c>
      <c r="Q583" s="13">
        <v>3.8992846441014202E-2</v>
      </c>
      <c r="R583" s="13">
        <v>8.2448296723503692E-2</v>
      </c>
      <c r="S583" s="13">
        <v>2.6624888508512828E-2</v>
      </c>
      <c r="T583" s="13">
        <v>0.12892051277806219</v>
      </c>
      <c r="U583" s="13">
        <v>2.6008203191290474E-2</v>
      </c>
      <c r="V583" s="13">
        <v>1.4367244495481536E-2</v>
      </c>
      <c r="W583" s="13">
        <v>1.8796827488208667E-2</v>
      </c>
      <c r="X583" s="13">
        <v>5.2902017057329741E-2</v>
      </c>
      <c r="Y583" s="13">
        <v>0.14408763192842242</v>
      </c>
      <c r="Z583" s="13">
        <v>3.9727270635013648E-2</v>
      </c>
      <c r="AA583" s="13">
        <v>5.9743652263004349E-2</v>
      </c>
      <c r="AB583" s="13">
        <v>1.777424174702253E-2</v>
      </c>
      <c r="AC583" s="148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55"/>
    </row>
    <row r="584" spans="1:65">
      <c r="A584" s="30"/>
      <c r="B584" s="3" t="s">
        <v>267</v>
      </c>
      <c r="C584" s="29"/>
      <c r="D584" s="13">
        <v>-6.5522988769392887E-2</v>
      </c>
      <c r="E584" s="13">
        <v>-5.3727443683425635E-3</v>
      </c>
      <c r="F584" s="13">
        <v>-3.9744312597514209E-2</v>
      </c>
      <c r="G584" s="13">
        <v>-3.2225532047382877E-2</v>
      </c>
      <c r="H584" s="13">
        <v>2.0405931803536337E-2</v>
      </c>
      <c r="I584" s="13">
        <v>-8.1097605623236535E-2</v>
      </c>
      <c r="J584" s="13">
        <v>-3.9639574173916503E-2</v>
      </c>
      <c r="K584" s="13">
        <v>-0.10204278001288802</v>
      </c>
      <c r="L584" s="13">
        <v>9.1297291276203119E-2</v>
      </c>
      <c r="M584" s="13">
        <v>3.1147046875152462E-2</v>
      </c>
      <c r="N584" s="13">
        <v>3.8128771671702921E-2</v>
      </c>
      <c r="O584" s="13">
        <v>7.0352116886551519E-2</v>
      </c>
      <c r="P584" s="13">
        <v>-4.1892535611837478E-2</v>
      </c>
      <c r="Q584" s="13">
        <v>3.1080200175026427</v>
      </c>
      <c r="R584" s="13">
        <v>-2.1868325343898931E-6</v>
      </c>
      <c r="S584" s="13">
        <v>-1.1817413411312261E-2</v>
      </c>
      <c r="T584" s="13">
        <v>2.0405931803536337E-2</v>
      </c>
      <c r="U584" s="13">
        <v>0.11712456365842239</v>
      </c>
      <c r="V584" s="13">
        <v>-5.9078319726423412E-2</v>
      </c>
      <c r="W584" s="13">
        <v>2.5239433585763527E-2</v>
      </c>
      <c r="X584" s="13">
        <v>-7.0893546305201172E-2</v>
      </c>
      <c r="Y584" s="13">
        <v>-8.7005218912625359E-2</v>
      </c>
      <c r="Z584" s="13">
        <v>1.6646541528470671E-2</v>
      </c>
      <c r="AA584" s="13">
        <v>0.1009642948406575</v>
      </c>
      <c r="AB584" s="13">
        <v>0.42480891424988521</v>
      </c>
      <c r="AC584" s="148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55"/>
    </row>
    <row r="585" spans="1:65">
      <c r="A585" s="30"/>
      <c r="B585" s="46" t="s">
        <v>268</v>
      </c>
      <c r="C585" s="47"/>
      <c r="D585" s="45">
        <v>1.05</v>
      </c>
      <c r="E585" s="45">
        <v>0.09</v>
      </c>
      <c r="F585" s="45">
        <v>0.64</v>
      </c>
      <c r="G585" s="45">
        <v>0.52</v>
      </c>
      <c r="H585" s="45">
        <v>0.33</v>
      </c>
      <c r="I585" s="45">
        <v>1.31</v>
      </c>
      <c r="J585" s="45">
        <v>0.64</v>
      </c>
      <c r="K585" s="45">
        <v>1.64</v>
      </c>
      <c r="L585" s="45">
        <v>1.47</v>
      </c>
      <c r="M585" s="45">
        <v>0.5</v>
      </c>
      <c r="N585" s="45">
        <v>0.61</v>
      </c>
      <c r="O585" s="45">
        <v>1.1299999999999999</v>
      </c>
      <c r="P585" s="45">
        <v>0.67</v>
      </c>
      <c r="Q585" s="45">
        <v>50.03</v>
      </c>
      <c r="R585" s="45">
        <v>0</v>
      </c>
      <c r="S585" s="45">
        <v>0.19</v>
      </c>
      <c r="T585" s="45" t="s">
        <v>269</v>
      </c>
      <c r="U585" s="45">
        <v>1.89</v>
      </c>
      <c r="V585" s="45">
        <v>0.95</v>
      </c>
      <c r="W585" s="45">
        <v>0.41</v>
      </c>
      <c r="X585" s="45">
        <v>1.1399999999999999</v>
      </c>
      <c r="Y585" s="45" t="s">
        <v>269</v>
      </c>
      <c r="Z585" s="45">
        <v>0.27</v>
      </c>
      <c r="AA585" s="45">
        <v>1.63</v>
      </c>
      <c r="AB585" s="45">
        <v>6.84</v>
      </c>
      <c r="AC585" s="148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55"/>
    </row>
    <row r="586" spans="1:65">
      <c r="B586" s="31" t="s">
        <v>294</v>
      </c>
      <c r="C586" s="20"/>
      <c r="D586" s="20"/>
      <c r="E586" s="20"/>
      <c r="F586" s="20"/>
      <c r="G586" s="20"/>
      <c r="H586" s="20"/>
      <c r="I586" s="20"/>
      <c r="J586" s="20"/>
      <c r="K586" s="20"/>
      <c r="L586" s="20"/>
      <c r="M586" s="20"/>
      <c r="N586" s="20"/>
      <c r="O586" s="20"/>
      <c r="P586" s="20"/>
      <c r="Q586" s="20"/>
      <c r="R586" s="20"/>
      <c r="S586" s="20"/>
      <c r="T586" s="20"/>
      <c r="U586" s="20"/>
      <c r="V586" s="20"/>
      <c r="W586" s="20"/>
      <c r="X586" s="20"/>
      <c r="Y586" s="20"/>
      <c r="Z586" s="20"/>
      <c r="AA586" s="20"/>
      <c r="AB586" s="20"/>
      <c r="BM586" s="55"/>
    </row>
    <row r="587" spans="1:65">
      <c r="BM587" s="55"/>
    </row>
    <row r="588" spans="1:65" ht="15">
      <c r="B588" s="8" t="s">
        <v>483</v>
      </c>
      <c r="BM588" s="28" t="s">
        <v>66</v>
      </c>
    </row>
    <row r="589" spans="1:65" ht="15">
      <c r="A589" s="25" t="s">
        <v>57</v>
      </c>
      <c r="B589" s="18" t="s">
        <v>109</v>
      </c>
      <c r="C589" s="15" t="s">
        <v>110</v>
      </c>
      <c r="D589" s="16" t="s">
        <v>226</v>
      </c>
      <c r="E589" s="17" t="s">
        <v>226</v>
      </c>
      <c r="F589" s="17" t="s">
        <v>226</v>
      </c>
      <c r="G589" s="17" t="s">
        <v>226</v>
      </c>
      <c r="H589" s="17" t="s">
        <v>226</v>
      </c>
      <c r="I589" s="17" t="s">
        <v>226</v>
      </c>
      <c r="J589" s="17" t="s">
        <v>226</v>
      </c>
      <c r="K589" s="17" t="s">
        <v>226</v>
      </c>
      <c r="L589" s="17" t="s">
        <v>226</v>
      </c>
      <c r="M589" s="17" t="s">
        <v>226</v>
      </c>
      <c r="N589" s="17" t="s">
        <v>226</v>
      </c>
      <c r="O589" s="17" t="s">
        <v>226</v>
      </c>
      <c r="P589" s="17" t="s">
        <v>226</v>
      </c>
      <c r="Q589" s="17" t="s">
        <v>226</v>
      </c>
      <c r="R589" s="17" t="s">
        <v>226</v>
      </c>
      <c r="S589" s="17" t="s">
        <v>226</v>
      </c>
      <c r="T589" s="17" t="s">
        <v>226</v>
      </c>
      <c r="U589" s="17" t="s">
        <v>226</v>
      </c>
      <c r="V589" s="17" t="s">
        <v>226</v>
      </c>
      <c r="W589" s="17" t="s">
        <v>226</v>
      </c>
      <c r="X589" s="17" t="s">
        <v>226</v>
      </c>
      <c r="Y589" s="17" t="s">
        <v>226</v>
      </c>
      <c r="Z589" s="17" t="s">
        <v>226</v>
      </c>
      <c r="AA589" s="17" t="s">
        <v>226</v>
      </c>
      <c r="AB589" s="17" t="s">
        <v>226</v>
      </c>
      <c r="AC589" s="17" t="s">
        <v>226</v>
      </c>
      <c r="AD589" s="148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28">
        <v>1</v>
      </c>
    </row>
    <row r="590" spans="1:65">
      <c r="A590" s="30"/>
      <c r="B590" s="19" t="s">
        <v>227</v>
      </c>
      <c r="C590" s="9" t="s">
        <v>227</v>
      </c>
      <c r="D590" s="146" t="s">
        <v>229</v>
      </c>
      <c r="E590" s="147" t="s">
        <v>230</v>
      </c>
      <c r="F590" s="147" t="s">
        <v>231</v>
      </c>
      <c r="G590" s="147" t="s">
        <v>232</v>
      </c>
      <c r="H590" s="147" t="s">
        <v>233</v>
      </c>
      <c r="I590" s="147" t="s">
        <v>234</v>
      </c>
      <c r="J590" s="147" t="s">
        <v>235</v>
      </c>
      <c r="K590" s="147" t="s">
        <v>236</v>
      </c>
      <c r="L590" s="147" t="s">
        <v>238</v>
      </c>
      <c r="M590" s="147" t="s">
        <v>239</v>
      </c>
      <c r="N590" s="147" t="s">
        <v>240</v>
      </c>
      <c r="O590" s="147" t="s">
        <v>243</v>
      </c>
      <c r="P590" s="147" t="s">
        <v>244</v>
      </c>
      <c r="Q590" s="147" t="s">
        <v>245</v>
      </c>
      <c r="R590" s="147" t="s">
        <v>246</v>
      </c>
      <c r="S590" s="147" t="s">
        <v>247</v>
      </c>
      <c r="T590" s="147" t="s">
        <v>248</v>
      </c>
      <c r="U590" s="147" t="s">
        <v>249</v>
      </c>
      <c r="V590" s="147" t="s">
        <v>250</v>
      </c>
      <c r="W590" s="147" t="s">
        <v>251</v>
      </c>
      <c r="X590" s="147" t="s">
        <v>252</v>
      </c>
      <c r="Y590" s="147" t="s">
        <v>253</v>
      </c>
      <c r="Z590" s="147" t="s">
        <v>254</v>
      </c>
      <c r="AA590" s="147" t="s">
        <v>255</v>
      </c>
      <c r="AB590" s="147" t="s">
        <v>256</v>
      </c>
      <c r="AC590" s="147" t="s">
        <v>257</v>
      </c>
      <c r="AD590" s="148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28" t="s">
        <v>1</v>
      </c>
    </row>
    <row r="591" spans="1:65">
      <c r="A591" s="30"/>
      <c r="B591" s="19"/>
      <c r="C591" s="9"/>
      <c r="D591" s="10" t="s">
        <v>113</v>
      </c>
      <c r="E591" s="11" t="s">
        <v>277</v>
      </c>
      <c r="F591" s="11" t="s">
        <v>277</v>
      </c>
      <c r="G591" s="11" t="s">
        <v>277</v>
      </c>
      <c r="H591" s="11" t="s">
        <v>278</v>
      </c>
      <c r="I591" s="11" t="s">
        <v>277</v>
      </c>
      <c r="J591" s="11" t="s">
        <v>278</v>
      </c>
      <c r="K591" s="11" t="s">
        <v>113</v>
      </c>
      <c r="L591" s="11" t="s">
        <v>278</v>
      </c>
      <c r="M591" s="11" t="s">
        <v>113</v>
      </c>
      <c r="N591" s="11" t="s">
        <v>278</v>
      </c>
      <c r="O591" s="11" t="s">
        <v>277</v>
      </c>
      <c r="P591" s="11" t="s">
        <v>277</v>
      </c>
      <c r="Q591" s="11" t="s">
        <v>113</v>
      </c>
      <c r="R591" s="11" t="s">
        <v>278</v>
      </c>
      <c r="S591" s="11" t="s">
        <v>113</v>
      </c>
      <c r="T591" s="11" t="s">
        <v>113</v>
      </c>
      <c r="U591" s="11" t="s">
        <v>113</v>
      </c>
      <c r="V591" s="11" t="s">
        <v>277</v>
      </c>
      <c r="W591" s="11" t="s">
        <v>277</v>
      </c>
      <c r="X591" s="11" t="s">
        <v>277</v>
      </c>
      <c r="Y591" s="11" t="s">
        <v>277</v>
      </c>
      <c r="Z591" s="11" t="s">
        <v>277</v>
      </c>
      <c r="AA591" s="11" t="s">
        <v>277</v>
      </c>
      <c r="AB591" s="11" t="s">
        <v>113</v>
      </c>
      <c r="AC591" s="11" t="s">
        <v>277</v>
      </c>
      <c r="AD591" s="148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28">
        <v>2</v>
      </c>
    </row>
    <row r="592" spans="1:65">
      <c r="A592" s="30"/>
      <c r="B592" s="19"/>
      <c r="C592" s="9"/>
      <c r="D592" s="26"/>
      <c r="E592" s="26"/>
      <c r="F592" s="26"/>
      <c r="G592" s="26"/>
      <c r="H592" s="26"/>
      <c r="I592" s="26"/>
      <c r="J592" s="26"/>
      <c r="K592" s="26"/>
      <c r="L592" s="26"/>
      <c r="M592" s="26"/>
      <c r="N592" s="26"/>
      <c r="O592" s="26"/>
      <c r="P592" s="26"/>
      <c r="Q592" s="26"/>
      <c r="R592" s="26"/>
      <c r="S592" s="26"/>
      <c r="T592" s="26"/>
      <c r="U592" s="26"/>
      <c r="V592" s="26"/>
      <c r="W592" s="26"/>
      <c r="X592" s="26"/>
      <c r="Y592" s="26"/>
      <c r="Z592" s="26"/>
      <c r="AA592" s="26"/>
      <c r="AB592" s="26"/>
      <c r="AC592" s="26"/>
      <c r="AD592" s="148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28">
        <v>3</v>
      </c>
    </row>
    <row r="593" spans="1:65">
      <c r="A593" s="30"/>
      <c r="B593" s="18">
        <v>1</v>
      </c>
      <c r="C593" s="14">
        <v>1</v>
      </c>
      <c r="D593" s="22">
        <v>1.9349999999999998</v>
      </c>
      <c r="E593" s="22">
        <v>1.8799999999999997</v>
      </c>
      <c r="F593" s="22">
        <v>1.9</v>
      </c>
      <c r="G593" s="22">
        <v>1.83</v>
      </c>
      <c r="H593" s="22">
        <v>1.9135</v>
      </c>
      <c r="I593" s="22">
        <v>1.855</v>
      </c>
      <c r="J593" s="22">
        <v>1.9500688043451821</v>
      </c>
      <c r="K593" s="22">
        <v>1.8919999999999999</v>
      </c>
      <c r="L593" s="22">
        <v>2.0499999999999998</v>
      </c>
      <c r="M593" s="22">
        <v>2.0500000000000003</v>
      </c>
      <c r="N593" s="22">
        <v>2.09</v>
      </c>
      <c r="O593" s="22">
        <v>2.0099999999999998</v>
      </c>
      <c r="P593" s="22">
        <v>2.0099999999999998</v>
      </c>
      <c r="Q593" s="22">
        <v>2.0327201499999998</v>
      </c>
      <c r="R593" s="22">
        <v>1.9213999999999998</v>
      </c>
      <c r="S593" s="22">
        <v>1.9823</v>
      </c>
      <c r="T593" s="22">
        <v>1.94</v>
      </c>
      <c r="U593" s="22">
        <v>2.0747</v>
      </c>
      <c r="V593" s="22">
        <v>1.92</v>
      </c>
      <c r="W593" s="22">
        <v>2.0099999999999998</v>
      </c>
      <c r="X593" s="22">
        <v>1.9460000000000002</v>
      </c>
      <c r="Y593" s="22">
        <v>1.8900000000000001</v>
      </c>
      <c r="Z593" s="22">
        <v>2.0699999999999998</v>
      </c>
      <c r="AA593" s="150">
        <v>2.12</v>
      </c>
      <c r="AB593" s="22">
        <v>1.87</v>
      </c>
      <c r="AC593" s="22">
        <v>1.91</v>
      </c>
      <c r="AD593" s="148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28">
        <v>1</v>
      </c>
    </row>
    <row r="594" spans="1:65">
      <c r="A594" s="30"/>
      <c r="B594" s="19">
        <v>1</v>
      </c>
      <c r="C594" s="9">
        <v>2</v>
      </c>
      <c r="D594" s="11">
        <v>1.9769999999999999</v>
      </c>
      <c r="E594" s="11">
        <v>1.87</v>
      </c>
      <c r="F594" s="11">
        <v>1.9799999999999998</v>
      </c>
      <c r="G594" s="11">
        <v>1.82</v>
      </c>
      <c r="H594" s="11">
        <v>1.9279000000000002</v>
      </c>
      <c r="I594" s="11">
        <v>1.8849999999999998</v>
      </c>
      <c r="J594" s="11">
        <v>1.9234861865151485</v>
      </c>
      <c r="K594" s="11">
        <v>1.9139999999999999</v>
      </c>
      <c r="L594" s="11">
        <v>2.0099999999999998</v>
      </c>
      <c r="M594" s="11">
        <v>2.0299999999999998</v>
      </c>
      <c r="N594" s="11">
        <v>2</v>
      </c>
      <c r="O594" s="11">
        <v>2.06</v>
      </c>
      <c r="P594" s="11">
        <v>2.0499999999999998</v>
      </c>
      <c r="Q594" s="11">
        <v>2.0388712500000001</v>
      </c>
      <c r="R594" s="11">
        <v>1.8622000000000001</v>
      </c>
      <c r="S594" s="11">
        <v>1.9656</v>
      </c>
      <c r="T594" s="11">
        <v>1.9299999999999997</v>
      </c>
      <c r="U594" s="11">
        <v>2.0268000000000002</v>
      </c>
      <c r="V594" s="11">
        <v>1.95</v>
      </c>
      <c r="W594" s="11">
        <v>1.9900000000000002</v>
      </c>
      <c r="X594" s="11">
        <v>1.9309000000000001</v>
      </c>
      <c r="Y594" s="11">
        <v>1.8900000000000001</v>
      </c>
      <c r="Z594" s="11">
        <v>2.15</v>
      </c>
      <c r="AA594" s="11">
        <v>2</v>
      </c>
      <c r="AB594" s="11">
        <v>1.92</v>
      </c>
      <c r="AC594" s="11">
        <v>2</v>
      </c>
      <c r="AD594" s="148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28" t="e">
        <v>#N/A</v>
      </c>
    </row>
    <row r="595" spans="1:65">
      <c r="A595" s="30"/>
      <c r="B595" s="19">
        <v>1</v>
      </c>
      <c r="C595" s="9">
        <v>3</v>
      </c>
      <c r="D595" s="11">
        <v>1.9950000000000003</v>
      </c>
      <c r="E595" s="11">
        <v>1.8900000000000001</v>
      </c>
      <c r="F595" s="11">
        <v>1.94</v>
      </c>
      <c r="G595" s="11">
        <v>1.82</v>
      </c>
      <c r="H595" s="11">
        <v>1.8873999999999997</v>
      </c>
      <c r="I595" s="149">
        <v>1.7950000000000002</v>
      </c>
      <c r="J595" s="11">
        <v>1.9262614202186137</v>
      </c>
      <c r="K595" s="11">
        <v>1.907</v>
      </c>
      <c r="L595" s="11">
        <v>1.9799999999999998</v>
      </c>
      <c r="M595" s="11">
        <v>2.02</v>
      </c>
      <c r="N595" s="11">
        <v>2.0499999999999998</v>
      </c>
      <c r="O595" s="11">
        <v>2.04</v>
      </c>
      <c r="P595" s="11">
        <v>2</v>
      </c>
      <c r="Q595" s="11">
        <v>2.0193886000000001</v>
      </c>
      <c r="R595" s="11">
        <v>2.0105</v>
      </c>
      <c r="S595" s="11">
        <v>1.9617</v>
      </c>
      <c r="T595" s="11">
        <v>1.95</v>
      </c>
      <c r="U595" s="11">
        <v>2.0234999999999999</v>
      </c>
      <c r="V595" s="11">
        <v>1.91</v>
      </c>
      <c r="W595" s="11">
        <v>1.9799999999999998</v>
      </c>
      <c r="X595" s="11">
        <v>1.9330000000000001</v>
      </c>
      <c r="Y595" s="11">
        <v>1.9</v>
      </c>
      <c r="Z595" s="11">
        <v>2.12</v>
      </c>
      <c r="AA595" s="11">
        <v>1.9799999999999998</v>
      </c>
      <c r="AB595" s="11">
        <v>1.94</v>
      </c>
      <c r="AC595" s="11">
        <v>1.9299999999999997</v>
      </c>
      <c r="AD595" s="148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28">
        <v>16</v>
      </c>
    </row>
    <row r="596" spans="1:65">
      <c r="A596" s="30"/>
      <c r="B596" s="19">
        <v>1</v>
      </c>
      <c r="C596" s="9">
        <v>4</v>
      </c>
      <c r="D596" s="11">
        <v>1.9630000000000001</v>
      </c>
      <c r="E596" s="11">
        <v>1.8900000000000001</v>
      </c>
      <c r="F596" s="11">
        <v>1.94</v>
      </c>
      <c r="G596" s="11">
        <v>1.82</v>
      </c>
      <c r="H596" s="11">
        <v>1.9275</v>
      </c>
      <c r="I596" s="11">
        <v>1.8640000000000001</v>
      </c>
      <c r="J596" s="11">
        <v>1.9462390186109222</v>
      </c>
      <c r="K596" s="11">
        <v>1.929</v>
      </c>
      <c r="L596" s="11">
        <v>2.0099999999999998</v>
      </c>
      <c r="M596" s="11">
        <v>2</v>
      </c>
      <c r="N596" s="11">
        <v>2.12</v>
      </c>
      <c r="O596" s="11">
        <v>2.0699999999999998</v>
      </c>
      <c r="P596" s="11">
        <v>1.9900000000000002</v>
      </c>
      <c r="Q596" s="11">
        <v>2.0298481500000003</v>
      </c>
      <c r="R596" s="11">
        <v>1.8907</v>
      </c>
      <c r="S596" s="11">
        <v>2.0106999999999999</v>
      </c>
      <c r="T596" s="11">
        <v>1.97</v>
      </c>
      <c r="U596" s="11">
        <v>2.0265999999999997</v>
      </c>
      <c r="V596" s="11">
        <v>1.91</v>
      </c>
      <c r="W596" s="11">
        <v>2</v>
      </c>
      <c r="X596" s="11">
        <v>1.9493</v>
      </c>
      <c r="Y596" s="11">
        <v>1.8900000000000001</v>
      </c>
      <c r="Z596" s="149">
        <v>2.2200000000000002</v>
      </c>
      <c r="AA596" s="11">
        <v>1.96</v>
      </c>
      <c r="AB596" s="11">
        <v>1.9300000000000002</v>
      </c>
      <c r="AC596" s="11">
        <v>2.0299999999999998</v>
      </c>
      <c r="AD596" s="148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28">
        <v>1.9601435931691</v>
      </c>
    </row>
    <row r="597" spans="1:65">
      <c r="A597" s="30"/>
      <c r="B597" s="19">
        <v>1</v>
      </c>
      <c r="C597" s="9">
        <v>5</v>
      </c>
      <c r="D597" s="11">
        <v>1.9539999999999997</v>
      </c>
      <c r="E597" s="11">
        <v>1.8799999999999997</v>
      </c>
      <c r="F597" s="11">
        <v>1.8900000000000001</v>
      </c>
      <c r="G597" s="11">
        <v>1.78</v>
      </c>
      <c r="H597" s="11">
        <v>1.9192</v>
      </c>
      <c r="I597" s="11">
        <v>1.8610000000000002</v>
      </c>
      <c r="J597" s="11">
        <v>1.9814051816402667</v>
      </c>
      <c r="K597" s="11">
        <v>1.9510000000000001</v>
      </c>
      <c r="L597" s="11">
        <v>2.0299999999999998</v>
      </c>
      <c r="M597" s="11">
        <v>2.0299999999999998</v>
      </c>
      <c r="N597" s="11">
        <v>2.1</v>
      </c>
      <c r="O597" s="11">
        <v>2.09</v>
      </c>
      <c r="P597" s="11">
        <v>2.0099999999999998</v>
      </c>
      <c r="Q597" s="11">
        <v>2.0162529999999999</v>
      </c>
      <c r="R597" s="11">
        <v>1.8868</v>
      </c>
      <c r="S597" s="11">
        <v>2.0143999999999997</v>
      </c>
      <c r="T597" s="11">
        <v>1.94</v>
      </c>
      <c r="U597" s="11">
        <v>2.0297000000000001</v>
      </c>
      <c r="V597" s="11">
        <v>1.87</v>
      </c>
      <c r="W597" s="11">
        <v>1.9900000000000002</v>
      </c>
      <c r="X597" s="11">
        <v>1.9321999999999999</v>
      </c>
      <c r="Y597" s="11">
        <v>1.8799999999999997</v>
      </c>
      <c r="Z597" s="11">
        <v>2.0099999999999998</v>
      </c>
      <c r="AA597" s="11">
        <v>1.9799999999999998</v>
      </c>
      <c r="AB597" s="11">
        <v>1.91</v>
      </c>
      <c r="AC597" s="11">
        <v>1.8399999999999999</v>
      </c>
      <c r="AD597" s="148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28">
        <v>40</v>
      </c>
    </row>
    <row r="598" spans="1:65">
      <c r="A598" s="30"/>
      <c r="B598" s="19">
        <v>1</v>
      </c>
      <c r="C598" s="9">
        <v>6</v>
      </c>
      <c r="D598" s="11">
        <v>1.925</v>
      </c>
      <c r="E598" s="11">
        <v>1.9299999999999997</v>
      </c>
      <c r="F598" s="11">
        <v>1.92</v>
      </c>
      <c r="G598" s="11">
        <v>1.82</v>
      </c>
      <c r="H598" s="149">
        <v>1.9904000000000002</v>
      </c>
      <c r="I598" s="11">
        <v>1.847</v>
      </c>
      <c r="J598" s="11">
        <v>1.9202527954529796</v>
      </c>
      <c r="K598" s="11">
        <v>1.8839999999999999</v>
      </c>
      <c r="L598" s="11">
        <v>1.96</v>
      </c>
      <c r="M598" s="11">
        <v>2.0299999999999998</v>
      </c>
      <c r="N598" s="11">
        <v>2.0299999999999998</v>
      </c>
      <c r="O598" s="11">
        <v>2.06</v>
      </c>
      <c r="P598" s="11">
        <v>1.94</v>
      </c>
      <c r="Q598" s="11">
        <v>2.01264485</v>
      </c>
      <c r="R598" s="11">
        <v>1.9383000000000001</v>
      </c>
      <c r="S598" s="11">
        <v>2.0301</v>
      </c>
      <c r="T598" s="11">
        <v>1.95</v>
      </c>
      <c r="U598" s="11">
        <v>2.0591000000000004</v>
      </c>
      <c r="V598" s="11">
        <v>1.9299999999999997</v>
      </c>
      <c r="W598" s="11">
        <v>1.9799999999999998</v>
      </c>
      <c r="X598" s="11">
        <v>1.9342000000000001</v>
      </c>
      <c r="Y598" s="11">
        <v>1.9</v>
      </c>
      <c r="Z598" s="11">
        <v>2.1800000000000002</v>
      </c>
      <c r="AA598" s="11">
        <v>1.97</v>
      </c>
      <c r="AB598" s="11">
        <v>1.8800000000000001</v>
      </c>
      <c r="AC598" s="11">
        <v>1.9</v>
      </c>
      <c r="AD598" s="148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55"/>
    </row>
    <row r="599" spans="1:65">
      <c r="A599" s="30"/>
      <c r="B599" s="20" t="s">
        <v>264</v>
      </c>
      <c r="C599" s="12"/>
      <c r="D599" s="23">
        <v>1.9581666666666668</v>
      </c>
      <c r="E599" s="23">
        <v>1.89</v>
      </c>
      <c r="F599" s="23">
        <v>1.9283333333333335</v>
      </c>
      <c r="G599" s="23">
        <v>1.8150000000000002</v>
      </c>
      <c r="H599" s="23">
        <v>1.9276499999999999</v>
      </c>
      <c r="I599" s="23">
        <v>1.8511666666666666</v>
      </c>
      <c r="J599" s="23">
        <v>1.9412855677971852</v>
      </c>
      <c r="K599" s="23">
        <v>1.9128333333333334</v>
      </c>
      <c r="L599" s="23">
        <v>2.0066666666666664</v>
      </c>
      <c r="M599" s="23">
        <v>2.0266666666666664</v>
      </c>
      <c r="N599" s="23">
        <v>2.0649999999999999</v>
      </c>
      <c r="O599" s="23">
        <v>2.0550000000000002</v>
      </c>
      <c r="P599" s="23">
        <v>2</v>
      </c>
      <c r="Q599" s="23">
        <v>2.0249543333333335</v>
      </c>
      <c r="R599" s="23">
        <v>1.9183166666666667</v>
      </c>
      <c r="S599" s="23">
        <v>1.9941333333333333</v>
      </c>
      <c r="T599" s="23">
        <v>1.9466666666666663</v>
      </c>
      <c r="U599" s="23">
        <v>2.0400666666666667</v>
      </c>
      <c r="V599" s="23">
        <v>1.915</v>
      </c>
      <c r="W599" s="23">
        <v>1.9916666666666665</v>
      </c>
      <c r="X599" s="23">
        <v>1.9376</v>
      </c>
      <c r="Y599" s="23">
        <v>1.8916666666666666</v>
      </c>
      <c r="Z599" s="23">
        <v>2.125</v>
      </c>
      <c r="AA599" s="23">
        <v>2.0016666666666665</v>
      </c>
      <c r="AB599" s="23">
        <v>1.9083333333333334</v>
      </c>
      <c r="AC599" s="23">
        <v>1.9349999999999998</v>
      </c>
      <c r="AD599" s="148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55"/>
    </row>
    <row r="600" spans="1:65">
      <c r="A600" s="30"/>
      <c r="B600" s="3" t="s">
        <v>265</v>
      </c>
      <c r="C600" s="29"/>
      <c r="D600" s="11">
        <v>1.9584999999999999</v>
      </c>
      <c r="E600" s="11">
        <v>1.8849999999999998</v>
      </c>
      <c r="F600" s="11">
        <v>1.93</v>
      </c>
      <c r="G600" s="11">
        <v>1.82</v>
      </c>
      <c r="H600" s="11">
        <v>1.9233500000000001</v>
      </c>
      <c r="I600" s="11">
        <v>1.8580000000000001</v>
      </c>
      <c r="J600" s="11">
        <v>1.9362502194147679</v>
      </c>
      <c r="K600" s="11">
        <v>1.9104999999999999</v>
      </c>
      <c r="L600" s="11">
        <v>2.0099999999999998</v>
      </c>
      <c r="M600" s="11">
        <v>2.0299999999999998</v>
      </c>
      <c r="N600" s="11">
        <v>2.0699999999999998</v>
      </c>
      <c r="O600" s="11">
        <v>2.06</v>
      </c>
      <c r="P600" s="11">
        <v>2.0049999999999999</v>
      </c>
      <c r="Q600" s="11">
        <v>2.0246183750000002</v>
      </c>
      <c r="R600" s="11">
        <v>1.90605</v>
      </c>
      <c r="S600" s="11">
        <v>1.9964999999999999</v>
      </c>
      <c r="T600" s="11">
        <v>1.9449999999999998</v>
      </c>
      <c r="U600" s="11">
        <v>2.0282499999999999</v>
      </c>
      <c r="V600" s="11">
        <v>1.915</v>
      </c>
      <c r="W600" s="11">
        <v>1.9900000000000002</v>
      </c>
      <c r="X600" s="11">
        <v>1.9336000000000002</v>
      </c>
      <c r="Y600" s="11">
        <v>1.8900000000000001</v>
      </c>
      <c r="Z600" s="11">
        <v>2.1349999999999998</v>
      </c>
      <c r="AA600" s="11">
        <v>1.9799999999999998</v>
      </c>
      <c r="AB600" s="11">
        <v>1.915</v>
      </c>
      <c r="AC600" s="11">
        <v>1.92</v>
      </c>
      <c r="AD600" s="148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55"/>
    </row>
    <row r="601" spans="1:65">
      <c r="A601" s="30"/>
      <c r="B601" s="3" t="s">
        <v>266</v>
      </c>
      <c r="C601" s="29"/>
      <c r="D601" s="24">
        <v>2.6033952190681151E-2</v>
      </c>
      <c r="E601" s="24">
        <v>2.0976176963402964E-2</v>
      </c>
      <c r="F601" s="24">
        <v>3.2506409624359633E-2</v>
      </c>
      <c r="G601" s="24">
        <v>1.7606816861659026E-2</v>
      </c>
      <c r="H601" s="24">
        <v>3.414479462524278E-2</v>
      </c>
      <c r="I601" s="24">
        <v>3.030786476587656E-2</v>
      </c>
      <c r="J601" s="24">
        <v>2.3221480706920282E-2</v>
      </c>
      <c r="K601" s="24">
        <v>2.4571663896990573E-2</v>
      </c>
      <c r="L601" s="24">
        <v>3.2659863237109003E-2</v>
      </c>
      <c r="M601" s="24">
        <v>1.6329931618554571E-2</v>
      </c>
      <c r="N601" s="24">
        <v>4.5934736311423474E-2</v>
      </c>
      <c r="O601" s="24">
        <v>2.7386127875258324E-2</v>
      </c>
      <c r="P601" s="24">
        <v>3.5777087639996569E-2</v>
      </c>
      <c r="Q601" s="24">
        <v>1.0355210174818646E-2</v>
      </c>
      <c r="R601" s="24">
        <v>5.2557907746281746E-2</v>
      </c>
      <c r="S601" s="24">
        <v>2.8230810591739382E-2</v>
      </c>
      <c r="T601" s="24">
        <v>1.366260102127953E-2</v>
      </c>
      <c r="U601" s="24">
        <v>2.1452334760269583E-2</v>
      </c>
      <c r="V601" s="24">
        <v>2.6645825188948379E-2</v>
      </c>
      <c r="W601" s="24">
        <v>1.1690451944500137E-2</v>
      </c>
      <c r="X601" s="24">
        <v>7.9274207659238358E-3</v>
      </c>
      <c r="Y601" s="24">
        <v>7.5277265270908564E-3</v>
      </c>
      <c r="Z601" s="24">
        <v>7.6092049518987348E-2</v>
      </c>
      <c r="AA601" s="24">
        <v>5.946988033169965E-2</v>
      </c>
      <c r="AB601" s="24">
        <v>2.7868739954771262E-2</v>
      </c>
      <c r="AC601" s="24">
        <v>6.9498201415576222E-2</v>
      </c>
      <c r="AD601" s="204"/>
      <c r="AE601" s="205"/>
      <c r="AF601" s="205"/>
      <c r="AG601" s="205"/>
      <c r="AH601" s="205"/>
      <c r="AI601" s="205"/>
      <c r="AJ601" s="205"/>
      <c r="AK601" s="205"/>
      <c r="AL601" s="205"/>
      <c r="AM601" s="205"/>
      <c r="AN601" s="205"/>
      <c r="AO601" s="205"/>
      <c r="AP601" s="205"/>
      <c r="AQ601" s="205"/>
      <c r="AR601" s="205"/>
      <c r="AS601" s="205"/>
      <c r="AT601" s="205"/>
      <c r="AU601" s="205"/>
      <c r="AV601" s="205"/>
      <c r="AW601" s="205"/>
      <c r="AX601" s="205"/>
      <c r="AY601" s="205"/>
      <c r="AZ601" s="205"/>
      <c r="BA601" s="205"/>
      <c r="BB601" s="205"/>
      <c r="BC601" s="205"/>
      <c r="BD601" s="205"/>
      <c r="BE601" s="205"/>
      <c r="BF601" s="205"/>
      <c r="BG601" s="205"/>
      <c r="BH601" s="205"/>
      <c r="BI601" s="205"/>
      <c r="BJ601" s="205"/>
      <c r="BK601" s="205"/>
      <c r="BL601" s="205"/>
      <c r="BM601" s="56"/>
    </row>
    <row r="602" spans="1:65">
      <c r="A602" s="30"/>
      <c r="B602" s="3" t="s">
        <v>86</v>
      </c>
      <c r="C602" s="29"/>
      <c r="D602" s="13">
        <v>1.329506452839279E-2</v>
      </c>
      <c r="E602" s="13">
        <v>1.1098506329842838E-2</v>
      </c>
      <c r="F602" s="13">
        <v>1.6857256503557284E-2</v>
      </c>
      <c r="G602" s="13">
        <v>9.700725543613788E-3</v>
      </c>
      <c r="H602" s="13">
        <v>1.7713171283813337E-2</v>
      </c>
      <c r="I602" s="13">
        <v>1.6372304726322083E-2</v>
      </c>
      <c r="J602" s="13">
        <v>1.1961908691913962E-2</v>
      </c>
      <c r="K602" s="13">
        <v>1.2845689934821245E-2</v>
      </c>
      <c r="L602" s="13">
        <v>1.6275679354041034E-2</v>
      </c>
      <c r="M602" s="13">
        <v>8.0575320486289004E-3</v>
      </c>
      <c r="N602" s="13">
        <v>2.2244424363885459E-2</v>
      </c>
      <c r="O602" s="13">
        <v>1.3326582907668283E-2</v>
      </c>
      <c r="P602" s="13">
        <v>1.7888543819998284E-2</v>
      </c>
      <c r="Q602" s="13">
        <v>5.1137993604886125E-3</v>
      </c>
      <c r="R602" s="13">
        <v>2.7397931040034271E-2</v>
      </c>
      <c r="S602" s="13">
        <v>1.4156932297275032E-2</v>
      </c>
      <c r="T602" s="13">
        <v>7.0184594287394861E-3</v>
      </c>
      <c r="U602" s="13">
        <v>1.0515506728670427E-2</v>
      </c>
      <c r="V602" s="13">
        <v>1.3914269028171477E-2</v>
      </c>
      <c r="W602" s="13">
        <v>5.8696829846862615E-3</v>
      </c>
      <c r="X602" s="13">
        <v>4.0913608412075945E-3</v>
      </c>
      <c r="Y602" s="13">
        <v>3.9794149041889994E-3</v>
      </c>
      <c r="Z602" s="13">
        <v>3.5808023303052869E-2</v>
      </c>
      <c r="AA602" s="13">
        <v>2.9710181681115565E-2</v>
      </c>
      <c r="AB602" s="13">
        <v>1.4603706526517692E-2</v>
      </c>
      <c r="AC602" s="13">
        <v>3.5916383160504509E-2</v>
      </c>
      <c r="AD602" s="148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55"/>
    </row>
    <row r="603" spans="1:65">
      <c r="A603" s="30"/>
      <c r="B603" s="3" t="s">
        <v>267</v>
      </c>
      <c r="C603" s="29"/>
      <c r="D603" s="13">
        <v>-1.0085620815345475E-3</v>
      </c>
      <c r="E603" s="13">
        <v>-3.5784925866422901E-2</v>
      </c>
      <c r="F603" s="13">
        <v>-1.6228535473942873E-2</v>
      </c>
      <c r="G603" s="13">
        <v>-7.4047428808231452E-2</v>
      </c>
      <c r="H603" s="13">
        <v>-1.657714938963506E-2</v>
      </c>
      <c r="I603" s="13">
        <v>-5.5596399611848257E-2</v>
      </c>
      <c r="J603" s="13">
        <v>-9.6207366835945329E-3</v>
      </c>
      <c r="K603" s="13">
        <v>-2.4136119415250068E-2</v>
      </c>
      <c r="L603" s="13">
        <v>2.373452315416813E-2</v>
      </c>
      <c r="M603" s="13">
        <v>3.3937857271983729E-2</v>
      </c>
      <c r="N603" s="13">
        <v>5.3494247664463757E-2</v>
      </c>
      <c r="O603" s="13">
        <v>4.8392580605556068E-2</v>
      </c>
      <c r="P603" s="13">
        <v>2.0333411781563004E-2</v>
      </c>
      <c r="Q603" s="13">
        <v>3.3064281815930352E-2</v>
      </c>
      <c r="R603" s="13">
        <v>-2.1338705311282236E-2</v>
      </c>
      <c r="S603" s="13">
        <v>1.7340433773670449E-2</v>
      </c>
      <c r="T603" s="13">
        <v>-6.8754791992787778E-3</v>
      </c>
      <c r="U603" s="13">
        <v>4.0774091130920453E-2</v>
      </c>
      <c r="V603" s="13">
        <v>-2.3030758219153347E-2</v>
      </c>
      <c r="W603" s="13">
        <v>1.6082022565806486E-2</v>
      </c>
      <c r="X603" s="13">
        <v>-1.1500990666021726E-2</v>
      </c>
      <c r="Y603" s="13">
        <v>-3.4934648023271619E-2</v>
      </c>
      <c r="Z603" s="13">
        <v>8.4104250017910775E-2</v>
      </c>
      <c r="AA603" s="13">
        <v>2.1183689624714397E-2</v>
      </c>
      <c r="AB603" s="13">
        <v>-2.6431869591758472E-2</v>
      </c>
      <c r="AC603" s="13">
        <v>-1.2827424101337859E-2</v>
      </c>
      <c r="AD603" s="148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55"/>
    </row>
    <row r="604" spans="1:65">
      <c r="A604" s="30"/>
      <c r="B604" s="46" t="s">
        <v>268</v>
      </c>
      <c r="C604" s="47"/>
      <c r="D604" s="45">
        <v>0.19</v>
      </c>
      <c r="E604" s="45">
        <v>0.71</v>
      </c>
      <c r="F604" s="45">
        <v>0.21</v>
      </c>
      <c r="G604" s="45">
        <v>1.7</v>
      </c>
      <c r="H604" s="45">
        <v>0.21</v>
      </c>
      <c r="I604" s="45">
        <v>1.22</v>
      </c>
      <c r="J604" s="45">
        <v>0.04</v>
      </c>
      <c r="K604" s="45">
        <v>0.41</v>
      </c>
      <c r="L604" s="45">
        <v>0.83</v>
      </c>
      <c r="M604" s="45">
        <v>1.0900000000000001</v>
      </c>
      <c r="N604" s="45">
        <v>1.59</v>
      </c>
      <c r="O604" s="45">
        <v>1.46</v>
      </c>
      <c r="P604" s="45">
        <v>0.74</v>
      </c>
      <c r="Q604" s="45">
        <v>1.07</v>
      </c>
      <c r="R604" s="45">
        <v>0.34</v>
      </c>
      <c r="S604" s="45">
        <v>0.66</v>
      </c>
      <c r="T604" s="45">
        <v>0.04</v>
      </c>
      <c r="U604" s="45">
        <v>1.26</v>
      </c>
      <c r="V604" s="45">
        <v>0.38</v>
      </c>
      <c r="W604" s="45">
        <v>0.63</v>
      </c>
      <c r="X604" s="45">
        <v>0.08</v>
      </c>
      <c r="Y604" s="45">
        <v>0.69</v>
      </c>
      <c r="Z604" s="45">
        <v>2.38</v>
      </c>
      <c r="AA604" s="45">
        <v>0.76</v>
      </c>
      <c r="AB604" s="45">
        <v>0.47</v>
      </c>
      <c r="AC604" s="45">
        <v>0.12</v>
      </c>
      <c r="AD604" s="148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55"/>
    </row>
    <row r="605" spans="1:65">
      <c r="B605" s="31"/>
      <c r="C605" s="20"/>
      <c r="D605" s="20"/>
      <c r="E605" s="20"/>
      <c r="F605" s="20"/>
      <c r="G605" s="20"/>
      <c r="H605" s="20"/>
      <c r="I605" s="20"/>
      <c r="J605" s="20"/>
      <c r="K605" s="20"/>
      <c r="L605" s="20"/>
      <c r="M605" s="20"/>
      <c r="N605" s="20"/>
      <c r="O605" s="20"/>
      <c r="P605" s="20"/>
      <c r="Q605" s="20"/>
      <c r="R605" s="20"/>
      <c r="S605" s="20"/>
      <c r="T605" s="20"/>
      <c r="U605" s="20"/>
      <c r="V605" s="20"/>
      <c r="W605" s="20"/>
      <c r="X605" s="20"/>
      <c r="Y605" s="20"/>
      <c r="Z605" s="20"/>
      <c r="AA605" s="20"/>
      <c r="AB605" s="20"/>
      <c r="AC605" s="20"/>
      <c r="BM605" s="55"/>
    </row>
    <row r="606" spans="1:65" ht="15">
      <c r="B606" s="8" t="s">
        <v>484</v>
      </c>
      <c r="BM606" s="28" t="s">
        <v>66</v>
      </c>
    </row>
    <row r="607" spans="1:65" ht="15">
      <c r="A607" s="25" t="s">
        <v>29</v>
      </c>
      <c r="B607" s="18" t="s">
        <v>109</v>
      </c>
      <c r="C607" s="15" t="s">
        <v>110</v>
      </c>
      <c r="D607" s="16" t="s">
        <v>226</v>
      </c>
      <c r="E607" s="17" t="s">
        <v>226</v>
      </c>
      <c r="F607" s="17" t="s">
        <v>226</v>
      </c>
      <c r="G607" s="17" t="s">
        <v>226</v>
      </c>
      <c r="H607" s="17" t="s">
        <v>226</v>
      </c>
      <c r="I607" s="17" t="s">
        <v>226</v>
      </c>
      <c r="J607" s="17" t="s">
        <v>226</v>
      </c>
      <c r="K607" s="17" t="s">
        <v>226</v>
      </c>
      <c r="L607" s="17" t="s">
        <v>226</v>
      </c>
      <c r="M607" s="17" t="s">
        <v>226</v>
      </c>
      <c r="N607" s="17" t="s">
        <v>226</v>
      </c>
      <c r="O607" s="17" t="s">
        <v>226</v>
      </c>
      <c r="P607" s="17" t="s">
        <v>226</v>
      </c>
      <c r="Q607" s="17" t="s">
        <v>226</v>
      </c>
      <c r="R607" s="17" t="s">
        <v>226</v>
      </c>
      <c r="S607" s="17" t="s">
        <v>226</v>
      </c>
      <c r="T607" s="17" t="s">
        <v>226</v>
      </c>
      <c r="U607" s="17" t="s">
        <v>226</v>
      </c>
      <c r="V607" s="17" t="s">
        <v>226</v>
      </c>
      <c r="W607" s="17" t="s">
        <v>226</v>
      </c>
      <c r="X607" s="17" t="s">
        <v>226</v>
      </c>
      <c r="Y607" s="17" t="s">
        <v>226</v>
      </c>
      <c r="Z607" s="17" t="s">
        <v>226</v>
      </c>
      <c r="AA607" s="148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28">
        <v>1</v>
      </c>
    </row>
    <row r="608" spans="1:65">
      <c r="A608" s="30"/>
      <c r="B608" s="19" t="s">
        <v>227</v>
      </c>
      <c r="C608" s="9" t="s">
        <v>227</v>
      </c>
      <c r="D608" s="146" t="s">
        <v>229</v>
      </c>
      <c r="E608" s="147" t="s">
        <v>230</v>
      </c>
      <c r="F608" s="147" t="s">
        <v>231</v>
      </c>
      <c r="G608" s="147" t="s">
        <v>232</v>
      </c>
      <c r="H608" s="147" t="s">
        <v>233</v>
      </c>
      <c r="I608" s="147" t="s">
        <v>234</v>
      </c>
      <c r="J608" s="147" t="s">
        <v>236</v>
      </c>
      <c r="K608" s="147" t="s">
        <v>238</v>
      </c>
      <c r="L608" s="147" t="s">
        <v>239</v>
      </c>
      <c r="M608" s="147" t="s">
        <v>240</v>
      </c>
      <c r="N608" s="147" t="s">
        <v>243</v>
      </c>
      <c r="O608" s="147" t="s">
        <v>244</v>
      </c>
      <c r="P608" s="147" t="s">
        <v>246</v>
      </c>
      <c r="Q608" s="147" t="s">
        <v>247</v>
      </c>
      <c r="R608" s="147" t="s">
        <v>248</v>
      </c>
      <c r="S608" s="147" t="s">
        <v>249</v>
      </c>
      <c r="T608" s="147" t="s">
        <v>250</v>
      </c>
      <c r="U608" s="147" t="s">
        <v>251</v>
      </c>
      <c r="V608" s="147" t="s">
        <v>253</v>
      </c>
      <c r="W608" s="147" t="s">
        <v>254</v>
      </c>
      <c r="X608" s="147" t="s">
        <v>255</v>
      </c>
      <c r="Y608" s="147" t="s">
        <v>256</v>
      </c>
      <c r="Z608" s="147" t="s">
        <v>257</v>
      </c>
      <c r="AA608" s="148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28" t="s">
        <v>3</v>
      </c>
    </row>
    <row r="609" spans="1:65">
      <c r="A609" s="30"/>
      <c r="B609" s="19"/>
      <c r="C609" s="9"/>
      <c r="D609" s="10" t="s">
        <v>113</v>
      </c>
      <c r="E609" s="11" t="s">
        <v>277</v>
      </c>
      <c r="F609" s="11" t="s">
        <v>277</v>
      </c>
      <c r="G609" s="11" t="s">
        <v>277</v>
      </c>
      <c r="H609" s="11" t="s">
        <v>278</v>
      </c>
      <c r="I609" s="11" t="s">
        <v>277</v>
      </c>
      <c r="J609" s="11" t="s">
        <v>278</v>
      </c>
      <c r="K609" s="11" t="s">
        <v>278</v>
      </c>
      <c r="L609" s="11" t="s">
        <v>278</v>
      </c>
      <c r="M609" s="11" t="s">
        <v>278</v>
      </c>
      <c r="N609" s="11" t="s">
        <v>277</v>
      </c>
      <c r="O609" s="11" t="s">
        <v>277</v>
      </c>
      <c r="P609" s="11" t="s">
        <v>278</v>
      </c>
      <c r="Q609" s="11" t="s">
        <v>278</v>
      </c>
      <c r="R609" s="11" t="s">
        <v>113</v>
      </c>
      <c r="S609" s="11" t="s">
        <v>278</v>
      </c>
      <c r="T609" s="11" t="s">
        <v>277</v>
      </c>
      <c r="U609" s="11" t="s">
        <v>277</v>
      </c>
      <c r="V609" s="11" t="s">
        <v>277</v>
      </c>
      <c r="W609" s="11" t="s">
        <v>277</v>
      </c>
      <c r="X609" s="11" t="s">
        <v>277</v>
      </c>
      <c r="Y609" s="11" t="s">
        <v>278</v>
      </c>
      <c r="Z609" s="11" t="s">
        <v>277</v>
      </c>
      <c r="AA609" s="148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28">
        <v>2</v>
      </c>
    </row>
    <row r="610" spans="1:65">
      <c r="A610" s="30"/>
      <c r="B610" s="19"/>
      <c r="C610" s="9"/>
      <c r="D610" s="26"/>
      <c r="E610" s="26"/>
      <c r="F610" s="26"/>
      <c r="G610" s="26"/>
      <c r="H610" s="26"/>
      <c r="I610" s="26"/>
      <c r="J610" s="26"/>
      <c r="K610" s="26"/>
      <c r="L610" s="26"/>
      <c r="M610" s="26"/>
      <c r="N610" s="26"/>
      <c r="O610" s="26"/>
      <c r="P610" s="26"/>
      <c r="Q610" s="26"/>
      <c r="R610" s="26"/>
      <c r="S610" s="26"/>
      <c r="T610" s="26"/>
      <c r="U610" s="26"/>
      <c r="V610" s="26"/>
      <c r="W610" s="26"/>
      <c r="X610" s="26"/>
      <c r="Y610" s="26"/>
      <c r="Z610" s="26"/>
      <c r="AA610" s="148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28">
        <v>3</v>
      </c>
    </row>
    <row r="611" spans="1:65">
      <c r="A611" s="30"/>
      <c r="B611" s="18">
        <v>1</v>
      </c>
      <c r="C611" s="14">
        <v>1</v>
      </c>
      <c r="D611" s="22">
        <v>3.1</v>
      </c>
      <c r="E611" s="22">
        <v>2.8</v>
      </c>
      <c r="F611" s="22">
        <v>3.1</v>
      </c>
      <c r="G611" s="22">
        <v>3.4</v>
      </c>
      <c r="H611" s="22">
        <v>3.29</v>
      </c>
      <c r="I611" s="22">
        <v>2.97</v>
      </c>
      <c r="J611" s="22">
        <v>2.9</v>
      </c>
      <c r="K611" s="22">
        <v>3</v>
      </c>
      <c r="L611" s="22">
        <v>3.3</v>
      </c>
      <c r="M611" s="22">
        <v>3.8</v>
      </c>
      <c r="N611" s="143">
        <v>3.9</v>
      </c>
      <c r="O611" s="22">
        <v>3.3</v>
      </c>
      <c r="P611" s="22">
        <v>3.07</v>
      </c>
      <c r="Q611" s="22">
        <v>3.08</v>
      </c>
      <c r="R611" s="143" t="s">
        <v>103</v>
      </c>
      <c r="S611" s="22">
        <v>3.6037897321250676</v>
      </c>
      <c r="T611" s="22">
        <v>3.2</v>
      </c>
      <c r="U611" s="22">
        <v>3.2</v>
      </c>
      <c r="V611" s="22">
        <v>3</v>
      </c>
      <c r="W611" s="143">
        <v>1.7</v>
      </c>
      <c r="X611" s="22">
        <v>3.1</v>
      </c>
      <c r="Y611" s="143">
        <v>5</v>
      </c>
      <c r="Z611" s="143">
        <v>4.5</v>
      </c>
      <c r="AA611" s="148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28">
        <v>1</v>
      </c>
    </row>
    <row r="612" spans="1:65">
      <c r="A612" s="30"/>
      <c r="B612" s="19">
        <v>1</v>
      </c>
      <c r="C612" s="9">
        <v>2</v>
      </c>
      <c r="D612" s="11">
        <v>2.9</v>
      </c>
      <c r="E612" s="11">
        <v>2.9</v>
      </c>
      <c r="F612" s="11">
        <v>3.1</v>
      </c>
      <c r="G612" s="11">
        <v>3.2</v>
      </c>
      <c r="H612" s="11">
        <v>3.14</v>
      </c>
      <c r="I612" s="11">
        <v>2.91</v>
      </c>
      <c r="J612" s="11">
        <v>2.9</v>
      </c>
      <c r="K612" s="11">
        <v>3.4</v>
      </c>
      <c r="L612" s="11">
        <v>3.5</v>
      </c>
      <c r="M612" s="11">
        <v>3.2</v>
      </c>
      <c r="N612" s="144">
        <v>4</v>
      </c>
      <c r="O612" s="11">
        <v>3.4</v>
      </c>
      <c r="P612" s="11">
        <v>3</v>
      </c>
      <c r="Q612" s="11">
        <v>3.09</v>
      </c>
      <c r="R612" s="144" t="s">
        <v>103</v>
      </c>
      <c r="S612" s="11">
        <v>3.6818996489909401</v>
      </c>
      <c r="T612" s="11">
        <v>3.3</v>
      </c>
      <c r="U612" s="11">
        <v>3.1</v>
      </c>
      <c r="V612" s="11">
        <v>3.1</v>
      </c>
      <c r="W612" s="144">
        <v>1.7</v>
      </c>
      <c r="X612" s="11">
        <v>3</v>
      </c>
      <c r="Y612" s="144">
        <v>4</v>
      </c>
      <c r="Z612" s="144">
        <v>4.4000000000000004</v>
      </c>
      <c r="AA612" s="148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28">
        <v>20</v>
      </c>
    </row>
    <row r="613" spans="1:65">
      <c r="A613" s="30"/>
      <c r="B613" s="19">
        <v>1</v>
      </c>
      <c r="C613" s="9">
        <v>3</v>
      </c>
      <c r="D613" s="11">
        <v>2.9</v>
      </c>
      <c r="E613" s="11">
        <v>2.9</v>
      </c>
      <c r="F613" s="11">
        <v>3</v>
      </c>
      <c r="G613" s="11">
        <v>3.2</v>
      </c>
      <c r="H613" s="11">
        <v>3.21</v>
      </c>
      <c r="I613" s="11">
        <v>2.83</v>
      </c>
      <c r="J613" s="11">
        <v>3</v>
      </c>
      <c r="K613" s="11">
        <v>3.3</v>
      </c>
      <c r="L613" s="11">
        <v>3.3</v>
      </c>
      <c r="M613" s="11">
        <v>3.4</v>
      </c>
      <c r="N613" s="144">
        <v>3.8</v>
      </c>
      <c r="O613" s="11">
        <v>3.3</v>
      </c>
      <c r="P613" s="11">
        <v>3.42</v>
      </c>
      <c r="Q613" s="11">
        <v>3.05</v>
      </c>
      <c r="R613" s="144" t="s">
        <v>103</v>
      </c>
      <c r="S613" s="11">
        <v>3.6297209038343246</v>
      </c>
      <c r="T613" s="11">
        <v>3.3</v>
      </c>
      <c r="U613" s="11">
        <v>3.1</v>
      </c>
      <c r="V613" s="11">
        <v>3.1</v>
      </c>
      <c r="W613" s="144">
        <v>1.2</v>
      </c>
      <c r="X613" s="11">
        <v>3</v>
      </c>
      <c r="Y613" s="144">
        <v>4</v>
      </c>
      <c r="Z613" s="144">
        <v>4.3</v>
      </c>
      <c r="AA613" s="148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28">
        <v>16</v>
      </c>
    </row>
    <row r="614" spans="1:65">
      <c r="A614" s="30"/>
      <c r="B614" s="19">
        <v>1</v>
      </c>
      <c r="C614" s="9">
        <v>4</v>
      </c>
      <c r="D614" s="11">
        <v>3</v>
      </c>
      <c r="E614" s="11">
        <v>3</v>
      </c>
      <c r="F614" s="11">
        <v>3</v>
      </c>
      <c r="G614" s="11">
        <v>3.2</v>
      </c>
      <c r="H614" s="11">
        <v>3.2</v>
      </c>
      <c r="I614" s="11">
        <v>2.88</v>
      </c>
      <c r="J614" s="11">
        <v>3.1</v>
      </c>
      <c r="K614" s="11">
        <v>3.2</v>
      </c>
      <c r="L614" s="11">
        <v>3.3</v>
      </c>
      <c r="M614" s="11">
        <v>3.5</v>
      </c>
      <c r="N614" s="144">
        <v>3.8</v>
      </c>
      <c r="O614" s="11">
        <v>3.4</v>
      </c>
      <c r="P614" s="11">
        <v>3.05</v>
      </c>
      <c r="Q614" s="11">
        <v>3.17</v>
      </c>
      <c r="R614" s="144" t="s">
        <v>103</v>
      </c>
      <c r="S614" s="11">
        <v>3.6163723998839514</v>
      </c>
      <c r="T614" s="11">
        <v>3.3</v>
      </c>
      <c r="U614" s="11">
        <v>3.1</v>
      </c>
      <c r="V614" s="11">
        <v>3.2</v>
      </c>
      <c r="W614" s="144">
        <v>2</v>
      </c>
      <c r="X614" s="11">
        <v>3.2</v>
      </c>
      <c r="Y614" s="144">
        <v>5</v>
      </c>
      <c r="Z614" s="144">
        <v>4.9000000000000004</v>
      </c>
      <c r="AA614" s="148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28">
        <v>3.1758589294062385</v>
      </c>
    </row>
    <row r="615" spans="1:65">
      <c r="A615" s="30"/>
      <c r="B615" s="19">
        <v>1</v>
      </c>
      <c r="C615" s="9">
        <v>5</v>
      </c>
      <c r="D615" s="11">
        <v>3</v>
      </c>
      <c r="E615" s="11">
        <v>3</v>
      </c>
      <c r="F615" s="11">
        <v>2.9</v>
      </c>
      <c r="G615" s="11">
        <v>3.1</v>
      </c>
      <c r="H615" s="11">
        <v>3.19</v>
      </c>
      <c r="I615" s="11">
        <v>2.84</v>
      </c>
      <c r="J615" s="11">
        <v>3</v>
      </c>
      <c r="K615" s="11">
        <v>3.3</v>
      </c>
      <c r="L615" s="11">
        <v>3.3</v>
      </c>
      <c r="M615" s="11">
        <v>3.7</v>
      </c>
      <c r="N615" s="144">
        <v>4</v>
      </c>
      <c r="O615" s="11">
        <v>3.3</v>
      </c>
      <c r="P615" s="11">
        <v>3.22</v>
      </c>
      <c r="Q615" s="11">
        <v>3.09</v>
      </c>
      <c r="R615" s="144" t="s">
        <v>103</v>
      </c>
      <c r="S615" s="11">
        <v>3.67161553421478</v>
      </c>
      <c r="T615" s="11">
        <v>3.3</v>
      </c>
      <c r="U615" s="11">
        <v>3.1</v>
      </c>
      <c r="V615" s="11">
        <v>3</v>
      </c>
      <c r="W615" s="144">
        <v>1.6</v>
      </c>
      <c r="X615" s="11">
        <v>3.1</v>
      </c>
      <c r="Y615" s="144">
        <v>4</v>
      </c>
      <c r="Z615" s="144">
        <v>4.5999999999999996</v>
      </c>
      <c r="AA615" s="148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28">
        <v>41</v>
      </c>
    </row>
    <row r="616" spans="1:65">
      <c r="A616" s="30"/>
      <c r="B616" s="19">
        <v>1</v>
      </c>
      <c r="C616" s="9">
        <v>6</v>
      </c>
      <c r="D616" s="11">
        <v>3.1</v>
      </c>
      <c r="E616" s="11">
        <v>3</v>
      </c>
      <c r="F616" s="11">
        <v>3</v>
      </c>
      <c r="G616" s="11">
        <v>3.3</v>
      </c>
      <c r="H616" s="11">
        <v>3.28</v>
      </c>
      <c r="I616" s="11">
        <v>2.86</v>
      </c>
      <c r="J616" s="11">
        <v>3</v>
      </c>
      <c r="K616" s="11">
        <v>3.2</v>
      </c>
      <c r="L616" s="11">
        <v>3.5</v>
      </c>
      <c r="M616" s="11">
        <v>3.4</v>
      </c>
      <c r="N616" s="144">
        <v>3.9</v>
      </c>
      <c r="O616" s="11">
        <v>3.1</v>
      </c>
      <c r="P616" s="11">
        <v>3.26</v>
      </c>
      <c r="Q616" s="11">
        <v>3.16</v>
      </c>
      <c r="R616" s="144" t="s">
        <v>103</v>
      </c>
      <c r="S616" s="11">
        <v>3.629366156824636</v>
      </c>
      <c r="T616" s="11">
        <v>3.3</v>
      </c>
      <c r="U616" s="11">
        <v>3.1</v>
      </c>
      <c r="V616" s="11">
        <v>3.1</v>
      </c>
      <c r="W616" s="144">
        <v>2.2999999999999998</v>
      </c>
      <c r="X616" s="11">
        <v>3.2</v>
      </c>
      <c r="Y616" s="144">
        <v>4.5</v>
      </c>
      <c r="Z616" s="144">
        <v>4.0999999999999996</v>
      </c>
      <c r="AA616" s="148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55"/>
    </row>
    <row r="617" spans="1:65">
      <c r="A617" s="30"/>
      <c r="B617" s="20" t="s">
        <v>264</v>
      </c>
      <c r="C617" s="12"/>
      <c r="D617" s="23">
        <v>3</v>
      </c>
      <c r="E617" s="23">
        <v>2.9333333333333336</v>
      </c>
      <c r="F617" s="23">
        <v>3.0166666666666671</v>
      </c>
      <c r="G617" s="23">
        <v>3.2333333333333338</v>
      </c>
      <c r="H617" s="23">
        <v>3.2183333333333337</v>
      </c>
      <c r="I617" s="23">
        <v>2.8816666666666664</v>
      </c>
      <c r="J617" s="23">
        <v>2.9833333333333329</v>
      </c>
      <c r="K617" s="23">
        <v>3.2333333333333329</v>
      </c>
      <c r="L617" s="23">
        <v>3.3666666666666667</v>
      </c>
      <c r="M617" s="23">
        <v>3.5</v>
      </c>
      <c r="N617" s="23">
        <v>3.9</v>
      </c>
      <c r="O617" s="23">
        <v>3.3000000000000003</v>
      </c>
      <c r="P617" s="23">
        <v>3.17</v>
      </c>
      <c r="Q617" s="23">
        <v>3.1066666666666669</v>
      </c>
      <c r="R617" s="23" t="s">
        <v>641</v>
      </c>
      <c r="S617" s="23">
        <v>3.638794062645617</v>
      </c>
      <c r="T617" s="23">
        <v>3.2833333333333337</v>
      </c>
      <c r="U617" s="23">
        <v>3.1166666666666667</v>
      </c>
      <c r="V617" s="23">
        <v>3.0833333333333335</v>
      </c>
      <c r="W617" s="23">
        <v>1.75</v>
      </c>
      <c r="X617" s="23">
        <v>3.1</v>
      </c>
      <c r="Y617" s="23">
        <v>4.416666666666667</v>
      </c>
      <c r="Z617" s="23">
        <v>4.4666666666666677</v>
      </c>
      <c r="AA617" s="148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55"/>
    </row>
    <row r="618" spans="1:65">
      <c r="A618" s="30"/>
      <c r="B618" s="3" t="s">
        <v>265</v>
      </c>
      <c r="C618" s="29"/>
      <c r="D618" s="11">
        <v>3</v>
      </c>
      <c r="E618" s="11">
        <v>2.95</v>
      </c>
      <c r="F618" s="11">
        <v>3</v>
      </c>
      <c r="G618" s="11">
        <v>3.2</v>
      </c>
      <c r="H618" s="11">
        <v>3.2050000000000001</v>
      </c>
      <c r="I618" s="11">
        <v>2.87</v>
      </c>
      <c r="J618" s="11">
        <v>3</v>
      </c>
      <c r="K618" s="11">
        <v>3.25</v>
      </c>
      <c r="L618" s="11">
        <v>3.3</v>
      </c>
      <c r="M618" s="11">
        <v>3.45</v>
      </c>
      <c r="N618" s="11">
        <v>3.9</v>
      </c>
      <c r="O618" s="11">
        <v>3.3</v>
      </c>
      <c r="P618" s="11">
        <v>3.145</v>
      </c>
      <c r="Q618" s="11">
        <v>3.09</v>
      </c>
      <c r="R618" s="11" t="s">
        <v>641</v>
      </c>
      <c r="S618" s="11">
        <v>3.6295435303294803</v>
      </c>
      <c r="T618" s="11">
        <v>3.3</v>
      </c>
      <c r="U618" s="11">
        <v>3.1</v>
      </c>
      <c r="V618" s="11">
        <v>3.1</v>
      </c>
      <c r="W618" s="11">
        <v>1.7</v>
      </c>
      <c r="X618" s="11">
        <v>3.1</v>
      </c>
      <c r="Y618" s="11">
        <v>4.25</v>
      </c>
      <c r="Z618" s="11">
        <v>4.45</v>
      </c>
      <c r="AA618" s="148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55"/>
    </row>
    <row r="619" spans="1:65">
      <c r="A619" s="30"/>
      <c r="B619" s="3" t="s">
        <v>266</v>
      </c>
      <c r="C619" s="29"/>
      <c r="D619" s="24">
        <v>8.9442719099991672E-2</v>
      </c>
      <c r="E619" s="24">
        <v>8.1649658092772678E-2</v>
      </c>
      <c r="F619" s="24">
        <v>7.5277265270908153E-2</v>
      </c>
      <c r="G619" s="24">
        <v>0.10327955589886435</v>
      </c>
      <c r="H619" s="24">
        <v>5.7067211835402108E-2</v>
      </c>
      <c r="I619" s="24">
        <v>5.192943930629982E-2</v>
      </c>
      <c r="J619" s="24">
        <v>7.5277265270908167E-2</v>
      </c>
      <c r="K619" s="24">
        <v>0.13662601021279458</v>
      </c>
      <c r="L619" s="24">
        <v>0.10327955589886455</v>
      </c>
      <c r="M619" s="24">
        <v>0.2190890230020664</v>
      </c>
      <c r="N619" s="24">
        <v>8.9442719099991672E-2</v>
      </c>
      <c r="O619" s="24">
        <v>0.10954451150103316</v>
      </c>
      <c r="P619" s="24">
        <v>0.15899685531481433</v>
      </c>
      <c r="Q619" s="24">
        <v>4.7609522856952399E-2</v>
      </c>
      <c r="R619" s="24" t="s">
        <v>641</v>
      </c>
      <c r="S619" s="24">
        <v>3.1095280366362461E-2</v>
      </c>
      <c r="T619" s="24">
        <v>4.0824829046386159E-2</v>
      </c>
      <c r="U619" s="24">
        <v>4.0824829046386339E-2</v>
      </c>
      <c r="V619" s="24">
        <v>7.5277265270908167E-2</v>
      </c>
      <c r="W619" s="24">
        <v>0.37282703764614505</v>
      </c>
      <c r="X619" s="24">
        <v>8.9442719099991672E-2</v>
      </c>
      <c r="Y619" s="24">
        <v>0.49159604012508656</v>
      </c>
      <c r="Z619" s="24">
        <v>0.27325202042558949</v>
      </c>
      <c r="AA619" s="204"/>
      <c r="AB619" s="205"/>
      <c r="AC619" s="205"/>
      <c r="AD619" s="205"/>
      <c r="AE619" s="205"/>
      <c r="AF619" s="205"/>
      <c r="AG619" s="205"/>
      <c r="AH619" s="205"/>
      <c r="AI619" s="205"/>
      <c r="AJ619" s="205"/>
      <c r="AK619" s="205"/>
      <c r="AL619" s="205"/>
      <c r="AM619" s="205"/>
      <c r="AN619" s="205"/>
      <c r="AO619" s="205"/>
      <c r="AP619" s="205"/>
      <c r="AQ619" s="205"/>
      <c r="AR619" s="205"/>
      <c r="AS619" s="205"/>
      <c r="AT619" s="205"/>
      <c r="AU619" s="205"/>
      <c r="AV619" s="205"/>
      <c r="AW619" s="205"/>
      <c r="AX619" s="205"/>
      <c r="AY619" s="205"/>
      <c r="AZ619" s="205"/>
      <c r="BA619" s="205"/>
      <c r="BB619" s="205"/>
      <c r="BC619" s="205"/>
      <c r="BD619" s="205"/>
      <c r="BE619" s="205"/>
      <c r="BF619" s="205"/>
      <c r="BG619" s="205"/>
      <c r="BH619" s="205"/>
      <c r="BI619" s="205"/>
      <c r="BJ619" s="205"/>
      <c r="BK619" s="205"/>
      <c r="BL619" s="205"/>
      <c r="BM619" s="56"/>
    </row>
    <row r="620" spans="1:65">
      <c r="A620" s="30"/>
      <c r="B620" s="3" t="s">
        <v>86</v>
      </c>
      <c r="C620" s="29"/>
      <c r="D620" s="13">
        <v>2.9814239699997223E-2</v>
      </c>
      <c r="E620" s="13">
        <v>2.783511071344523E-2</v>
      </c>
      <c r="F620" s="13">
        <v>2.4953789592566236E-2</v>
      </c>
      <c r="G620" s="13">
        <v>3.1942130690370413E-2</v>
      </c>
      <c r="H620" s="13">
        <v>1.773191460447502E-2</v>
      </c>
      <c r="I620" s="13">
        <v>1.8020626711266568E-2</v>
      </c>
      <c r="J620" s="13">
        <v>2.5232602884103301E-2</v>
      </c>
      <c r="K620" s="13">
        <v>4.2255467076122037E-2</v>
      </c>
      <c r="L620" s="13">
        <v>3.0677095811543924E-2</v>
      </c>
      <c r="M620" s="13">
        <v>6.2596863714876119E-2</v>
      </c>
      <c r="N620" s="13">
        <v>2.2934030538459403E-2</v>
      </c>
      <c r="O620" s="13">
        <v>3.3195306515464588E-2</v>
      </c>
      <c r="P620" s="13">
        <v>5.0156736692370453E-2</v>
      </c>
      <c r="Q620" s="13">
        <v>1.5324953709319441E-2</v>
      </c>
      <c r="R620" s="13" t="s">
        <v>641</v>
      </c>
      <c r="S620" s="13">
        <v>8.5454905749061168E-3</v>
      </c>
      <c r="T620" s="13">
        <v>1.2433958085193753E-2</v>
      </c>
      <c r="U620" s="13">
        <v>1.3098875629856579E-2</v>
      </c>
      <c r="V620" s="13">
        <v>2.4414248195970215E-2</v>
      </c>
      <c r="W620" s="13">
        <v>0.21304402151208288</v>
      </c>
      <c r="X620" s="13">
        <v>2.8852490032255377E-2</v>
      </c>
      <c r="Y620" s="13">
        <v>0.11130476380190639</v>
      </c>
      <c r="Z620" s="13">
        <v>6.1175825468415546E-2</v>
      </c>
      <c r="AA620" s="148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55"/>
    </row>
    <row r="621" spans="1:65">
      <c r="A621" s="30"/>
      <c r="B621" s="3" t="s">
        <v>267</v>
      </c>
      <c r="C621" s="29"/>
      <c r="D621" s="13">
        <v>-5.5373659005413467E-2</v>
      </c>
      <c r="E621" s="13">
        <v>-7.6365355471959773E-2</v>
      </c>
      <c r="F621" s="13">
        <v>-5.0125734888776696E-2</v>
      </c>
      <c r="G621" s="13">
        <v>1.8097278627499103E-2</v>
      </c>
      <c r="H621" s="13">
        <v>1.337414692252592E-2</v>
      </c>
      <c r="I621" s="13">
        <v>-9.263392023353334E-2</v>
      </c>
      <c r="J621" s="13">
        <v>-6.0621583122050127E-2</v>
      </c>
      <c r="K621" s="13">
        <v>1.8097278627498659E-2</v>
      </c>
      <c r="L621" s="13">
        <v>6.0080671560591492E-2</v>
      </c>
      <c r="M621" s="13">
        <v>0.10206406449368433</v>
      </c>
      <c r="N621" s="13">
        <v>0.22801424329296238</v>
      </c>
      <c r="O621" s="13">
        <v>3.9088975094045297E-2</v>
      </c>
      <c r="P621" s="13">
        <v>-1.8448330157202486E-3</v>
      </c>
      <c r="Q621" s="13">
        <v>-2.1786944658939156E-2</v>
      </c>
      <c r="R621" s="13" t="s">
        <v>641</v>
      </c>
      <c r="S621" s="13">
        <v>0.14576690700991857</v>
      </c>
      <c r="T621" s="13">
        <v>3.3841050977408749E-2</v>
      </c>
      <c r="U621" s="13">
        <v>-1.8638190188957293E-2</v>
      </c>
      <c r="V621" s="13">
        <v>-2.9134038422230502E-2</v>
      </c>
      <c r="W621" s="13">
        <v>-0.44896796775315784</v>
      </c>
      <c r="X621" s="13">
        <v>-2.3886114305593842E-2</v>
      </c>
      <c r="Y621" s="13">
        <v>0.39069989090869695</v>
      </c>
      <c r="Z621" s="13">
        <v>0.40644366325860704</v>
      </c>
      <c r="AA621" s="148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55"/>
    </row>
    <row r="622" spans="1:65">
      <c r="A622" s="30"/>
      <c r="B622" s="46" t="s">
        <v>268</v>
      </c>
      <c r="C622" s="47"/>
      <c r="D622" s="45">
        <v>0.67</v>
      </c>
      <c r="E622" s="45">
        <v>0.94</v>
      </c>
      <c r="F622" s="45">
        <v>0.61</v>
      </c>
      <c r="G622" s="45">
        <v>0.25</v>
      </c>
      <c r="H622" s="45">
        <v>0.19</v>
      </c>
      <c r="I622" s="45">
        <v>1.1399999999999999</v>
      </c>
      <c r="J622" s="45">
        <v>0.74</v>
      </c>
      <c r="K622" s="45">
        <v>0.25</v>
      </c>
      <c r="L622" s="45">
        <v>0.78</v>
      </c>
      <c r="M622" s="45">
        <v>1.31</v>
      </c>
      <c r="N622" s="45">
        <v>2.9</v>
      </c>
      <c r="O622" s="45">
        <v>0.52</v>
      </c>
      <c r="P622" s="45">
        <v>0</v>
      </c>
      <c r="Q622" s="45">
        <v>0.25</v>
      </c>
      <c r="R622" s="45">
        <v>2.66</v>
      </c>
      <c r="S622" s="45">
        <v>1.86</v>
      </c>
      <c r="T622" s="45">
        <v>0.45</v>
      </c>
      <c r="U622" s="45">
        <v>0.21</v>
      </c>
      <c r="V622" s="45">
        <v>0.34</v>
      </c>
      <c r="W622" s="45">
        <v>5.63</v>
      </c>
      <c r="X622" s="45">
        <v>0.28000000000000003</v>
      </c>
      <c r="Y622" s="45">
        <v>4.9400000000000004</v>
      </c>
      <c r="Z622" s="45">
        <v>5.14</v>
      </c>
      <c r="AA622" s="148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55"/>
    </row>
    <row r="623" spans="1:65">
      <c r="B623" s="31"/>
      <c r="C623" s="20"/>
      <c r="D623" s="20"/>
      <c r="E623" s="20"/>
      <c r="F623" s="20"/>
      <c r="G623" s="20"/>
      <c r="H623" s="20"/>
      <c r="I623" s="20"/>
      <c r="J623" s="20"/>
      <c r="K623" s="20"/>
      <c r="L623" s="20"/>
      <c r="M623" s="20"/>
      <c r="N623" s="20"/>
      <c r="O623" s="20"/>
      <c r="P623" s="20"/>
      <c r="Q623" s="20"/>
      <c r="R623" s="20"/>
      <c r="S623" s="20"/>
      <c r="T623" s="20"/>
      <c r="U623" s="20"/>
      <c r="V623" s="20"/>
      <c r="W623" s="20"/>
      <c r="X623" s="20"/>
      <c r="Y623" s="20"/>
      <c r="Z623" s="20"/>
      <c r="BM623" s="55"/>
    </row>
    <row r="624" spans="1:65" ht="15">
      <c r="B624" s="8" t="s">
        <v>485</v>
      </c>
      <c r="BM624" s="28" t="s">
        <v>66</v>
      </c>
    </row>
    <row r="625" spans="1:65" ht="15">
      <c r="A625" s="25" t="s">
        <v>31</v>
      </c>
      <c r="B625" s="18" t="s">
        <v>109</v>
      </c>
      <c r="C625" s="15" t="s">
        <v>110</v>
      </c>
      <c r="D625" s="16" t="s">
        <v>226</v>
      </c>
      <c r="E625" s="17" t="s">
        <v>226</v>
      </c>
      <c r="F625" s="17" t="s">
        <v>226</v>
      </c>
      <c r="G625" s="17" t="s">
        <v>226</v>
      </c>
      <c r="H625" s="17" t="s">
        <v>226</v>
      </c>
      <c r="I625" s="17" t="s">
        <v>226</v>
      </c>
      <c r="J625" s="17" t="s">
        <v>226</v>
      </c>
      <c r="K625" s="17" t="s">
        <v>226</v>
      </c>
      <c r="L625" s="148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28">
        <v>1</v>
      </c>
    </row>
    <row r="626" spans="1:65">
      <c r="A626" s="30"/>
      <c r="B626" s="19" t="s">
        <v>227</v>
      </c>
      <c r="C626" s="9" t="s">
        <v>227</v>
      </c>
      <c r="D626" s="146" t="s">
        <v>234</v>
      </c>
      <c r="E626" s="147" t="s">
        <v>235</v>
      </c>
      <c r="F626" s="147" t="s">
        <v>236</v>
      </c>
      <c r="G626" s="147" t="s">
        <v>246</v>
      </c>
      <c r="H626" s="147" t="s">
        <v>247</v>
      </c>
      <c r="I626" s="147" t="s">
        <v>249</v>
      </c>
      <c r="J626" s="147" t="s">
        <v>254</v>
      </c>
      <c r="K626" s="147" t="s">
        <v>256</v>
      </c>
      <c r="L626" s="148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28" t="s">
        <v>3</v>
      </c>
    </row>
    <row r="627" spans="1:65">
      <c r="A627" s="30"/>
      <c r="B627" s="19"/>
      <c r="C627" s="9"/>
      <c r="D627" s="10" t="s">
        <v>277</v>
      </c>
      <c r="E627" s="11" t="s">
        <v>278</v>
      </c>
      <c r="F627" s="11" t="s">
        <v>278</v>
      </c>
      <c r="G627" s="11" t="s">
        <v>278</v>
      </c>
      <c r="H627" s="11" t="s">
        <v>278</v>
      </c>
      <c r="I627" s="11" t="s">
        <v>278</v>
      </c>
      <c r="J627" s="11" t="s">
        <v>277</v>
      </c>
      <c r="K627" s="11" t="s">
        <v>278</v>
      </c>
      <c r="L627" s="148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28">
        <v>1</v>
      </c>
    </row>
    <row r="628" spans="1:65">
      <c r="A628" s="30"/>
      <c r="B628" s="19"/>
      <c r="C628" s="9"/>
      <c r="D628" s="26"/>
      <c r="E628" s="26"/>
      <c r="F628" s="26"/>
      <c r="G628" s="26"/>
      <c r="H628" s="26"/>
      <c r="I628" s="26"/>
      <c r="J628" s="26"/>
      <c r="K628" s="26"/>
      <c r="L628" s="148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28">
        <v>2</v>
      </c>
    </row>
    <row r="629" spans="1:65">
      <c r="A629" s="30"/>
      <c r="B629" s="18">
        <v>1</v>
      </c>
      <c r="C629" s="14">
        <v>1</v>
      </c>
      <c r="D629" s="207">
        <v>14.4</v>
      </c>
      <c r="E629" s="206">
        <v>13.350683557105503</v>
      </c>
      <c r="F629" s="206">
        <v>13.4</v>
      </c>
      <c r="G629" s="207">
        <v>15.299999999999999</v>
      </c>
      <c r="H629" s="207">
        <v>15.910000000000002</v>
      </c>
      <c r="I629" s="207">
        <v>16.771516331226501</v>
      </c>
      <c r="J629" s="207">
        <v>16.2</v>
      </c>
      <c r="K629" s="207">
        <v>17</v>
      </c>
      <c r="L629" s="209"/>
      <c r="M629" s="210"/>
      <c r="N629" s="210"/>
      <c r="O629" s="210"/>
      <c r="P629" s="210"/>
      <c r="Q629" s="210"/>
      <c r="R629" s="210"/>
      <c r="S629" s="210"/>
      <c r="T629" s="210"/>
      <c r="U629" s="210"/>
      <c r="V629" s="210"/>
      <c r="W629" s="210"/>
      <c r="X629" s="210"/>
      <c r="Y629" s="210"/>
      <c r="Z629" s="210"/>
      <c r="AA629" s="210"/>
      <c r="AB629" s="210"/>
      <c r="AC629" s="210"/>
      <c r="AD629" s="210"/>
      <c r="AE629" s="210"/>
      <c r="AF629" s="210"/>
      <c r="AG629" s="210"/>
      <c r="AH629" s="210"/>
      <c r="AI629" s="210"/>
      <c r="AJ629" s="210"/>
      <c r="AK629" s="210"/>
      <c r="AL629" s="210"/>
      <c r="AM629" s="210"/>
      <c r="AN629" s="210"/>
      <c r="AO629" s="210"/>
      <c r="AP629" s="210"/>
      <c r="AQ629" s="210"/>
      <c r="AR629" s="210"/>
      <c r="AS629" s="210"/>
      <c r="AT629" s="210"/>
      <c r="AU629" s="210"/>
      <c r="AV629" s="210"/>
      <c r="AW629" s="210"/>
      <c r="AX629" s="210"/>
      <c r="AY629" s="210"/>
      <c r="AZ629" s="210"/>
      <c r="BA629" s="210"/>
      <c r="BB629" s="210"/>
      <c r="BC629" s="210"/>
      <c r="BD629" s="210"/>
      <c r="BE629" s="210"/>
      <c r="BF629" s="210"/>
      <c r="BG629" s="210"/>
      <c r="BH629" s="210"/>
      <c r="BI629" s="210"/>
      <c r="BJ629" s="210"/>
      <c r="BK629" s="210"/>
      <c r="BL629" s="210"/>
      <c r="BM629" s="211">
        <v>1</v>
      </c>
    </row>
    <row r="630" spans="1:65">
      <c r="A630" s="30"/>
      <c r="B630" s="19">
        <v>1</v>
      </c>
      <c r="C630" s="9">
        <v>2</v>
      </c>
      <c r="D630" s="213">
        <v>15</v>
      </c>
      <c r="E630" s="212">
        <v>13.273112722629069</v>
      </c>
      <c r="F630" s="212">
        <v>13.5</v>
      </c>
      <c r="G630" s="213">
        <v>16.899999999999999</v>
      </c>
      <c r="H630" s="213">
        <v>16.2</v>
      </c>
      <c r="I630" s="213">
        <v>16.639748062454061</v>
      </c>
      <c r="J630" s="213">
        <v>16.8</v>
      </c>
      <c r="K630" s="213">
        <v>17</v>
      </c>
      <c r="L630" s="209"/>
      <c r="M630" s="210"/>
      <c r="N630" s="210"/>
      <c r="O630" s="210"/>
      <c r="P630" s="210"/>
      <c r="Q630" s="210"/>
      <c r="R630" s="210"/>
      <c r="S630" s="210"/>
      <c r="T630" s="210"/>
      <c r="U630" s="210"/>
      <c r="V630" s="210"/>
      <c r="W630" s="210"/>
      <c r="X630" s="210"/>
      <c r="Y630" s="210"/>
      <c r="Z630" s="210"/>
      <c r="AA630" s="210"/>
      <c r="AB630" s="210"/>
      <c r="AC630" s="210"/>
      <c r="AD630" s="210"/>
      <c r="AE630" s="210"/>
      <c r="AF630" s="210"/>
      <c r="AG630" s="210"/>
      <c r="AH630" s="210"/>
      <c r="AI630" s="210"/>
      <c r="AJ630" s="210"/>
      <c r="AK630" s="210"/>
      <c r="AL630" s="210"/>
      <c r="AM630" s="210"/>
      <c r="AN630" s="210"/>
      <c r="AO630" s="210"/>
      <c r="AP630" s="210"/>
      <c r="AQ630" s="210"/>
      <c r="AR630" s="210"/>
      <c r="AS630" s="210"/>
      <c r="AT630" s="210"/>
      <c r="AU630" s="210"/>
      <c r="AV630" s="210"/>
      <c r="AW630" s="210"/>
      <c r="AX630" s="210"/>
      <c r="AY630" s="210"/>
      <c r="AZ630" s="210"/>
      <c r="BA630" s="210"/>
      <c r="BB630" s="210"/>
      <c r="BC630" s="210"/>
      <c r="BD630" s="210"/>
      <c r="BE630" s="210"/>
      <c r="BF630" s="210"/>
      <c r="BG630" s="210"/>
      <c r="BH630" s="210"/>
      <c r="BI630" s="210"/>
      <c r="BJ630" s="210"/>
      <c r="BK630" s="210"/>
      <c r="BL630" s="210"/>
      <c r="BM630" s="211">
        <v>21</v>
      </c>
    </row>
    <row r="631" spans="1:65">
      <c r="A631" s="30"/>
      <c r="B631" s="19">
        <v>1</v>
      </c>
      <c r="C631" s="9">
        <v>3</v>
      </c>
      <c r="D631" s="213">
        <v>15.1</v>
      </c>
      <c r="E631" s="212">
        <v>13.61770859447774</v>
      </c>
      <c r="F631" s="212">
        <v>13.7</v>
      </c>
      <c r="G631" s="213">
        <v>14.8</v>
      </c>
      <c r="H631" s="213">
        <v>16.13</v>
      </c>
      <c r="I631" s="213">
        <v>16.396768028236295</v>
      </c>
      <c r="J631" s="213">
        <v>16.399999999999999</v>
      </c>
      <c r="K631" s="213">
        <v>16.5</v>
      </c>
      <c r="L631" s="209"/>
      <c r="M631" s="210"/>
      <c r="N631" s="210"/>
      <c r="O631" s="210"/>
      <c r="P631" s="210"/>
      <c r="Q631" s="210"/>
      <c r="R631" s="210"/>
      <c r="S631" s="210"/>
      <c r="T631" s="210"/>
      <c r="U631" s="210"/>
      <c r="V631" s="210"/>
      <c r="W631" s="210"/>
      <c r="X631" s="210"/>
      <c r="Y631" s="210"/>
      <c r="Z631" s="210"/>
      <c r="AA631" s="210"/>
      <c r="AB631" s="210"/>
      <c r="AC631" s="210"/>
      <c r="AD631" s="210"/>
      <c r="AE631" s="210"/>
      <c r="AF631" s="210"/>
      <c r="AG631" s="210"/>
      <c r="AH631" s="210"/>
      <c r="AI631" s="210"/>
      <c r="AJ631" s="210"/>
      <c r="AK631" s="210"/>
      <c r="AL631" s="210"/>
      <c r="AM631" s="210"/>
      <c r="AN631" s="210"/>
      <c r="AO631" s="210"/>
      <c r="AP631" s="210"/>
      <c r="AQ631" s="210"/>
      <c r="AR631" s="210"/>
      <c r="AS631" s="210"/>
      <c r="AT631" s="210"/>
      <c r="AU631" s="210"/>
      <c r="AV631" s="210"/>
      <c r="AW631" s="210"/>
      <c r="AX631" s="210"/>
      <c r="AY631" s="210"/>
      <c r="AZ631" s="210"/>
      <c r="BA631" s="210"/>
      <c r="BB631" s="210"/>
      <c r="BC631" s="210"/>
      <c r="BD631" s="210"/>
      <c r="BE631" s="210"/>
      <c r="BF631" s="210"/>
      <c r="BG631" s="210"/>
      <c r="BH631" s="210"/>
      <c r="BI631" s="210"/>
      <c r="BJ631" s="210"/>
      <c r="BK631" s="210"/>
      <c r="BL631" s="210"/>
      <c r="BM631" s="211">
        <v>16</v>
      </c>
    </row>
    <row r="632" spans="1:65">
      <c r="A632" s="30"/>
      <c r="B632" s="19">
        <v>1</v>
      </c>
      <c r="C632" s="9">
        <v>4</v>
      </c>
      <c r="D632" s="213">
        <v>15.6</v>
      </c>
      <c r="E632" s="212">
        <v>14.274908931124777</v>
      </c>
      <c r="F632" s="212">
        <v>13.9</v>
      </c>
      <c r="G632" s="213">
        <v>15.9</v>
      </c>
      <c r="H632" s="213">
        <v>16.05</v>
      </c>
      <c r="I632" s="213">
        <v>16.812809086731026</v>
      </c>
      <c r="J632" s="213">
        <v>16.2</v>
      </c>
      <c r="K632" s="213">
        <v>16.600000000000001</v>
      </c>
      <c r="L632" s="209"/>
      <c r="M632" s="210"/>
      <c r="N632" s="210"/>
      <c r="O632" s="210"/>
      <c r="P632" s="210"/>
      <c r="Q632" s="210"/>
      <c r="R632" s="210"/>
      <c r="S632" s="210"/>
      <c r="T632" s="210"/>
      <c r="U632" s="210"/>
      <c r="V632" s="210"/>
      <c r="W632" s="210"/>
      <c r="X632" s="210"/>
      <c r="Y632" s="210"/>
      <c r="Z632" s="210"/>
      <c r="AA632" s="210"/>
      <c r="AB632" s="210"/>
      <c r="AC632" s="210"/>
      <c r="AD632" s="210"/>
      <c r="AE632" s="210"/>
      <c r="AF632" s="210"/>
      <c r="AG632" s="210"/>
      <c r="AH632" s="210"/>
      <c r="AI632" s="210"/>
      <c r="AJ632" s="210"/>
      <c r="AK632" s="210"/>
      <c r="AL632" s="210"/>
      <c r="AM632" s="210"/>
      <c r="AN632" s="210"/>
      <c r="AO632" s="210"/>
      <c r="AP632" s="210"/>
      <c r="AQ632" s="210"/>
      <c r="AR632" s="210"/>
      <c r="AS632" s="210"/>
      <c r="AT632" s="210"/>
      <c r="AU632" s="210"/>
      <c r="AV632" s="210"/>
      <c r="AW632" s="210"/>
      <c r="AX632" s="210"/>
      <c r="AY632" s="210"/>
      <c r="AZ632" s="210"/>
      <c r="BA632" s="210"/>
      <c r="BB632" s="210"/>
      <c r="BC632" s="210"/>
      <c r="BD632" s="210"/>
      <c r="BE632" s="210"/>
      <c r="BF632" s="210"/>
      <c r="BG632" s="210"/>
      <c r="BH632" s="210"/>
      <c r="BI632" s="210"/>
      <c r="BJ632" s="210"/>
      <c r="BK632" s="210"/>
      <c r="BL632" s="210"/>
      <c r="BM632" s="211">
        <v>16.198111603104138</v>
      </c>
    </row>
    <row r="633" spans="1:65">
      <c r="A633" s="30"/>
      <c r="B633" s="19">
        <v>1</v>
      </c>
      <c r="C633" s="9">
        <v>5</v>
      </c>
      <c r="D633" s="213">
        <v>15.8</v>
      </c>
      <c r="E633" s="212">
        <v>13.975111064845883</v>
      </c>
      <c r="F633" s="212">
        <v>13.8</v>
      </c>
      <c r="G633" s="213">
        <v>16.5</v>
      </c>
      <c r="H633" s="213">
        <v>16.34</v>
      </c>
      <c r="I633" s="213">
        <v>16.570647198129102</v>
      </c>
      <c r="J633" s="213">
        <v>16.600000000000001</v>
      </c>
      <c r="K633" s="213">
        <v>16.399999999999999</v>
      </c>
      <c r="L633" s="209"/>
      <c r="M633" s="210"/>
      <c r="N633" s="210"/>
      <c r="O633" s="210"/>
      <c r="P633" s="210"/>
      <c r="Q633" s="210"/>
      <c r="R633" s="210"/>
      <c r="S633" s="210"/>
      <c r="T633" s="210"/>
      <c r="U633" s="210"/>
      <c r="V633" s="210"/>
      <c r="W633" s="210"/>
      <c r="X633" s="210"/>
      <c r="Y633" s="210"/>
      <c r="Z633" s="210"/>
      <c r="AA633" s="210"/>
      <c r="AB633" s="210"/>
      <c r="AC633" s="210"/>
      <c r="AD633" s="210"/>
      <c r="AE633" s="210"/>
      <c r="AF633" s="210"/>
      <c r="AG633" s="210"/>
      <c r="AH633" s="210"/>
      <c r="AI633" s="210"/>
      <c r="AJ633" s="210"/>
      <c r="AK633" s="210"/>
      <c r="AL633" s="210"/>
      <c r="AM633" s="210"/>
      <c r="AN633" s="210"/>
      <c r="AO633" s="210"/>
      <c r="AP633" s="210"/>
      <c r="AQ633" s="210"/>
      <c r="AR633" s="210"/>
      <c r="AS633" s="210"/>
      <c r="AT633" s="210"/>
      <c r="AU633" s="210"/>
      <c r="AV633" s="210"/>
      <c r="AW633" s="210"/>
      <c r="AX633" s="210"/>
      <c r="AY633" s="210"/>
      <c r="AZ633" s="210"/>
      <c r="BA633" s="210"/>
      <c r="BB633" s="210"/>
      <c r="BC633" s="210"/>
      <c r="BD633" s="210"/>
      <c r="BE633" s="210"/>
      <c r="BF633" s="210"/>
      <c r="BG633" s="210"/>
      <c r="BH633" s="210"/>
      <c r="BI633" s="210"/>
      <c r="BJ633" s="210"/>
      <c r="BK633" s="210"/>
      <c r="BL633" s="210"/>
      <c r="BM633" s="211">
        <v>42</v>
      </c>
    </row>
    <row r="634" spans="1:65">
      <c r="A634" s="30"/>
      <c r="B634" s="19">
        <v>1</v>
      </c>
      <c r="C634" s="9">
        <v>6</v>
      </c>
      <c r="D634" s="213">
        <v>15.5</v>
      </c>
      <c r="E634" s="212">
        <v>13.800055670725204</v>
      </c>
      <c r="F634" s="212">
        <v>13.7</v>
      </c>
      <c r="G634" s="213">
        <v>16.600000000000001</v>
      </c>
      <c r="H634" s="213">
        <v>16.18</v>
      </c>
      <c r="I634" s="213">
        <v>16.430529004971898</v>
      </c>
      <c r="J634" s="213">
        <v>16.7</v>
      </c>
      <c r="K634" s="213">
        <v>16.899999999999999</v>
      </c>
      <c r="L634" s="209"/>
      <c r="M634" s="210"/>
      <c r="N634" s="210"/>
      <c r="O634" s="210"/>
      <c r="P634" s="210"/>
      <c r="Q634" s="210"/>
      <c r="R634" s="210"/>
      <c r="S634" s="210"/>
      <c r="T634" s="210"/>
      <c r="U634" s="210"/>
      <c r="V634" s="210"/>
      <c r="W634" s="210"/>
      <c r="X634" s="210"/>
      <c r="Y634" s="210"/>
      <c r="Z634" s="210"/>
      <c r="AA634" s="210"/>
      <c r="AB634" s="210"/>
      <c r="AC634" s="210"/>
      <c r="AD634" s="210"/>
      <c r="AE634" s="210"/>
      <c r="AF634" s="210"/>
      <c r="AG634" s="210"/>
      <c r="AH634" s="210"/>
      <c r="AI634" s="210"/>
      <c r="AJ634" s="210"/>
      <c r="AK634" s="210"/>
      <c r="AL634" s="210"/>
      <c r="AM634" s="210"/>
      <c r="AN634" s="210"/>
      <c r="AO634" s="210"/>
      <c r="AP634" s="210"/>
      <c r="AQ634" s="210"/>
      <c r="AR634" s="210"/>
      <c r="AS634" s="210"/>
      <c r="AT634" s="210"/>
      <c r="AU634" s="210"/>
      <c r="AV634" s="210"/>
      <c r="AW634" s="210"/>
      <c r="AX634" s="210"/>
      <c r="AY634" s="210"/>
      <c r="AZ634" s="210"/>
      <c r="BA634" s="210"/>
      <c r="BB634" s="210"/>
      <c r="BC634" s="210"/>
      <c r="BD634" s="210"/>
      <c r="BE634" s="210"/>
      <c r="BF634" s="210"/>
      <c r="BG634" s="210"/>
      <c r="BH634" s="210"/>
      <c r="BI634" s="210"/>
      <c r="BJ634" s="210"/>
      <c r="BK634" s="210"/>
      <c r="BL634" s="210"/>
      <c r="BM634" s="215"/>
    </row>
    <row r="635" spans="1:65">
      <c r="A635" s="30"/>
      <c r="B635" s="20" t="s">
        <v>264</v>
      </c>
      <c r="C635" s="12"/>
      <c r="D635" s="216">
        <v>15.233333333333334</v>
      </c>
      <c r="E635" s="216">
        <v>13.715263423484695</v>
      </c>
      <c r="F635" s="216">
        <v>13.666666666666666</v>
      </c>
      <c r="G635" s="216">
        <v>16</v>
      </c>
      <c r="H635" s="216">
        <v>16.135000000000002</v>
      </c>
      <c r="I635" s="216">
        <v>16.603669618624817</v>
      </c>
      <c r="J635" s="216">
        <v>16.483333333333331</v>
      </c>
      <c r="K635" s="216">
        <v>16.733333333333334</v>
      </c>
      <c r="L635" s="209"/>
      <c r="M635" s="210"/>
      <c r="N635" s="210"/>
      <c r="O635" s="210"/>
      <c r="P635" s="210"/>
      <c r="Q635" s="210"/>
      <c r="R635" s="210"/>
      <c r="S635" s="210"/>
      <c r="T635" s="210"/>
      <c r="U635" s="210"/>
      <c r="V635" s="210"/>
      <c r="W635" s="210"/>
      <c r="X635" s="210"/>
      <c r="Y635" s="210"/>
      <c r="Z635" s="210"/>
      <c r="AA635" s="210"/>
      <c r="AB635" s="210"/>
      <c r="AC635" s="210"/>
      <c r="AD635" s="210"/>
      <c r="AE635" s="210"/>
      <c r="AF635" s="210"/>
      <c r="AG635" s="210"/>
      <c r="AH635" s="210"/>
      <c r="AI635" s="210"/>
      <c r="AJ635" s="210"/>
      <c r="AK635" s="210"/>
      <c r="AL635" s="210"/>
      <c r="AM635" s="210"/>
      <c r="AN635" s="210"/>
      <c r="AO635" s="210"/>
      <c r="AP635" s="210"/>
      <c r="AQ635" s="210"/>
      <c r="AR635" s="210"/>
      <c r="AS635" s="210"/>
      <c r="AT635" s="210"/>
      <c r="AU635" s="210"/>
      <c r="AV635" s="210"/>
      <c r="AW635" s="210"/>
      <c r="AX635" s="210"/>
      <c r="AY635" s="210"/>
      <c r="AZ635" s="210"/>
      <c r="BA635" s="210"/>
      <c r="BB635" s="210"/>
      <c r="BC635" s="210"/>
      <c r="BD635" s="210"/>
      <c r="BE635" s="210"/>
      <c r="BF635" s="210"/>
      <c r="BG635" s="210"/>
      <c r="BH635" s="210"/>
      <c r="BI635" s="210"/>
      <c r="BJ635" s="210"/>
      <c r="BK635" s="210"/>
      <c r="BL635" s="210"/>
      <c r="BM635" s="215"/>
    </row>
    <row r="636" spans="1:65">
      <c r="A636" s="30"/>
      <c r="B636" s="3" t="s">
        <v>265</v>
      </c>
      <c r="C636" s="29"/>
      <c r="D636" s="213">
        <v>15.3</v>
      </c>
      <c r="E636" s="213">
        <v>13.708882132601472</v>
      </c>
      <c r="F636" s="213">
        <v>13.7</v>
      </c>
      <c r="G636" s="213">
        <v>16.2</v>
      </c>
      <c r="H636" s="213">
        <v>16.155000000000001</v>
      </c>
      <c r="I636" s="213">
        <v>16.605197630291581</v>
      </c>
      <c r="J636" s="213">
        <v>16.5</v>
      </c>
      <c r="K636" s="213">
        <v>16.75</v>
      </c>
      <c r="L636" s="209"/>
      <c r="M636" s="210"/>
      <c r="N636" s="210"/>
      <c r="O636" s="210"/>
      <c r="P636" s="210"/>
      <c r="Q636" s="210"/>
      <c r="R636" s="210"/>
      <c r="S636" s="210"/>
      <c r="T636" s="210"/>
      <c r="U636" s="210"/>
      <c r="V636" s="210"/>
      <c r="W636" s="210"/>
      <c r="X636" s="210"/>
      <c r="Y636" s="210"/>
      <c r="Z636" s="210"/>
      <c r="AA636" s="210"/>
      <c r="AB636" s="210"/>
      <c r="AC636" s="210"/>
      <c r="AD636" s="210"/>
      <c r="AE636" s="210"/>
      <c r="AF636" s="210"/>
      <c r="AG636" s="210"/>
      <c r="AH636" s="210"/>
      <c r="AI636" s="210"/>
      <c r="AJ636" s="210"/>
      <c r="AK636" s="210"/>
      <c r="AL636" s="210"/>
      <c r="AM636" s="210"/>
      <c r="AN636" s="210"/>
      <c r="AO636" s="210"/>
      <c r="AP636" s="210"/>
      <c r="AQ636" s="210"/>
      <c r="AR636" s="210"/>
      <c r="AS636" s="210"/>
      <c r="AT636" s="210"/>
      <c r="AU636" s="210"/>
      <c r="AV636" s="210"/>
      <c r="AW636" s="210"/>
      <c r="AX636" s="210"/>
      <c r="AY636" s="210"/>
      <c r="AZ636" s="210"/>
      <c r="BA636" s="210"/>
      <c r="BB636" s="210"/>
      <c r="BC636" s="210"/>
      <c r="BD636" s="210"/>
      <c r="BE636" s="210"/>
      <c r="BF636" s="210"/>
      <c r="BG636" s="210"/>
      <c r="BH636" s="210"/>
      <c r="BI636" s="210"/>
      <c r="BJ636" s="210"/>
      <c r="BK636" s="210"/>
      <c r="BL636" s="210"/>
      <c r="BM636" s="215"/>
    </row>
    <row r="637" spans="1:65">
      <c r="A637" s="30"/>
      <c r="B637" s="3" t="s">
        <v>266</v>
      </c>
      <c r="C637" s="29"/>
      <c r="D637" s="24">
        <v>0.5085928299402841</v>
      </c>
      <c r="E637" s="24">
        <v>0.38101083502534694</v>
      </c>
      <c r="F637" s="24">
        <v>0.18618986725025258</v>
      </c>
      <c r="G637" s="24">
        <v>0.81975606127676781</v>
      </c>
      <c r="H637" s="24">
        <v>0.14570518178843114</v>
      </c>
      <c r="I637" s="24">
        <v>0.17151671091580828</v>
      </c>
      <c r="J637" s="24">
        <v>0.25625508125043489</v>
      </c>
      <c r="K637" s="24">
        <v>0.26583202716502519</v>
      </c>
      <c r="L637" s="148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55"/>
    </row>
    <row r="638" spans="1:65">
      <c r="A638" s="30"/>
      <c r="B638" s="3" t="s">
        <v>86</v>
      </c>
      <c r="C638" s="29"/>
      <c r="D638" s="13">
        <v>3.3386837851659787E-2</v>
      </c>
      <c r="E638" s="13">
        <v>2.7780059577488008E-2</v>
      </c>
      <c r="F638" s="13">
        <v>1.3623648823189213E-2</v>
      </c>
      <c r="G638" s="13">
        <v>5.1234753829797988E-2</v>
      </c>
      <c r="H638" s="13">
        <v>9.0303800302715294E-3</v>
      </c>
      <c r="I638" s="13">
        <v>1.0330048408299633E-2</v>
      </c>
      <c r="J638" s="13">
        <v>1.5546314332685638E-2</v>
      </c>
      <c r="K638" s="13">
        <v>1.588637612539991E-2</v>
      </c>
      <c r="L638" s="148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55"/>
    </row>
    <row r="639" spans="1:65">
      <c r="A639" s="30"/>
      <c r="B639" s="3" t="s">
        <v>267</v>
      </c>
      <c r="C639" s="29"/>
      <c r="D639" s="13">
        <v>-5.9561157091047479E-2</v>
      </c>
      <c r="E639" s="13">
        <v>-0.15328010082012533</v>
      </c>
      <c r="F639" s="13">
        <v>-0.15628025034426585</v>
      </c>
      <c r="G639" s="13">
        <v>-1.2230536988408702E-2</v>
      </c>
      <c r="H639" s="13">
        <v>-3.8962321442483905E-3</v>
      </c>
      <c r="I639" s="13">
        <v>2.503736395068179E-2</v>
      </c>
      <c r="J639" s="13">
        <v>1.7608332206732857E-2</v>
      </c>
      <c r="K639" s="13">
        <v>3.3042230066289147E-2</v>
      </c>
      <c r="L639" s="148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55"/>
    </row>
    <row r="640" spans="1:65">
      <c r="A640" s="30"/>
      <c r="B640" s="46" t="s">
        <v>268</v>
      </c>
      <c r="C640" s="47"/>
      <c r="D640" s="45">
        <v>0.94</v>
      </c>
      <c r="E640" s="45">
        <v>2.64</v>
      </c>
      <c r="F640" s="45">
        <v>2.69</v>
      </c>
      <c r="G640" s="45">
        <v>0.08</v>
      </c>
      <c r="H640" s="45">
        <v>0.08</v>
      </c>
      <c r="I640" s="45">
        <v>0.6</v>
      </c>
      <c r="J640" s="45">
        <v>0.47</v>
      </c>
      <c r="K640" s="45">
        <v>0.75</v>
      </c>
      <c r="L640" s="148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55"/>
    </row>
    <row r="641" spans="1:65">
      <c r="B641" s="31"/>
      <c r="C641" s="20"/>
      <c r="D641" s="20"/>
      <c r="E641" s="20"/>
      <c r="F641" s="20"/>
      <c r="G641" s="20"/>
      <c r="H641" s="20"/>
      <c r="I641" s="20"/>
      <c r="J641" s="20"/>
      <c r="K641" s="20"/>
      <c r="BM641" s="55"/>
    </row>
    <row r="642" spans="1:65" ht="15">
      <c r="B642" s="8" t="s">
        <v>486</v>
      </c>
      <c r="BM642" s="28" t="s">
        <v>66</v>
      </c>
    </row>
    <row r="643" spans="1:65" ht="15">
      <c r="A643" s="25" t="s">
        <v>34</v>
      </c>
      <c r="B643" s="18" t="s">
        <v>109</v>
      </c>
      <c r="C643" s="15" t="s">
        <v>110</v>
      </c>
      <c r="D643" s="16" t="s">
        <v>226</v>
      </c>
      <c r="E643" s="17" t="s">
        <v>226</v>
      </c>
      <c r="F643" s="17" t="s">
        <v>226</v>
      </c>
      <c r="G643" s="17" t="s">
        <v>226</v>
      </c>
      <c r="H643" s="17" t="s">
        <v>226</v>
      </c>
      <c r="I643" s="17" t="s">
        <v>226</v>
      </c>
      <c r="J643" s="17" t="s">
        <v>226</v>
      </c>
      <c r="K643" s="17" t="s">
        <v>226</v>
      </c>
      <c r="L643" s="17" t="s">
        <v>226</v>
      </c>
      <c r="M643" s="17" t="s">
        <v>226</v>
      </c>
      <c r="N643" s="17" t="s">
        <v>226</v>
      </c>
      <c r="O643" s="17" t="s">
        <v>226</v>
      </c>
      <c r="P643" s="17" t="s">
        <v>226</v>
      </c>
      <c r="Q643" s="17" t="s">
        <v>226</v>
      </c>
      <c r="R643" s="17" t="s">
        <v>226</v>
      </c>
      <c r="S643" s="17" t="s">
        <v>226</v>
      </c>
      <c r="T643" s="17" t="s">
        <v>226</v>
      </c>
      <c r="U643" s="17" t="s">
        <v>226</v>
      </c>
      <c r="V643" s="17" t="s">
        <v>226</v>
      </c>
      <c r="W643" s="17" t="s">
        <v>226</v>
      </c>
      <c r="X643" s="17" t="s">
        <v>226</v>
      </c>
      <c r="Y643" s="17" t="s">
        <v>226</v>
      </c>
      <c r="Z643" s="17" t="s">
        <v>226</v>
      </c>
      <c r="AA643" s="17" t="s">
        <v>226</v>
      </c>
      <c r="AB643" s="17" t="s">
        <v>226</v>
      </c>
      <c r="AC643" s="148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28">
        <v>1</v>
      </c>
    </row>
    <row r="644" spans="1:65">
      <c r="A644" s="30"/>
      <c r="B644" s="19" t="s">
        <v>227</v>
      </c>
      <c r="C644" s="9" t="s">
        <v>227</v>
      </c>
      <c r="D644" s="146" t="s">
        <v>229</v>
      </c>
      <c r="E644" s="147" t="s">
        <v>230</v>
      </c>
      <c r="F644" s="147" t="s">
        <v>231</v>
      </c>
      <c r="G644" s="147" t="s">
        <v>232</v>
      </c>
      <c r="H644" s="147" t="s">
        <v>233</v>
      </c>
      <c r="I644" s="147" t="s">
        <v>234</v>
      </c>
      <c r="J644" s="147" t="s">
        <v>235</v>
      </c>
      <c r="K644" s="147" t="s">
        <v>236</v>
      </c>
      <c r="L644" s="147" t="s">
        <v>238</v>
      </c>
      <c r="M644" s="147" t="s">
        <v>239</v>
      </c>
      <c r="N644" s="147" t="s">
        <v>240</v>
      </c>
      <c r="O644" s="147" t="s">
        <v>243</v>
      </c>
      <c r="P644" s="147" t="s">
        <v>244</v>
      </c>
      <c r="Q644" s="147" t="s">
        <v>245</v>
      </c>
      <c r="R644" s="147" t="s">
        <v>246</v>
      </c>
      <c r="S644" s="147" t="s">
        <v>247</v>
      </c>
      <c r="T644" s="147" t="s">
        <v>248</v>
      </c>
      <c r="U644" s="147" t="s">
        <v>249</v>
      </c>
      <c r="V644" s="147" t="s">
        <v>250</v>
      </c>
      <c r="W644" s="147" t="s">
        <v>251</v>
      </c>
      <c r="X644" s="147" t="s">
        <v>253</v>
      </c>
      <c r="Y644" s="147" t="s">
        <v>254</v>
      </c>
      <c r="Z644" s="147" t="s">
        <v>255</v>
      </c>
      <c r="AA644" s="147" t="s">
        <v>256</v>
      </c>
      <c r="AB644" s="147" t="s">
        <v>257</v>
      </c>
      <c r="AC644" s="148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28" t="s">
        <v>3</v>
      </c>
    </row>
    <row r="645" spans="1:65">
      <c r="A645" s="30"/>
      <c r="B645" s="19"/>
      <c r="C645" s="9"/>
      <c r="D645" s="10" t="s">
        <v>113</v>
      </c>
      <c r="E645" s="11" t="s">
        <v>277</v>
      </c>
      <c r="F645" s="11" t="s">
        <v>277</v>
      </c>
      <c r="G645" s="11" t="s">
        <v>277</v>
      </c>
      <c r="H645" s="11" t="s">
        <v>278</v>
      </c>
      <c r="I645" s="11" t="s">
        <v>277</v>
      </c>
      <c r="J645" s="11" t="s">
        <v>278</v>
      </c>
      <c r="K645" s="11" t="s">
        <v>278</v>
      </c>
      <c r="L645" s="11" t="s">
        <v>278</v>
      </c>
      <c r="M645" s="11" t="s">
        <v>113</v>
      </c>
      <c r="N645" s="11" t="s">
        <v>278</v>
      </c>
      <c r="O645" s="11" t="s">
        <v>277</v>
      </c>
      <c r="P645" s="11" t="s">
        <v>277</v>
      </c>
      <c r="Q645" s="11" t="s">
        <v>113</v>
      </c>
      <c r="R645" s="11" t="s">
        <v>278</v>
      </c>
      <c r="S645" s="11" t="s">
        <v>278</v>
      </c>
      <c r="T645" s="11" t="s">
        <v>113</v>
      </c>
      <c r="U645" s="11" t="s">
        <v>113</v>
      </c>
      <c r="V645" s="11" t="s">
        <v>277</v>
      </c>
      <c r="W645" s="11" t="s">
        <v>277</v>
      </c>
      <c r="X645" s="11" t="s">
        <v>277</v>
      </c>
      <c r="Y645" s="11" t="s">
        <v>277</v>
      </c>
      <c r="Z645" s="11" t="s">
        <v>277</v>
      </c>
      <c r="AA645" s="11" t="s">
        <v>113</v>
      </c>
      <c r="AB645" s="11" t="s">
        <v>277</v>
      </c>
      <c r="AC645" s="148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28">
        <v>1</v>
      </c>
    </row>
    <row r="646" spans="1:65">
      <c r="A646" s="30"/>
      <c r="B646" s="19"/>
      <c r="C646" s="9"/>
      <c r="D646" s="26"/>
      <c r="E646" s="26"/>
      <c r="F646" s="26"/>
      <c r="G646" s="26"/>
      <c r="H646" s="26"/>
      <c r="I646" s="26"/>
      <c r="J646" s="26"/>
      <c r="K646" s="26"/>
      <c r="L646" s="26"/>
      <c r="M646" s="26"/>
      <c r="N646" s="26"/>
      <c r="O646" s="26"/>
      <c r="P646" s="26"/>
      <c r="Q646" s="26"/>
      <c r="R646" s="26"/>
      <c r="S646" s="26"/>
      <c r="T646" s="26"/>
      <c r="U646" s="26"/>
      <c r="V646" s="26"/>
      <c r="W646" s="26"/>
      <c r="X646" s="26"/>
      <c r="Y646" s="26"/>
      <c r="Z646" s="26"/>
      <c r="AA646" s="26"/>
      <c r="AB646" s="26"/>
      <c r="AC646" s="148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28">
        <v>2</v>
      </c>
    </row>
    <row r="647" spans="1:65">
      <c r="A647" s="30"/>
      <c r="B647" s="18">
        <v>1</v>
      </c>
      <c r="C647" s="14">
        <v>1</v>
      </c>
      <c r="D647" s="206">
        <v>16</v>
      </c>
      <c r="E647" s="207">
        <v>16.2</v>
      </c>
      <c r="F647" s="207">
        <v>16.600000000000001</v>
      </c>
      <c r="G647" s="206">
        <v>23.9</v>
      </c>
      <c r="H647" s="207">
        <v>16.2</v>
      </c>
      <c r="I647" s="207">
        <v>15.6</v>
      </c>
      <c r="J647" s="207">
        <v>17.12170813176073</v>
      </c>
      <c r="K647" s="207">
        <v>15.5</v>
      </c>
      <c r="L647" s="207">
        <v>16.3</v>
      </c>
      <c r="M647" s="206">
        <v>14</v>
      </c>
      <c r="N647" s="207">
        <v>15.6</v>
      </c>
      <c r="O647" s="207">
        <v>17.100000000000001</v>
      </c>
      <c r="P647" s="207">
        <v>16.399999999999999</v>
      </c>
      <c r="Q647" s="207">
        <v>18.302</v>
      </c>
      <c r="R647" s="207">
        <v>15.1</v>
      </c>
      <c r="S647" s="207">
        <v>15.5</v>
      </c>
      <c r="T647" s="206">
        <v>19</v>
      </c>
      <c r="U647" s="207">
        <v>18.59</v>
      </c>
      <c r="V647" s="207">
        <v>16.7</v>
      </c>
      <c r="W647" s="207">
        <v>15.9</v>
      </c>
      <c r="X647" s="207">
        <v>14.9</v>
      </c>
      <c r="Y647" s="206">
        <v>16</v>
      </c>
      <c r="Z647" s="207">
        <v>18.100000000000001</v>
      </c>
      <c r="AA647" s="206">
        <v>18</v>
      </c>
      <c r="AB647" s="207">
        <v>16.399999999999999</v>
      </c>
      <c r="AC647" s="209"/>
      <c r="AD647" s="210"/>
      <c r="AE647" s="210"/>
      <c r="AF647" s="210"/>
      <c r="AG647" s="210"/>
      <c r="AH647" s="210"/>
      <c r="AI647" s="210"/>
      <c r="AJ647" s="210"/>
      <c r="AK647" s="210"/>
      <c r="AL647" s="210"/>
      <c r="AM647" s="210"/>
      <c r="AN647" s="210"/>
      <c r="AO647" s="210"/>
      <c r="AP647" s="210"/>
      <c r="AQ647" s="210"/>
      <c r="AR647" s="210"/>
      <c r="AS647" s="210"/>
      <c r="AT647" s="210"/>
      <c r="AU647" s="210"/>
      <c r="AV647" s="210"/>
      <c r="AW647" s="210"/>
      <c r="AX647" s="210"/>
      <c r="AY647" s="210"/>
      <c r="AZ647" s="210"/>
      <c r="BA647" s="210"/>
      <c r="BB647" s="210"/>
      <c r="BC647" s="210"/>
      <c r="BD647" s="210"/>
      <c r="BE647" s="210"/>
      <c r="BF647" s="210"/>
      <c r="BG647" s="210"/>
      <c r="BH647" s="210"/>
      <c r="BI647" s="210"/>
      <c r="BJ647" s="210"/>
      <c r="BK647" s="210"/>
      <c r="BL647" s="210"/>
      <c r="BM647" s="211">
        <v>1</v>
      </c>
    </row>
    <row r="648" spans="1:65">
      <c r="A648" s="30"/>
      <c r="B648" s="19">
        <v>1</v>
      </c>
      <c r="C648" s="9">
        <v>2</v>
      </c>
      <c r="D648" s="212">
        <v>16</v>
      </c>
      <c r="E648" s="213">
        <v>16.2</v>
      </c>
      <c r="F648" s="213">
        <v>16.8</v>
      </c>
      <c r="G648" s="212">
        <v>22.8</v>
      </c>
      <c r="H648" s="213">
        <v>15.7</v>
      </c>
      <c r="I648" s="213">
        <v>15.9</v>
      </c>
      <c r="J648" s="213">
        <v>17.438632934487163</v>
      </c>
      <c r="K648" s="213">
        <v>15.400000000000002</v>
      </c>
      <c r="L648" s="213">
        <v>18.7</v>
      </c>
      <c r="M648" s="212">
        <v>13</v>
      </c>
      <c r="N648" s="213">
        <v>15</v>
      </c>
      <c r="O648" s="213">
        <v>16.899999999999999</v>
      </c>
      <c r="P648" s="213">
        <v>16.8</v>
      </c>
      <c r="Q648" s="213">
        <v>18.838999999999999</v>
      </c>
      <c r="R648" s="213">
        <v>15.1</v>
      </c>
      <c r="S648" s="213">
        <v>15.8</v>
      </c>
      <c r="T648" s="212">
        <v>19</v>
      </c>
      <c r="U648" s="213">
        <v>18.940000000000001</v>
      </c>
      <c r="V648" s="213">
        <v>16.7</v>
      </c>
      <c r="W648" s="213">
        <v>15.299999999999999</v>
      </c>
      <c r="X648" s="214">
        <v>16.8</v>
      </c>
      <c r="Y648" s="212">
        <v>17</v>
      </c>
      <c r="Z648" s="213">
        <v>16.2</v>
      </c>
      <c r="AA648" s="212">
        <v>18</v>
      </c>
      <c r="AB648" s="213">
        <v>17</v>
      </c>
      <c r="AC648" s="209"/>
      <c r="AD648" s="210"/>
      <c r="AE648" s="210"/>
      <c r="AF648" s="210"/>
      <c r="AG648" s="210"/>
      <c r="AH648" s="210"/>
      <c r="AI648" s="210"/>
      <c r="AJ648" s="210"/>
      <c r="AK648" s="210"/>
      <c r="AL648" s="210"/>
      <c r="AM648" s="210"/>
      <c r="AN648" s="210"/>
      <c r="AO648" s="210"/>
      <c r="AP648" s="210"/>
      <c r="AQ648" s="210"/>
      <c r="AR648" s="210"/>
      <c r="AS648" s="210"/>
      <c r="AT648" s="210"/>
      <c r="AU648" s="210"/>
      <c r="AV648" s="210"/>
      <c r="AW648" s="210"/>
      <c r="AX648" s="210"/>
      <c r="AY648" s="210"/>
      <c r="AZ648" s="210"/>
      <c r="BA648" s="210"/>
      <c r="BB648" s="210"/>
      <c r="BC648" s="210"/>
      <c r="BD648" s="210"/>
      <c r="BE648" s="210"/>
      <c r="BF648" s="210"/>
      <c r="BG648" s="210"/>
      <c r="BH648" s="210"/>
      <c r="BI648" s="210"/>
      <c r="BJ648" s="210"/>
      <c r="BK648" s="210"/>
      <c r="BL648" s="210"/>
      <c r="BM648" s="211">
        <v>22</v>
      </c>
    </row>
    <row r="649" spans="1:65">
      <c r="A649" s="30"/>
      <c r="B649" s="19">
        <v>1</v>
      </c>
      <c r="C649" s="9">
        <v>3</v>
      </c>
      <c r="D649" s="212">
        <v>15</v>
      </c>
      <c r="E649" s="213">
        <v>15.6</v>
      </c>
      <c r="F649" s="213">
        <v>16.600000000000001</v>
      </c>
      <c r="G649" s="212">
        <v>22.7</v>
      </c>
      <c r="H649" s="213">
        <v>15.6</v>
      </c>
      <c r="I649" s="213">
        <v>15.8</v>
      </c>
      <c r="J649" s="213">
        <v>17.125749169893471</v>
      </c>
      <c r="K649" s="213">
        <v>15.6</v>
      </c>
      <c r="L649" s="213">
        <v>20</v>
      </c>
      <c r="M649" s="212">
        <v>13</v>
      </c>
      <c r="N649" s="213">
        <v>14.7</v>
      </c>
      <c r="O649" s="213">
        <v>17.3</v>
      </c>
      <c r="P649" s="213">
        <v>16.8</v>
      </c>
      <c r="Q649" s="213">
        <v>18.491500000000002</v>
      </c>
      <c r="R649" s="213">
        <v>16.100000000000001</v>
      </c>
      <c r="S649" s="213">
        <v>16.100000000000001</v>
      </c>
      <c r="T649" s="212">
        <v>18</v>
      </c>
      <c r="U649" s="213">
        <v>18.47</v>
      </c>
      <c r="V649" s="213">
        <v>16.899999999999999</v>
      </c>
      <c r="W649" s="213">
        <v>15.5</v>
      </c>
      <c r="X649" s="213">
        <v>15</v>
      </c>
      <c r="Y649" s="212">
        <v>16</v>
      </c>
      <c r="Z649" s="213">
        <v>16.7</v>
      </c>
      <c r="AA649" s="212">
        <v>18</v>
      </c>
      <c r="AB649" s="213">
        <v>16.600000000000001</v>
      </c>
      <c r="AC649" s="209"/>
      <c r="AD649" s="210"/>
      <c r="AE649" s="210"/>
      <c r="AF649" s="210"/>
      <c r="AG649" s="210"/>
      <c r="AH649" s="210"/>
      <c r="AI649" s="210"/>
      <c r="AJ649" s="210"/>
      <c r="AK649" s="210"/>
      <c r="AL649" s="210"/>
      <c r="AM649" s="210"/>
      <c r="AN649" s="210"/>
      <c r="AO649" s="210"/>
      <c r="AP649" s="210"/>
      <c r="AQ649" s="210"/>
      <c r="AR649" s="210"/>
      <c r="AS649" s="210"/>
      <c r="AT649" s="210"/>
      <c r="AU649" s="210"/>
      <c r="AV649" s="210"/>
      <c r="AW649" s="210"/>
      <c r="AX649" s="210"/>
      <c r="AY649" s="210"/>
      <c r="AZ649" s="210"/>
      <c r="BA649" s="210"/>
      <c r="BB649" s="210"/>
      <c r="BC649" s="210"/>
      <c r="BD649" s="210"/>
      <c r="BE649" s="210"/>
      <c r="BF649" s="210"/>
      <c r="BG649" s="210"/>
      <c r="BH649" s="210"/>
      <c r="BI649" s="210"/>
      <c r="BJ649" s="210"/>
      <c r="BK649" s="210"/>
      <c r="BL649" s="210"/>
      <c r="BM649" s="211">
        <v>16</v>
      </c>
    </row>
    <row r="650" spans="1:65">
      <c r="A650" s="30"/>
      <c r="B650" s="19">
        <v>1</v>
      </c>
      <c r="C650" s="9">
        <v>4</v>
      </c>
      <c r="D650" s="212">
        <v>15</v>
      </c>
      <c r="E650" s="213">
        <v>17.2</v>
      </c>
      <c r="F650" s="213">
        <v>16.399999999999999</v>
      </c>
      <c r="G650" s="212">
        <v>23</v>
      </c>
      <c r="H650" s="213">
        <v>15.6</v>
      </c>
      <c r="I650" s="213">
        <v>16.2</v>
      </c>
      <c r="J650" s="213">
        <v>17.457745271626408</v>
      </c>
      <c r="K650" s="213">
        <v>16.5</v>
      </c>
      <c r="L650" s="213">
        <v>17.600000000000001</v>
      </c>
      <c r="M650" s="212">
        <v>13</v>
      </c>
      <c r="N650" s="213">
        <v>15.2</v>
      </c>
      <c r="O650" s="213">
        <v>17.2</v>
      </c>
      <c r="P650" s="213">
        <v>16.600000000000001</v>
      </c>
      <c r="Q650" s="213">
        <v>18.417999999999999</v>
      </c>
      <c r="R650" s="213">
        <v>15.299999999999999</v>
      </c>
      <c r="S650" s="213">
        <v>16</v>
      </c>
      <c r="T650" s="212">
        <v>20</v>
      </c>
      <c r="U650" s="213">
        <v>18.899999999999999</v>
      </c>
      <c r="V650" s="213">
        <v>16.5</v>
      </c>
      <c r="W650" s="213">
        <v>16.100000000000001</v>
      </c>
      <c r="X650" s="213">
        <v>15.400000000000002</v>
      </c>
      <c r="Y650" s="212">
        <v>16</v>
      </c>
      <c r="Z650" s="213">
        <v>17.5</v>
      </c>
      <c r="AA650" s="212">
        <v>18</v>
      </c>
      <c r="AB650" s="214">
        <v>18.100000000000001</v>
      </c>
      <c r="AC650" s="209"/>
      <c r="AD650" s="210"/>
      <c r="AE650" s="210"/>
      <c r="AF650" s="210"/>
      <c r="AG650" s="210"/>
      <c r="AH650" s="210"/>
      <c r="AI650" s="210"/>
      <c r="AJ650" s="210"/>
      <c r="AK650" s="210"/>
      <c r="AL650" s="210"/>
      <c r="AM650" s="210"/>
      <c r="AN650" s="210"/>
      <c r="AO650" s="210"/>
      <c r="AP650" s="210"/>
      <c r="AQ650" s="210"/>
      <c r="AR650" s="210"/>
      <c r="AS650" s="210"/>
      <c r="AT650" s="210"/>
      <c r="AU650" s="210"/>
      <c r="AV650" s="210"/>
      <c r="AW650" s="210"/>
      <c r="AX650" s="210"/>
      <c r="AY650" s="210"/>
      <c r="AZ650" s="210"/>
      <c r="BA650" s="210"/>
      <c r="BB650" s="210"/>
      <c r="BC650" s="210"/>
      <c r="BD650" s="210"/>
      <c r="BE650" s="210"/>
      <c r="BF650" s="210"/>
      <c r="BG650" s="210"/>
      <c r="BH650" s="210"/>
      <c r="BI650" s="210"/>
      <c r="BJ650" s="210"/>
      <c r="BK650" s="210"/>
      <c r="BL650" s="210"/>
      <c r="BM650" s="211">
        <v>16.604796914352288</v>
      </c>
    </row>
    <row r="651" spans="1:65">
      <c r="A651" s="30"/>
      <c r="B651" s="19">
        <v>1</v>
      </c>
      <c r="C651" s="9">
        <v>5</v>
      </c>
      <c r="D651" s="212">
        <v>15</v>
      </c>
      <c r="E651" s="213">
        <v>16.8</v>
      </c>
      <c r="F651" s="214">
        <v>15.400000000000002</v>
      </c>
      <c r="G651" s="212">
        <v>22.3</v>
      </c>
      <c r="H651" s="213">
        <v>16</v>
      </c>
      <c r="I651" s="213">
        <v>16.100000000000001</v>
      </c>
      <c r="J651" s="213">
        <v>17.618359785928892</v>
      </c>
      <c r="K651" s="213">
        <v>15.6</v>
      </c>
      <c r="L651" s="214">
        <v>23.4</v>
      </c>
      <c r="M651" s="212">
        <v>14</v>
      </c>
      <c r="N651" s="213">
        <v>15.2</v>
      </c>
      <c r="O651" s="213">
        <v>17.8</v>
      </c>
      <c r="P651" s="213">
        <v>16.399999999999999</v>
      </c>
      <c r="Q651" s="213">
        <v>18.9405</v>
      </c>
      <c r="R651" s="213">
        <v>15.2</v>
      </c>
      <c r="S651" s="213">
        <v>16.2</v>
      </c>
      <c r="T651" s="212">
        <v>21</v>
      </c>
      <c r="U651" s="213">
        <v>19.07</v>
      </c>
      <c r="V651" s="213">
        <v>16.7</v>
      </c>
      <c r="W651" s="213">
        <v>15.400000000000002</v>
      </c>
      <c r="X651" s="213">
        <v>14.9</v>
      </c>
      <c r="Y651" s="212">
        <v>16</v>
      </c>
      <c r="Z651" s="213">
        <v>16.8</v>
      </c>
      <c r="AA651" s="212">
        <v>18</v>
      </c>
      <c r="AB651" s="213">
        <v>15.8</v>
      </c>
      <c r="AC651" s="209"/>
      <c r="AD651" s="210"/>
      <c r="AE651" s="210"/>
      <c r="AF651" s="210"/>
      <c r="AG651" s="210"/>
      <c r="AH651" s="210"/>
      <c r="AI651" s="210"/>
      <c r="AJ651" s="210"/>
      <c r="AK651" s="210"/>
      <c r="AL651" s="210"/>
      <c r="AM651" s="210"/>
      <c r="AN651" s="210"/>
      <c r="AO651" s="210"/>
      <c r="AP651" s="210"/>
      <c r="AQ651" s="210"/>
      <c r="AR651" s="210"/>
      <c r="AS651" s="210"/>
      <c r="AT651" s="210"/>
      <c r="AU651" s="210"/>
      <c r="AV651" s="210"/>
      <c r="AW651" s="210"/>
      <c r="AX651" s="210"/>
      <c r="AY651" s="210"/>
      <c r="AZ651" s="210"/>
      <c r="BA651" s="210"/>
      <c r="BB651" s="210"/>
      <c r="BC651" s="210"/>
      <c r="BD651" s="210"/>
      <c r="BE651" s="210"/>
      <c r="BF651" s="210"/>
      <c r="BG651" s="210"/>
      <c r="BH651" s="210"/>
      <c r="BI651" s="210"/>
      <c r="BJ651" s="210"/>
      <c r="BK651" s="210"/>
      <c r="BL651" s="210"/>
      <c r="BM651" s="211">
        <v>43</v>
      </c>
    </row>
    <row r="652" spans="1:65">
      <c r="A652" s="30"/>
      <c r="B652" s="19">
        <v>1</v>
      </c>
      <c r="C652" s="9">
        <v>6</v>
      </c>
      <c r="D652" s="212">
        <v>16</v>
      </c>
      <c r="E652" s="213">
        <v>17.100000000000001</v>
      </c>
      <c r="F652" s="213">
        <v>16.600000000000001</v>
      </c>
      <c r="G652" s="212">
        <v>23</v>
      </c>
      <c r="H652" s="213">
        <v>16.399999999999999</v>
      </c>
      <c r="I652" s="213">
        <v>16.2</v>
      </c>
      <c r="J652" s="213">
        <v>17.383152942463965</v>
      </c>
      <c r="K652" s="213">
        <v>16.2</v>
      </c>
      <c r="L652" s="213">
        <v>19.3</v>
      </c>
      <c r="M652" s="212">
        <v>14</v>
      </c>
      <c r="N652" s="213">
        <v>14.8</v>
      </c>
      <c r="O652" s="213">
        <v>17.3</v>
      </c>
      <c r="P652" s="214">
        <v>15.299999999999999</v>
      </c>
      <c r="Q652" s="213">
        <v>18.650500000000001</v>
      </c>
      <c r="R652" s="213">
        <v>16.3</v>
      </c>
      <c r="S652" s="213">
        <v>16.2</v>
      </c>
      <c r="T652" s="212">
        <v>21</v>
      </c>
      <c r="U652" s="213">
        <v>19.29</v>
      </c>
      <c r="V652" s="213">
        <v>16.8</v>
      </c>
      <c r="W652" s="213">
        <v>16</v>
      </c>
      <c r="X652" s="213">
        <v>15</v>
      </c>
      <c r="Y652" s="212">
        <v>16</v>
      </c>
      <c r="Z652" s="213">
        <v>17.3</v>
      </c>
      <c r="AA652" s="212">
        <v>18</v>
      </c>
      <c r="AB652" s="213">
        <v>16.600000000000001</v>
      </c>
      <c r="AC652" s="209"/>
      <c r="AD652" s="210"/>
      <c r="AE652" s="210"/>
      <c r="AF652" s="210"/>
      <c r="AG652" s="210"/>
      <c r="AH652" s="210"/>
      <c r="AI652" s="210"/>
      <c r="AJ652" s="210"/>
      <c r="AK652" s="210"/>
      <c r="AL652" s="210"/>
      <c r="AM652" s="210"/>
      <c r="AN652" s="210"/>
      <c r="AO652" s="210"/>
      <c r="AP652" s="210"/>
      <c r="AQ652" s="210"/>
      <c r="AR652" s="210"/>
      <c r="AS652" s="210"/>
      <c r="AT652" s="210"/>
      <c r="AU652" s="210"/>
      <c r="AV652" s="210"/>
      <c r="AW652" s="210"/>
      <c r="AX652" s="210"/>
      <c r="AY652" s="210"/>
      <c r="AZ652" s="210"/>
      <c r="BA652" s="210"/>
      <c r="BB652" s="210"/>
      <c r="BC652" s="210"/>
      <c r="BD652" s="210"/>
      <c r="BE652" s="210"/>
      <c r="BF652" s="210"/>
      <c r="BG652" s="210"/>
      <c r="BH652" s="210"/>
      <c r="BI652" s="210"/>
      <c r="BJ652" s="210"/>
      <c r="BK652" s="210"/>
      <c r="BL652" s="210"/>
      <c r="BM652" s="215"/>
    </row>
    <row r="653" spans="1:65">
      <c r="A653" s="30"/>
      <c r="B653" s="20" t="s">
        <v>264</v>
      </c>
      <c r="C653" s="12"/>
      <c r="D653" s="216">
        <v>15.5</v>
      </c>
      <c r="E653" s="216">
        <v>16.516666666666666</v>
      </c>
      <c r="F653" s="216">
        <v>16.400000000000002</v>
      </c>
      <c r="G653" s="216">
        <v>22.95</v>
      </c>
      <c r="H653" s="216">
        <v>15.916666666666666</v>
      </c>
      <c r="I653" s="216">
        <v>15.966666666666667</v>
      </c>
      <c r="J653" s="216">
        <v>17.357558039360104</v>
      </c>
      <c r="K653" s="216">
        <v>15.799999999999999</v>
      </c>
      <c r="L653" s="216">
        <v>19.216666666666665</v>
      </c>
      <c r="M653" s="216">
        <v>13.5</v>
      </c>
      <c r="N653" s="216">
        <v>15.083333333333334</v>
      </c>
      <c r="O653" s="216">
        <v>17.266666666666666</v>
      </c>
      <c r="P653" s="216">
        <v>16.383333333333333</v>
      </c>
      <c r="Q653" s="216">
        <v>18.606916666666667</v>
      </c>
      <c r="R653" s="216">
        <v>15.516666666666666</v>
      </c>
      <c r="S653" s="216">
        <v>15.966666666666669</v>
      </c>
      <c r="T653" s="216">
        <v>19.666666666666668</v>
      </c>
      <c r="U653" s="216">
        <v>18.876666666666665</v>
      </c>
      <c r="V653" s="216">
        <v>16.716666666666665</v>
      </c>
      <c r="W653" s="216">
        <v>15.700000000000001</v>
      </c>
      <c r="X653" s="216">
        <v>15.333333333333336</v>
      </c>
      <c r="Y653" s="216">
        <v>16.166666666666668</v>
      </c>
      <c r="Z653" s="216">
        <v>17.099999999999998</v>
      </c>
      <c r="AA653" s="216">
        <v>18</v>
      </c>
      <c r="AB653" s="216">
        <v>16.75</v>
      </c>
      <c r="AC653" s="209"/>
      <c r="AD653" s="210"/>
      <c r="AE653" s="210"/>
      <c r="AF653" s="210"/>
      <c r="AG653" s="210"/>
      <c r="AH653" s="210"/>
      <c r="AI653" s="210"/>
      <c r="AJ653" s="210"/>
      <c r="AK653" s="210"/>
      <c r="AL653" s="210"/>
      <c r="AM653" s="210"/>
      <c r="AN653" s="210"/>
      <c r="AO653" s="210"/>
      <c r="AP653" s="210"/>
      <c r="AQ653" s="210"/>
      <c r="AR653" s="210"/>
      <c r="AS653" s="210"/>
      <c r="AT653" s="210"/>
      <c r="AU653" s="210"/>
      <c r="AV653" s="210"/>
      <c r="AW653" s="210"/>
      <c r="AX653" s="210"/>
      <c r="AY653" s="210"/>
      <c r="AZ653" s="210"/>
      <c r="BA653" s="210"/>
      <c r="BB653" s="210"/>
      <c r="BC653" s="210"/>
      <c r="BD653" s="210"/>
      <c r="BE653" s="210"/>
      <c r="BF653" s="210"/>
      <c r="BG653" s="210"/>
      <c r="BH653" s="210"/>
      <c r="BI653" s="210"/>
      <c r="BJ653" s="210"/>
      <c r="BK653" s="210"/>
      <c r="BL653" s="210"/>
      <c r="BM653" s="215"/>
    </row>
    <row r="654" spans="1:65">
      <c r="A654" s="30"/>
      <c r="B654" s="3" t="s">
        <v>265</v>
      </c>
      <c r="C654" s="29"/>
      <c r="D654" s="213">
        <v>15.5</v>
      </c>
      <c r="E654" s="213">
        <v>16.5</v>
      </c>
      <c r="F654" s="213">
        <v>16.600000000000001</v>
      </c>
      <c r="G654" s="213">
        <v>22.9</v>
      </c>
      <c r="H654" s="213">
        <v>15.85</v>
      </c>
      <c r="I654" s="213">
        <v>16</v>
      </c>
      <c r="J654" s="213">
        <v>17.410892938475563</v>
      </c>
      <c r="K654" s="213">
        <v>15.6</v>
      </c>
      <c r="L654" s="213">
        <v>19</v>
      </c>
      <c r="M654" s="213">
        <v>13.5</v>
      </c>
      <c r="N654" s="213">
        <v>15.1</v>
      </c>
      <c r="O654" s="213">
        <v>17.25</v>
      </c>
      <c r="P654" s="213">
        <v>16.5</v>
      </c>
      <c r="Q654" s="213">
        <v>18.571000000000002</v>
      </c>
      <c r="R654" s="213">
        <v>15.25</v>
      </c>
      <c r="S654" s="213">
        <v>16.05</v>
      </c>
      <c r="T654" s="213">
        <v>19.5</v>
      </c>
      <c r="U654" s="213">
        <v>18.920000000000002</v>
      </c>
      <c r="V654" s="213">
        <v>16.7</v>
      </c>
      <c r="W654" s="213">
        <v>15.7</v>
      </c>
      <c r="X654" s="213">
        <v>15</v>
      </c>
      <c r="Y654" s="213">
        <v>16</v>
      </c>
      <c r="Z654" s="213">
        <v>17.05</v>
      </c>
      <c r="AA654" s="213">
        <v>18</v>
      </c>
      <c r="AB654" s="213">
        <v>16.600000000000001</v>
      </c>
      <c r="AC654" s="209"/>
      <c r="AD654" s="210"/>
      <c r="AE654" s="210"/>
      <c r="AF654" s="210"/>
      <c r="AG654" s="210"/>
      <c r="AH654" s="210"/>
      <c r="AI654" s="210"/>
      <c r="AJ654" s="210"/>
      <c r="AK654" s="210"/>
      <c r="AL654" s="210"/>
      <c r="AM654" s="210"/>
      <c r="AN654" s="210"/>
      <c r="AO654" s="210"/>
      <c r="AP654" s="210"/>
      <c r="AQ654" s="210"/>
      <c r="AR654" s="210"/>
      <c r="AS654" s="210"/>
      <c r="AT654" s="210"/>
      <c r="AU654" s="210"/>
      <c r="AV654" s="210"/>
      <c r="AW654" s="210"/>
      <c r="AX654" s="210"/>
      <c r="AY654" s="210"/>
      <c r="AZ654" s="210"/>
      <c r="BA654" s="210"/>
      <c r="BB654" s="210"/>
      <c r="BC654" s="210"/>
      <c r="BD654" s="210"/>
      <c r="BE654" s="210"/>
      <c r="BF654" s="210"/>
      <c r="BG654" s="210"/>
      <c r="BH654" s="210"/>
      <c r="BI654" s="210"/>
      <c r="BJ654" s="210"/>
      <c r="BK654" s="210"/>
      <c r="BL654" s="210"/>
      <c r="BM654" s="215"/>
    </row>
    <row r="655" spans="1:65">
      <c r="A655" s="30"/>
      <c r="B655" s="3" t="s">
        <v>266</v>
      </c>
      <c r="C655" s="29"/>
      <c r="D655" s="24">
        <v>0.54772255750516607</v>
      </c>
      <c r="E655" s="24">
        <v>0.62102066524928723</v>
      </c>
      <c r="F655" s="24">
        <v>0.50596442562694033</v>
      </c>
      <c r="G655" s="24">
        <v>0.53197744313081485</v>
      </c>
      <c r="H655" s="24">
        <v>0.33714487489307393</v>
      </c>
      <c r="I655" s="24">
        <v>0.24221202832779923</v>
      </c>
      <c r="J655" s="24">
        <v>0.19730372580633337</v>
      </c>
      <c r="K655" s="24">
        <v>0.44271887242357266</v>
      </c>
      <c r="L655" s="24">
        <v>2.4293346139769718</v>
      </c>
      <c r="M655" s="24">
        <v>0.54772255750516607</v>
      </c>
      <c r="N655" s="24">
        <v>0.32506409624359711</v>
      </c>
      <c r="O655" s="24">
        <v>0.30110906108363289</v>
      </c>
      <c r="P655" s="24">
        <v>0.56005952064639297</v>
      </c>
      <c r="Q655" s="24">
        <v>0.2486059968437338</v>
      </c>
      <c r="R655" s="24">
        <v>0.53820689949745859</v>
      </c>
      <c r="S655" s="24">
        <v>0.2732520204255891</v>
      </c>
      <c r="T655" s="24">
        <v>1.2110601416389968</v>
      </c>
      <c r="U655" s="24">
        <v>0.30342489460600752</v>
      </c>
      <c r="V655" s="24">
        <v>0.13291601358251232</v>
      </c>
      <c r="W655" s="24">
        <v>0.34058772731852827</v>
      </c>
      <c r="X655" s="24">
        <v>0.74206917916503379</v>
      </c>
      <c r="Y655" s="24">
        <v>0.40824829046386296</v>
      </c>
      <c r="Z655" s="24">
        <v>0.67230945255886509</v>
      </c>
      <c r="AA655" s="24">
        <v>0</v>
      </c>
      <c r="AB655" s="24">
        <v>0.76876524375130306</v>
      </c>
      <c r="AC655" s="148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55"/>
    </row>
    <row r="656" spans="1:65">
      <c r="A656" s="30"/>
      <c r="B656" s="3" t="s">
        <v>86</v>
      </c>
      <c r="C656" s="29"/>
      <c r="D656" s="13">
        <v>3.5336939193881679E-2</v>
      </c>
      <c r="E656" s="13">
        <v>3.7599636644760077E-2</v>
      </c>
      <c r="F656" s="13">
        <v>3.0851489367496359E-2</v>
      </c>
      <c r="G656" s="13">
        <v>2.3179845016593242E-2</v>
      </c>
      <c r="H656" s="13">
        <v>2.1181876956632918E-2</v>
      </c>
      <c r="I656" s="13">
        <v>1.5169855636396612E-2</v>
      </c>
      <c r="J656" s="13">
        <v>1.1367020946087361E-2</v>
      </c>
      <c r="K656" s="13">
        <v>2.8020181798960295E-2</v>
      </c>
      <c r="L656" s="13">
        <v>0.12641810653826394</v>
      </c>
      <c r="M656" s="13">
        <v>4.0572041296678969E-2</v>
      </c>
      <c r="N656" s="13">
        <v>2.1551210800680471E-2</v>
      </c>
      <c r="O656" s="13">
        <v>1.7438748711407312E-2</v>
      </c>
      <c r="P656" s="13">
        <v>3.4184711331417678E-2</v>
      </c>
      <c r="Q656" s="13">
        <v>1.3360945356900461E-2</v>
      </c>
      <c r="R656" s="13">
        <v>3.468572929092107E-2</v>
      </c>
      <c r="S656" s="13">
        <v>1.7113905245861528E-2</v>
      </c>
      <c r="T656" s="13">
        <v>6.1579329235881192E-2</v>
      </c>
      <c r="U656" s="13">
        <v>1.6074071760869196E-2</v>
      </c>
      <c r="V656" s="13">
        <v>7.9511074924733197E-3</v>
      </c>
      <c r="W656" s="13">
        <v>2.1693485816466768E-2</v>
      </c>
      <c r="X656" s="13">
        <v>4.8395816032502197E-2</v>
      </c>
      <c r="Y656" s="13">
        <v>2.5252471575084305E-2</v>
      </c>
      <c r="Z656" s="13">
        <v>3.9316342254904393E-2</v>
      </c>
      <c r="AA656" s="13">
        <v>0</v>
      </c>
      <c r="AB656" s="13">
        <v>4.5896432462764362E-2</v>
      </c>
      <c r="AC656" s="148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55"/>
    </row>
    <row r="657" spans="1:65">
      <c r="A657" s="30"/>
      <c r="B657" s="3" t="s">
        <v>267</v>
      </c>
      <c r="C657" s="29"/>
      <c r="D657" s="13">
        <v>-6.6534804373148404E-2</v>
      </c>
      <c r="E657" s="13">
        <v>-5.3075173481614835E-3</v>
      </c>
      <c r="F657" s="13">
        <v>-1.2333599465782719E-2</v>
      </c>
      <c r="G657" s="13">
        <v>0.38213072513782209</v>
      </c>
      <c r="H657" s="13">
        <v>-4.1441653953071866E-2</v>
      </c>
      <c r="I657" s="13">
        <v>-3.8430475902662575E-2</v>
      </c>
      <c r="J657" s="13">
        <v>4.5333955536497328E-2</v>
      </c>
      <c r="K657" s="13">
        <v>-4.8467736070693324E-2</v>
      </c>
      <c r="L657" s="13">
        <v>0.15729609737393524</v>
      </c>
      <c r="M657" s="13">
        <v>-0.18698192638951638</v>
      </c>
      <c r="N657" s="13">
        <v>-9.1627954793225053E-2</v>
      </c>
      <c r="O657" s="13">
        <v>3.9860153407976551E-2</v>
      </c>
      <c r="P657" s="13">
        <v>-1.3337325482585927E-2</v>
      </c>
      <c r="Q657" s="13">
        <v>0.12057478104919506</v>
      </c>
      <c r="R657" s="13">
        <v>-6.5531078356345418E-2</v>
      </c>
      <c r="S657" s="13">
        <v>-3.8430475902662464E-2</v>
      </c>
      <c r="T657" s="13">
        <v>0.18439669982761808</v>
      </c>
      <c r="U657" s="13">
        <v>0.13682008663115264</v>
      </c>
      <c r="V657" s="13">
        <v>6.7371948534753479E-3</v>
      </c>
      <c r="W657" s="13">
        <v>-5.4490092171511573E-2</v>
      </c>
      <c r="X657" s="13">
        <v>-7.657206454117893E-2</v>
      </c>
      <c r="Y657" s="13">
        <v>-2.6385763701025744E-2</v>
      </c>
      <c r="Z657" s="13">
        <v>2.9822893239945802E-2</v>
      </c>
      <c r="AA657" s="13">
        <v>8.4024098147311488E-2</v>
      </c>
      <c r="AB657" s="13">
        <v>8.7446468870815419E-3</v>
      </c>
      <c r="AC657" s="148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55"/>
    </row>
    <row r="658" spans="1:65">
      <c r="A658" s="30"/>
      <c r="B658" s="46" t="s">
        <v>268</v>
      </c>
      <c r="C658" s="47"/>
      <c r="D658" s="45" t="s">
        <v>269</v>
      </c>
      <c r="E658" s="45">
        <v>0.06</v>
      </c>
      <c r="F658" s="45">
        <v>0.06</v>
      </c>
      <c r="G658" s="45">
        <v>6.18</v>
      </c>
      <c r="H658" s="45">
        <v>0.52</v>
      </c>
      <c r="I658" s="45">
        <v>0.47</v>
      </c>
      <c r="J658" s="45">
        <v>0.86</v>
      </c>
      <c r="K658" s="45">
        <v>0.63</v>
      </c>
      <c r="L658" s="45">
        <v>2.63</v>
      </c>
      <c r="M658" s="45" t="s">
        <v>269</v>
      </c>
      <c r="N658" s="45">
        <v>1.31</v>
      </c>
      <c r="O658" s="45">
        <v>0.77</v>
      </c>
      <c r="P658" s="45">
        <v>7.0000000000000007E-2</v>
      </c>
      <c r="Q658" s="45">
        <v>2.0499999999999998</v>
      </c>
      <c r="R658" s="45">
        <v>0.9</v>
      </c>
      <c r="S658" s="45">
        <v>0.47</v>
      </c>
      <c r="T658" s="45" t="s">
        <v>269</v>
      </c>
      <c r="U658" s="45">
        <v>2.2999999999999998</v>
      </c>
      <c r="V658" s="45">
        <v>0.25</v>
      </c>
      <c r="W658" s="45">
        <v>0.72</v>
      </c>
      <c r="X658" s="45">
        <v>1.07</v>
      </c>
      <c r="Y658" s="45" t="s">
        <v>269</v>
      </c>
      <c r="Z658" s="45">
        <v>0.61</v>
      </c>
      <c r="AA658" s="45" t="s">
        <v>269</v>
      </c>
      <c r="AB658" s="45">
        <v>0.28000000000000003</v>
      </c>
      <c r="AC658" s="148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55"/>
    </row>
    <row r="659" spans="1:65">
      <c r="B659" s="31" t="s">
        <v>295</v>
      </c>
      <c r="C659" s="20"/>
      <c r="D659" s="20"/>
      <c r="E659" s="20"/>
      <c r="F659" s="20"/>
      <c r="G659" s="20"/>
      <c r="H659" s="20"/>
      <c r="I659" s="20"/>
      <c r="J659" s="20"/>
      <c r="K659" s="20"/>
      <c r="L659" s="20"/>
      <c r="M659" s="20"/>
      <c r="N659" s="20"/>
      <c r="O659" s="20"/>
      <c r="P659" s="20"/>
      <c r="Q659" s="20"/>
      <c r="R659" s="20"/>
      <c r="S659" s="20"/>
      <c r="T659" s="20"/>
      <c r="U659" s="20"/>
      <c r="V659" s="20"/>
      <c r="W659" s="20"/>
      <c r="X659" s="20"/>
      <c r="Y659" s="20"/>
      <c r="Z659" s="20"/>
      <c r="AA659" s="20"/>
      <c r="AB659" s="20"/>
      <c r="BM659" s="55"/>
    </row>
    <row r="660" spans="1:65">
      <c r="BM660" s="55"/>
    </row>
    <row r="661" spans="1:65" ht="15">
      <c r="B661" s="8" t="s">
        <v>487</v>
      </c>
      <c r="BM661" s="28" t="s">
        <v>66</v>
      </c>
    </row>
    <row r="662" spans="1:65" ht="15">
      <c r="A662" s="25" t="s">
        <v>58</v>
      </c>
      <c r="B662" s="18" t="s">
        <v>109</v>
      </c>
      <c r="C662" s="15" t="s">
        <v>110</v>
      </c>
      <c r="D662" s="16" t="s">
        <v>226</v>
      </c>
      <c r="E662" s="17" t="s">
        <v>226</v>
      </c>
      <c r="F662" s="17" t="s">
        <v>226</v>
      </c>
      <c r="G662" s="17" t="s">
        <v>226</v>
      </c>
      <c r="H662" s="17" t="s">
        <v>226</v>
      </c>
      <c r="I662" s="17" t="s">
        <v>226</v>
      </c>
      <c r="J662" s="17" t="s">
        <v>226</v>
      </c>
      <c r="K662" s="17" t="s">
        <v>226</v>
      </c>
      <c r="L662" s="17" t="s">
        <v>226</v>
      </c>
      <c r="M662" s="17" t="s">
        <v>226</v>
      </c>
      <c r="N662" s="17" t="s">
        <v>226</v>
      </c>
      <c r="O662" s="17" t="s">
        <v>226</v>
      </c>
      <c r="P662" s="17" t="s">
        <v>226</v>
      </c>
      <c r="Q662" s="17" t="s">
        <v>226</v>
      </c>
      <c r="R662" s="17" t="s">
        <v>226</v>
      </c>
      <c r="S662" s="17" t="s">
        <v>226</v>
      </c>
      <c r="T662" s="17" t="s">
        <v>226</v>
      </c>
      <c r="U662" s="17" t="s">
        <v>226</v>
      </c>
      <c r="V662" s="17" t="s">
        <v>226</v>
      </c>
      <c r="W662" s="17" t="s">
        <v>226</v>
      </c>
      <c r="X662" s="17" t="s">
        <v>226</v>
      </c>
      <c r="Y662" s="17" t="s">
        <v>226</v>
      </c>
      <c r="Z662" s="17" t="s">
        <v>226</v>
      </c>
      <c r="AA662" s="17" t="s">
        <v>226</v>
      </c>
      <c r="AB662" s="17" t="s">
        <v>226</v>
      </c>
      <c r="AC662" s="17" t="s">
        <v>226</v>
      </c>
      <c r="AD662" s="148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28">
        <v>1</v>
      </c>
    </row>
    <row r="663" spans="1:65">
      <c r="A663" s="30"/>
      <c r="B663" s="19" t="s">
        <v>227</v>
      </c>
      <c r="C663" s="9" t="s">
        <v>227</v>
      </c>
      <c r="D663" s="146" t="s">
        <v>229</v>
      </c>
      <c r="E663" s="147" t="s">
        <v>230</v>
      </c>
      <c r="F663" s="147" t="s">
        <v>231</v>
      </c>
      <c r="G663" s="147" t="s">
        <v>232</v>
      </c>
      <c r="H663" s="147" t="s">
        <v>233</v>
      </c>
      <c r="I663" s="147" t="s">
        <v>234</v>
      </c>
      <c r="J663" s="147" t="s">
        <v>235</v>
      </c>
      <c r="K663" s="147" t="s">
        <v>236</v>
      </c>
      <c r="L663" s="147" t="s">
        <v>238</v>
      </c>
      <c r="M663" s="147" t="s">
        <v>239</v>
      </c>
      <c r="N663" s="147" t="s">
        <v>240</v>
      </c>
      <c r="O663" s="147" t="s">
        <v>243</v>
      </c>
      <c r="P663" s="147" t="s">
        <v>244</v>
      </c>
      <c r="Q663" s="147" t="s">
        <v>245</v>
      </c>
      <c r="R663" s="147" t="s">
        <v>246</v>
      </c>
      <c r="S663" s="147" t="s">
        <v>247</v>
      </c>
      <c r="T663" s="147" t="s">
        <v>248</v>
      </c>
      <c r="U663" s="147" t="s">
        <v>249</v>
      </c>
      <c r="V663" s="147" t="s">
        <v>250</v>
      </c>
      <c r="W663" s="147" t="s">
        <v>251</v>
      </c>
      <c r="X663" s="147" t="s">
        <v>252</v>
      </c>
      <c r="Y663" s="147" t="s">
        <v>253</v>
      </c>
      <c r="Z663" s="147" t="s">
        <v>254</v>
      </c>
      <c r="AA663" s="147" t="s">
        <v>255</v>
      </c>
      <c r="AB663" s="147" t="s">
        <v>256</v>
      </c>
      <c r="AC663" s="147" t="s">
        <v>257</v>
      </c>
      <c r="AD663" s="148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28" t="s">
        <v>1</v>
      </c>
    </row>
    <row r="664" spans="1:65">
      <c r="A664" s="30"/>
      <c r="B664" s="19"/>
      <c r="C664" s="9"/>
      <c r="D664" s="10" t="s">
        <v>113</v>
      </c>
      <c r="E664" s="11" t="s">
        <v>277</v>
      </c>
      <c r="F664" s="11" t="s">
        <v>277</v>
      </c>
      <c r="G664" s="11" t="s">
        <v>277</v>
      </c>
      <c r="H664" s="11" t="s">
        <v>278</v>
      </c>
      <c r="I664" s="11" t="s">
        <v>277</v>
      </c>
      <c r="J664" s="11" t="s">
        <v>278</v>
      </c>
      <c r="K664" s="11" t="s">
        <v>113</v>
      </c>
      <c r="L664" s="11" t="s">
        <v>277</v>
      </c>
      <c r="M664" s="11" t="s">
        <v>113</v>
      </c>
      <c r="N664" s="11" t="s">
        <v>278</v>
      </c>
      <c r="O664" s="11" t="s">
        <v>277</v>
      </c>
      <c r="P664" s="11" t="s">
        <v>277</v>
      </c>
      <c r="Q664" s="11" t="s">
        <v>113</v>
      </c>
      <c r="R664" s="11" t="s">
        <v>278</v>
      </c>
      <c r="S664" s="11" t="s">
        <v>113</v>
      </c>
      <c r="T664" s="11" t="s">
        <v>113</v>
      </c>
      <c r="U664" s="11" t="s">
        <v>113</v>
      </c>
      <c r="V664" s="11" t="s">
        <v>277</v>
      </c>
      <c r="W664" s="11" t="s">
        <v>277</v>
      </c>
      <c r="X664" s="11" t="s">
        <v>277</v>
      </c>
      <c r="Y664" s="11" t="s">
        <v>277</v>
      </c>
      <c r="Z664" s="11" t="s">
        <v>277</v>
      </c>
      <c r="AA664" s="11" t="s">
        <v>277</v>
      </c>
      <c r="AB664" s="11" t="s">
        <v>113</v>
      </c>
      <c r="AC664" s="11" t="s">
        <v>277</v>
      </c>
      <c r="AD664" s="148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28">
        <v>3</v>
      </c>
    </row>
    <row r="665" spans="1:65">
      <c r="A665" s="30"/>
      <c r="B665" s="19"/>
      <c r="C665" s="9"/>
      <c r="D665" s="26"/>
      <c r="E665" s="26"/>
      <c r="F665" s="26"/>
      <c r="G665" s="26"/>
      <c r="H665" s="26"/>
      <c r="I665" s="26"/>
      <c r="J665" s="26"/>
      <c r="K665" s="26"/>
      <c r="L665" s="26"/>
      <c r="M665" s="26"/>
      <c r="N665" s="26"/>
      <c r="O665" s="26"/>
      <c r="P665" s="26"/>
      <c r="Q665" s="26"/>
      <c r="R665" s="26"/>
      <c r="S665" s="26"/>
      <c r="T665" s="26"/>
      <c r="U665" s="26"/>
      <c r="V665" s="26"/>
      <c r="W665" s="26"/>
      <c r="X665" s="26"/>
      <c r="Y665" s="26"/>
      <c r="Z665" s="26"/>
      <c r="AA665" s="26"/>
      <c r="AB665" s="26"/>
      <c r="AC665" s="26"/>
      <c r="AD665" s="148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28">
        <v>3</v>
      </c>
    </row>
    <row r="666" spans="1:65">
      <c r="A666" s="30"/>
      <c r="B666" s="18">
        <v>1</v>
      </c>
      <c r="C666" s="14">
        <v>1</v>
      </c>
      <c r="D666" s="228">
        <v>8.7999999999999995E-2</v>
      </c>
      <c r="E666" s="228">
        <v>8.4999999999999992E-2</v>
      </c>
      <c r="F666" s="228">
        <v>8.6999999999999994E-2</v>
      </c>
      <c r="G666" s="228">
        <v>0.09</v>
      </c>
      <c r="H666" s="228">
        <v>8.4000000000000005E-2</v>
      </c>
      <c r="I666" s="228">
        <v>7.8E-2</v>
      </c>
      <c r="J666" s="228">
        <v>8.6474850863820008E-2</v>
      </c>
      <c r="K666" s="228">
        <v>9.1600000000000001E-2</v>
      </c>
      <c r="L666" s="228">
        <v>9.0399999999999994E-2</v>
      </c>
      <c r="M666" s="228">
        <v>8.2000000000000003E-2</v>
      </c>
      <c r="N666" s="228">
        <v>8.8800000000000004E-2</v>
      </c>
      <c r="O666" s="228">
        <v>8.4000000000000005E-2</v>
      </c>
      <c r="P666" s="228">
        <v>9.1999999999999998E-2</v>
      </c>
      <c r="Q666" s="229">
        <v>7.3788350000000003E-2</v>
      </c>
      <c r="R666" s="228">
        <v>8.6399999999999991E-2</v>
      </c>
      <c r="S666" s="228">
        <v>8.5499999999999993E-2</v>
      </c>
      <c r="T666" s="228">
        <v>8.8400000000000006E-2</v>
      </c>
      <c r="U666" s="228">
        <v>9.0909000000000004E-2</v>
      </c>
      <c r="V666" s="228">
        <v>8.6999999999999994E-2</v>
      </c>
      <c r="W666" s="228">
        <v>9.1200000000000003E-2</v>
      </c>
      <c r="X666" s="229">
        <v>9.6856750000000005E-2</v>
      </c>
      <c r="Y666" s="228">
        <v>8.4999999999999992E-2</v>
      </c>
      <c r="Z666" s="228">
        <v>8.4000000000000005E-2</v>
      </c>
      <c r="AA666" s="234">
        <v>9.5000000000000001E-2</v>
      </c>
      <c r="AB666" s="228">
        <v>0.08</v>
      </c>
      <c r="AC666" s="228">
        <v>9.2399999999999996E-2</v>
      </c>
      <c r="AD666" s="204"/>
      <c r="AE666" s="205"/>
      <c r="AF666" s="205"/>
      <c r="AG666" s="205"/>
      <c r="AH666" s="205"/>
      <c r="AI666" s="205"/>
      <c r="AJ666" s="205"/>
      <c r="AK666" s="205"/>
      <c r="AL666" s="205"/>
      <c r="AM666" s="205"/>
      <c r="AN666" s="205"/>
      <c r="AO666" s="205"/>
      <c r="AP666" s="205"/>
      <c r="AQ666" s="205"/>
      <c r="AR666" s="205"/>
      <c r="AS666" s="205"/>
      <c r="AT666" s="205"/>
      <c r="AU666" s="205"/>
      <c r="AV666" s="205"/>
      <c r="AW666" s="205"/>
      <c r="AX666" s="205"/>
      <c r="AY666" s="205"/>
      <c r="AZ666" s="205"/>
      <c r="BA666" s="205"/>
      <c r="BB666" s="205"/>
      <c r="BC666" s="205"/>
      <c r="BD666" s="205"/>
      <c r="BE666" s="205"/>
      <c r="BF666" s="205"/>
      <c r="BG666" s="205"/>
      <c r="BH666" s="205"/>
      <c r="BI666" s="205"/>
      <c r="BJ666" s="205"/>
      <c r="BK666" s="205"/>
      <c r="BL666" s="205"/>
      <c r="BM666" s="230">
        <v>1</v>
      </c>
    </row>
    <row r="667" spans="1:65">
      <c r="A667" s="30"/>
      <c r="B667" s="19">
        <v>1</v>
      </c>
      <c r="C667" s="9">
        <v>2</v>
      </c>
      <c r="D667" s="24">
        <v>0.09</v>
      </c>
      <c r="E667" s="24">
        <v>8.3000000000000004E-2</v>
      </c>
      <c r="F667" s="24">
        <v>9.1999999999999998E-2</v>
      </c>
      <c r="G667" s="24">
        <v>0.09</v>
      </c>
      <c r="H667" s="24">
        <v>8.7300000000000003E-2</v>
      </c>
      <c r="I667" s="24">
        <v>7.8E-2</v>
      </c>
      <c r="J667" s="24">
        <v>8.7364472319735112E-2</v>
      </c>
      <c r="K667" s="24">
        <v>9.4299999999999995E-2</v>
      </c>
      <c r="L667" s="24">
        <v>0.09</v>
      </c>
      <c r="M667" s="24">
        <v>8.2000000000000003E-2</v>
      </c>
      <c r="N667" s="24">
        <v>8.4099999999999994E-2</v>
      </c>
      <c r="O667" s="24">
        <v>8.4599999999999995E-2</v>
      </c>
      <c r="P667" s="24">
        <v>9.4E-2</v>
      </c>
      <c r="Q667" s="231">
        <v>7.4264250000000004E-2</v>
      </c>
      <c r="R667" s="24">
        <v>8.4099999999999994E-2</v>
      </c>
      <c r="S667" s="24">
        <v>8.7099999999999997E-2</v>
      </c>
      <c r="T667" s="24">
        <v>8.7800000000000003E-2</v>
      </c>
      <c r="U667" s="24">
        <v>9.0771000000000004E-2</v>
      </c>
      <c r="V667" s="24">
        <v>8.8999999999999996E-2</v>
      </c>
      <c r="W667" s="24">
        <v>0.09</v>
      </c>
      <c r="X667" s="231">
        <v>9.4997499999999999E-2</v>
      </c>
      <c r="Y667" s="24">
        <v>8.5999999999999993E-2</v>
      </c>
      <c r="Z667" s="24">
        <v>8.3000000000000004E-2</v>
      </c>
      <c r="AA667" s="24">
        <v>9.0999999999999998E-2</v>
      </c>
      <c r="AB667" s="24">
        <v>0.08</v>
      </c>
      <c r="AC667" s="24">
        <v>9.6699999999999994E-2</v>
      </c>
      <c r="AD667" s="204"/>
      <c r="AE667" s="205"/>
      <c r="AF667" s="205"/>
      <c r="AG667" s="205"/>
      <c r="AH667" s="205"/>
      <c r="AI667" s="205"/>
      <c r="AJ667" s="205"/>
      <c r="AK667" s="205"/>
      <c r="AL667" s="205"/>
      <c r="AM667" s="205"/>
      <c r="AN667" s="205"/>
      <c r="AO667" s="205"/>
      <c r="AP667" s="205"/>
      <c r="AQ667" s="205"/>
      <c r="AR667" s="205"/>
      <c r="AS667" s="205"/>
      <c r="AT667" s="205"/>
      <c r="AU667" s="205"/>
      <c r="AV667" s="205"/>
      <c r="AW667" s="205"/>
      <c r="AX667" s="205"/>
      <c r="AY667" s="205"/>
      <c r="AZ667" s="205"/>
      <c r="BA667" s="205"/>
      <c r="BB667" s="205"/>
      <c r="BC667" s="205"/>
      <c r="BD667" s="205"/>
      <c r="BE667" s="205"/>
      <c r="BF667" s="205"/>
      <c r="BG667" s="205"/>
      <c r="BH667" s="205"/>
      <c r="BI667" s="205"/>
      <c r="BJ667" s="205"/>
      <c r="BK667" s="205"/>
      <c r="BL667" s="205"/>
      <c r="BM667" s="230" t="e">
        <v>#N/A</v>
      </c>
    </row>
    <row r="668" spans="1:65">
      <c r="A668" s="30"/>
      <c r="B668" s="19">
        <v>1</v>
      </c>
      <c r="C668" s="9">
        <v>3</v>
      </c>
      <c r="D668" s="24">
        <v>8.6999999999999994E-2</v>
      </c>
      <c r="E668" s="24">
        <v>8.4999999999999992E-2</v>
      </c>
      <c r="F668" s="24">
        <v>9.1999999999999998E-2</v>
      </c>
      <c r="G668" s="24">
        <v>0.09</v>
      </c>
      <c r="H668" s="24">
        <v>8.4699999999999998E-2</v>
      </c>
      <c r="I668" s="24">
        <v>7.8E-2</v>
      </c>
      <c r="J668" s="24">
        <v>8.6677599768174879E-2</v>
      </c>
      <c r="K668" s="24">
        <v>9.5600000000000004E-2</v>
      </c>
      <c r="L668" s="24">
        <v>9.0200000000000002E-2</v>
      </c>
      <c r="M668" s="24">
        <v>8.0999999999999989E-2</v>
      </c>
      <c r="N668" s="24">
        <v>8.5800000000000001E-2</v>
      </c>
      <c r="O668" s="24">
        <v>8.4099999999999994E-2</v>
      </c>
      <c r="P668" s="24">
        <v>9.1999999999999998E-2</v>
      </c>
      <c r="Q668" s="231">
        <v>7.5000399999999995E-2</v>
      </c>
      <c r="R668" s="24">
        <v>9.0700000000000003E-2</v>
      </c>
      <c r="S668" s="24">
        <v>8.6499999999999994E-2</v>
      </c>
      <c r="T668" s="24">
        <v>8.8700000000000001E-2</v>
      </c>
      <c r="U668" s="24">
        <v>9.0983000000000008E-2</v>
      </c>
      <c r="V668" s="24">
        <v>8.6999999999999994E-2</v>
      </c>
      <c r="W668" s="24">
        <v>8.8900000000000007E-2</v>
      </c>
      <c r="X668" s="231">
        <v>9.6570000000000003E-2</v>
      </c>
      <c r="Y668" s="24">
        <v>8.6999999999999994E-2</v>
      </c>
      <c r="Z668" s="24">
        <v>8.2000000000000003E-2</v>
      </c>
      <c r="AA668" s="24">
        <v>9.1999999999999998E-2</v>
      </c>
      <c r="AB668" s="24">
        <v>0.08</v>
      </c>
      <c r="AC668" s="24">
        <v>9.0300000000000005E-2</v>
      </c>
      <c r="AD668" s="204"/>
      <c r="AE668" s="205"/>
      <c r="AF668" s="205"/>
      <c r="AG668" s="205"/>
      <c r="AH668" s="205"/>
      <c r="AI668" s="205"/>
      <c r="AJ668" s="205"/>
      <c r="AK668" s="205"/>
      <c r="AL668" s="205"/>
      <c r="AM668" s="205"/>
      <c r="AN668" s="205"/>
      <c r="AO668" s="205"/>
      <c r="AP668" s="205"/>
      <c r="AQ668" s="205"/>
      <c r="AR668" s="205"/>
      <c r="AS668" s="205"/>
      <c r="AT668" s="205"/>
      <c r="AU668" s="205"/>
      <c r="AV668" s="205"/>
      <c r="AW668" s="205"/>
      <c r="AX668" s="205"/>
      <c r="AY668" s="205"/>
      <c r="AZ668" s="205"/>
      <c r="BA668" s="205"/>
      <c r="BB668" s="205"/>
      <c r="BC668" s="205"/>
      <c r="BD668" s="205"/>
      <c r="BE668" s="205"/>
      <c r="BF668" s="205"/>
      <c r="BG668" s="205"/>
      <c r="BH668" s="205"/>
      <c r="BI668" s="205"/>
      <c r="BJ668" s="205"/>
      <c r="BK668" s="205"/>
      <c r="BL668" s="205"/>
      <c r="BM668" s="230">
        <v>16</v>
      </c>
    </row>
    <row r="669" spans="1:65">
      <c r="A669" s="30"/>
      <c r="B669" s="19">
        <v>1</v>
      </c>
      <c r="C669" s="9">
        <v>4</v>
      </c>
      <c r="D669" s="24">
        <v>9.0999999999999998E-2</v>
      </c>
      <c r="E669" s="24">
        <v>8.4999999999999992E-2</v>
      </c>
      <c r="F669" s="24">
        <v>8.8000000000000009E-2</v>
      </c>
      <c r="G669" s="24">
        <v>0.09</v>
      </c>
      <c r="H669" s="24">
        <v>8.6399999999999991E-2</v>
      </c>
      <c r="I669" s="24">
        <v>7.9000000000000001E-2</v>
      </c>
      <c r="J669" s="24">
        <v>8.7741324910460369E-2</v>
      </c>
      <c r="K669" s="24">
        <v>9.5100000000000004E-2</v>
      </c>
      <c r="L669" s="24">
        <v>9.06E-2</v>
      </c>
      <c r="M669" s="24">
        <v>8.0999999999999989E-2</v>
      </c>
      <c r="N669" s="24">
        <v>8.7600000000000011E-2</v>
      </c>
      <c r="O669" s="24">
        <v>8.7900000000000006E-2</v>
      </c>
      <c r="P669" s="24">
        <v>9.1999999999999998E-2</v>
      </c>
      <c r="Q669" s="231">
        <v>7.5494699999999998E-2</v>
      </c>
      <c r="R669" s="24">
        <v>8.4900000000000003E-2</v>
      </c>
      <c r="S669" s="24">
        <v>8.8099999999999998E-2</v>
      </c>
      <c r="T669" s="24">
        <v>8.8700000000000001E-2</v>
      </c>
      <c r="U669" s="24">
        <v>9.0848999999999999E-2</v>
      </c>
      <c r="V669" s="24">
        <v>8.6999999999999994E-2</v>
      </c>
      <c r="W669" s="24">
        <v>9.0399999999999994E-2</v>
      </c>
      <c r="X669" s="231">
        <v>9.7291500000000003E-2</v>
      </c>
      <c r="Y669" s="24">
        <v>8.5999999999999993E-2</v>
      </c>
      <c r="Z669" s="24">
        <v>8.4000000000000005E-2</v>
      </c>
      <c r="AA669" s="24">
        <v>9.0999999999999998E-2</v>
      </c>
      <c r="AB669" s="232">
        <v>8.4999999999999992E-2</v>
      </c>
      <c r="AC669" s="24">
        <v>9.5500000000000002E-2</v>
      </c>
      <c r="AD669" s="204"/>
      <c r="AE669" s="205"/>
      <c r="AF669" s="205"/>
      <c r="AG669" s="205"/>
      <c r="AH669" s="205"/>
      <c r="AI669" s="205"/>
      <c r="AJ669" s="205"/>
      <c r="AK669" s="205"/>
      <c r="AL669" s="205"/>
      <c r="AM669" s="205"/>
      <c r="AN669" s="205"/>
      <c r="AO669" s="205"/>
      <c r="AP669" s="205"/>
      <c r="AQ669" s="205"/>
      <c r="AR669" s="205"/>
      <c r="AS669" s="205"/>
      <c r="AT669" s="205"/>
      <c r="AU669" s="205"/>
      <c r="AV669" s="205"/>
      <c r="AW669" s="205"/>
      <c r="AX669" s="205"/>
      <c r="AY669" s="205"/>
      <c r="AZ669" s="205"/>
      <c r="BA669" s="205"/>
      <c r="BB669" s="205"/>
      <c r="BC669" s="205"/>
      <c r="BD669" s="205"/>
      <c r="BE669" s="205"/>
      <c r="BF669" s="205"/>
      <c r="BG669" s="205"/>
      <c r="BH669" s="205"/>
      <c r="BI669" s="205"/>
      <c r="BJ669" s="205"/>
      <c r="BK669" s="205"/>
      <c r="BL669" s="205"/>
      <c r="BM669" s="230">
        <v>8.7435231842612912E-2</v>
      </c>
    </row>
    <row r="670" spans="1:65">
      <c r="A670" s="30"/>
      <c r="B670" s="19">
        <v>1</v>
      </c>
      <c r="C670" s="9">
        <v>5</v>
      </c>
      <c r="D670" s="24">
        <v>8.8999999999999996E-2</v>
      </c>
      <c r="E670" s="24">
        <v>8.4999999999999992E-2</v>
      </c>
      <c r="F670" s="24">
        <v>8.8999999999999996E-2</v>
      </c>
      <c r="G670" s="24">
        <v>0.08</v>
      </c>
      <c r="H670" s="24">
        <v>9.0499999999999997E-2</v>
      </c>
      <c r="I670" s="24">
        <v>7.8E-2</v>
      </c>
      <c r="J670" s="24">
        <v>8.8609470576415411E-2</v>
      </c>
      <c r="K670" s="24">
        <v>9.5100000000000004E-2</v>
      </c>
      <c r="L670" s="24">
        <v>8.8999999999999996E-2</v>
      </c>
      <c r="M670" s="24">
        <v>8.0999999999999989E-2</v>
      </c>
      <c r="N670" s="24">
        <v>8.6599999999999996E-2</v>
      </c>
      <c r="O670" s="24">
        <v>8.77E-2</v>
      </c>
      <c r="P670" s="24">
        <v>9.0999999999999998E-2</v>
      </c>
      <c r="Q670" s="231">
        <v>7.4153749999999991E-2</v>
      </c>
      <c r="R670" s="24">
        <v>8.3699999999999997E-2</v>
      </c>
      <c r="S670" s="24">
        <v>8.8099999999999998E-2</v>
      </c>
      <c r="T670" s="24">
        <v>8.8900000000000007E-2</v>
      </c>
      <c r="U670" s="24">
        <v>9.0052000000000007E-2</v>
      </c>
      <c r="V670" s="24">
        <v>8.5999999999999993E-2</v>
      </c>
      <c r="W670" s="24">
        <v>9.0300000000000005E-2</v>
      </c>
      <c r="X670" s="231">
        <v>9.6273999999999998E-2</v>
      </c>
      <c r="Y670" s="24">
        <v>8.5999999999999993E-2</v>
      </c>
      <c r="Z670" s="24">
        <v>8.2000000000000003E-2</v>
      </c>
      <c r="AA670" s="24">
        <v>9.1999999999999998E-2</v>
      </c>
      <c r="AB670" s="24">
        <v>0.08</v>
      </c>
      <c r="AC670" s="24">
        <v>9.0200000000000002E-2</v>
      </c>
      <c r="AD670" s="204"/>
      <c r="AE670" s="205"/>
      <c r="AF670" s="205"/>
      <c r="AG670" s="205"/>
      <c r="AH670" s="205"/>
      <c r="AI670" s="205"/>
      <c r="AJ670" s="205"/>
      <c r="AK670" s="205"/>
      <c r="AL670" s="205"/>
      <c r="AM670" s="205"/>
      <c r="AN670" s="205"/>
      <c r="AO670" s="205"/>
      <c r="AP670" s="205"/>
      <c r="AQ670" s="205"/>
      <c r="AR670" s="205"/>
      <c r="AS670" s="205"/>
      <c r="AT670" s="205"/>
      <c r="AU670" s="205"/>
      <c r="AV670" s="205"/>
      <c r="AW670" s="205"/>
      <c r="AX670" s="205"/>
      <c r="AY670" s="205"/>
      <c r="AZ670" s="205"/>
      <c r="BA670" s="205"/>
      <c r="BB670" s="205"/>
      <c r="BC670" s="205"/>
      <c r="BD670" s="205"/>
      <c r="BE670" s="205"/>
      <c r="BF670" s="205"/>
      <c r="BG670" s="205"/>
      <c r="BH670" s="205"/>
      <c r="BI670" s="205"/>
      <c r="BJ670" s="205"/>
      <c r="BK670" s="205"/>
      <c r="BL670" s="205"/>
      <c r="BM670" s="230">
        <v>44</v>
      </c>
    </row>
    <row r="671" spans="1:65">
      <c r="A671" s="30"/>
      <c r="B671" s="19">
        <v>1</v>
      </c>
      <c r="C671" s="9">
        <v>6</v>
      </c>
      <c r="D671" s="24">
        <v>8.8999999999999996E-2</v>
      </c>
      <c r="E671" s="24">
        <v>8.6999999999999994E-2</v>
      </c>
      <c r="F671" s="24">
        <v>8.8999999999999996E-2</v>
      </c>
      <c r="G671" s="24">
        <v>0.09</v>
      </c>
      <c r="H671" s="24">
        <v>9.1399999999999995E-2</v>
      </c>
      <c r="I671" s="24">
        <v>0.08</v>
      </c>
      <c r="J671" s="24">
        <v>8.7035070982138488E-2</v>
      </c>
      <c r="K671" s="24">
        <v>9.2499999999999999E-2</v>
      </c>
      <c r="L671" s="24">
        <v>8.9099999999999999E-2</v>
      </c>
      <c r="M671" s="24">
        <v>8.2000000000000003E-2</v>
      </c>
      <c r="N671" s="24">
        <v>8.5699999999999998E-2</v>
      </c>
      <c r="O671" s="24">
        <v>8.7900000000000006E-2</v>
      </c>
      <c r="P671" s="24">
        <v>8.8999999999999996E-2</v>
      </c>
      <c r="Q671" s="231">
        <v>7.4315500000000007E-2</v>
      </c>
      <c r="R671" s="24">
        <v>8.6399999999999991E-2</v>
      </c>
      <c r="S671" s="24">
        <v>8.8900000000000007E-2</v>
      </c>
      <c r="T671" s="24">
        <v>8.8800000000000004E-2</v>
      </c>
      <c r="U671" s="24">
        <v>9.1172000000000003E-2</v>
      </c>
      <c r="V671" s="24">
        <v>8.8000000000000009E-2</v>
      </c>
      <c r="W671" s="24">
        <v>9.0700000000000003E-2</v>
      </c>
      <c r="X671" s="231">
        <v>9.7985249999999996E-2</v>
      </c>
      <c r="Y671" s="24">
        <v>8.5999999999999993E-2</v>
      </c>
      <c r="Z671" s="24">
        <v>8.1000000000000003E-2</v>
      </c>
      <c r="AA671" s="24">
        <v>9.1999999999999998E-2</v>
      </c>
      <c r="AB671" s="24">
        <v>0.08</v>
      </c>
      <c r="AC671" s="24">
        <v>9.4500000000000001E-2</v>
      </c>
      <c r="AD671" s="204"/>
      <c r="AE671" s="205"/>
      <c r="AF671" s="205"/>
      <c r="AG671" s="205"/>
      <c r="AH671" s="205"/>
      <c r="AI671" s="205"/>
      <c r="AJ671" s="205"/>
      <c r="AK671" s="205"/>
      <c r="AL671" s="205"/>
      <c r="AM671" s="205"/>
      <c r="AN671" s="205"/>
      <c r="AO671" s="205"/>
      <c r="AP671" s="205"/>
      <c r="AQ671" s="205"/>
      <c r="AR671" s="205"/>
      <c r="AS671" s="205"/>
      <c r="AT671" s="205"/>
      <c r="AU671" s="205"/>
      <c r="AV671" s="205"/>
      <c r="AW671" s="205"/>
      <c r="AX671" s="205"/>
      <c r="AY671" s="205"/>
      <c r="AZ671" s="205"/>
      <c r="BA671" s="205"/>
      <c r="BB671" s="205"/>
      <c r="BC671" s="205"/>
      <c r="BD671" s="205"/>
      <c r="BE671" s="205"/>
      <c r="BF671" s="205"/>
      <c r="BG671" s="205"/>
      <c r="BH671" s="205"/>
      <c r="BI671" s="205"/>
      <c r="BJ671" s="205"/>
      <c r="BK671" s="205"/>
      <c r="BL671" s="205"/>
      <c r="BM671" s="56"/>
    </row>
    <row r="672" spans="1:65">
      <c r="A672" s="30"/>
      <c r="B672" s="20" t="s">
        <v>264</v>
      </c>
      <c r="C672" s="12"/>
      <c r="D672" s="233">
        <v>8.8999999999999982E-2</v>
      </c>
      <c r="E672" s="233">
        <v>8.4999999999999978E-2</v>
      </c>
      <c r="F672" s="233">
        <v>8.950000000000001E-2</v>
      </c>
      <c r="G672" s="233">
        <v>8.8333333333333333E-2</v>
      </c>
      <c r="H672" s="233">
        <v>8.7383333333333327E-2</v>
      </c>
      <c r="I672" s="233">
        <v>7.85E-2</v>
      </c>
      <c r="J672" s="233">
        <v>8.7317131570124051E-2</v>
      </c>
      <c r="K672" s="233">
        <v>9.4033333333333344E-2</v>
      </c>
      <c r="L672" s="233">
        <v>8.9883333333333329E-2</v>
      </c>
      <c r="M672" s="233">
        <v>8.1499999999999989E-2</v>
      </c>
      <c r="N672" s="233">
        <v>8.643333333333332E-2</v>
      </c>
      <c r="O672" s="233">
        <v>8.6033333333333337E-2</v>
      </c>
      <c r="P672" s="233">
        <v>9.166666666666666E-2</v>
      </c>
      <c r="Q672" s="233">
        <v>7.4502824999999995E-2</v>
      </c>
      <c r="R672" s="233">
        <v>8.6033333333333337E-2</v>
      </c>
      <c r="S672" s="233">
        <v>8.7366666666666662E-2</v>
      </c>
      <c r="T672" s="233">
        <v>8.8550000000000004E-2</v>
      </c>
      <c r="U672" s="233">
        <v>9.0789333333333333E-2</v>
      </c>
      <c r="V672" s="233">
        <v>8.7333333333333318E-2</v>
      </c>
      <c r="W672" s="233">
        <v>9.0249999999999997E-2</v>
      </c>
      <c r="X672" s="233">
        <v>9.6662499999999998E-2</v>
      </c>
      <c r="Y672" s="233">
        <v>8.5999999999999979E-2</v>
      </c>
      <c r="Z672" s="233">
        <v>8.266666666666668E-2</v>
      </c>
      <c r="AA672" s="233">
        <v>9.2166666666666661E-2</v>
      </c>
      <c r="AB672" s="233">
        <v>8.0833333333333326E-2</v>
      </c>
      <c r="AC672" s="233">
        <v>9.3266666666666664E-2</v>
      </c>
      <c r="AD672" s="204"/>
      <c r="AE672" s="205"/>
      <c r="AF672" s="205"/>
      <c r="AG672" s="205"/>
      <c r="AH672" s="205"/>
      <c r="AI672" s="205"/>
      <c r="AJ672" s="205"/>
      <c r="AK672" s="205"/>
      <c r="AL672" s="205"/>
      <c r="AM672" s="205"/>
      <c r="AN672" s="205"/>
      <c r="AO672" s="205"/>
      <c r="AP672" s="205"/>
      <c r="AQ672" s="205"/>
      <c r="AR672" s="205"/>
      <c r="AS672" s="205"/>
      <c r="AT672" s="205"/>
      <c r="AU672" s="205"/>
      <c r="AV672" s="205"/>
      <c r="AW672" s="205"/>
      <c r="AX672" s="205"/>
      <c r="AY672" s="205"/>
      <c r="AZ672" s="205"/>
      <c r="BA672" s="205"/>
      <c r="BB672" s="205"/>
      <c r="BC672" s="205"/>
      <c r="BD672" s="205"/>
      <c r="BE672" s="205"/>
      <c r="BF672" s="205"/>
      <c r="BG672" s="205"/>
      <c r="BH672" s="205"/>
      <c r="BI672" s="205"/>
      <c r="BJ672" s="205"/>
      <c r="BK672" s="205"/>
      <c r="BL672" s="205"/>
      <c r="BM672" s="56"/>
    </row>
    <row r="673" spans="1:65">
      <c r="A673" s="30"/>
      <c r="B673" s="3" t="s">
        <v>265</v>
      </c>
      <c r="C673" s="29"/>
      <c r="D673" s="24">
        <v>8.8999999999999996E-2</v>
      </c>
      <c r="E673" s="24">
        <v>8.4999999999999992E-2</v>
      </c>
      <c r="F673" s="24">
        <v>8.8999999999999996E-2</v>
      </c>
      <c r="G673" s="24">
        <v>0.09</v>
      </c>
      <c r="H673" s="24">
        <v>8.6849999999999997E-2</v>
      </c>
      <c r="I673" s="24">
        <v>7.8E-2</v>
      </c>
      <c r="J673" s="24">
        <v>8.71997716509368E-2</v>
      </c>
      <c r="K673" s="24">
        <v>9.4700000000000006E-2</v>
      </c>
      <c r="L673" s="24">
        <v>9.01E-2</v>
      </c>
      <c r="M673" s="24">
        <v>8.1499999999999989E-2</v>
      </c>
      <c r="N673" s="24">
        <v>8.6199999999999999E-2</v>
      </c>
      <c r="O673" s="24">
        <v>8.6150000000000004E-2</v>
      </c>
      <c r="P673" s="24">
        <v>9.1999999999999998E-2</v>
      </c>
      <c r="Q673" s="24">
        <v>7.4289875000000005E-2</v>
      </c>
      <c r="R673" s="24">
        <v>8.5650000000000004E-2</v>
      </c>
      <c r="S673" s="24">
        <v>8.7599999999999997E-2</v>
      </c>
      <c r="T673" s="24">
        <v>8.8700000000000001E-2</v>
      </c>
      <c r="U673" s="24">
        <v>9.0879000000000001E-2</v>
      </c>
      <c r="V673" s="24">
        <v>8.6999999999999994E-2</v>
      </c>
      <c r="W673" s="24">
        <v>9.035E-2</v>
      </c>
      <c r="X673" s="24">
        <v>9.6713375000000004E-2</v>
      </c>
      <c r="Y673" s="24">
        <v>8.5999999999999993E-2</v>
      </c>
      <c r="Z673" s="24">
        <v>8.2500000000000004E-2</v>
      </c>
      <c r="AA673" s="24">
        <v>9.1999999999999998E-2</v>
      </c>
      <c r="AB673" s="24">
        <v>0.08</v>
      </c>
      <c r="AC673" s="24">
        <v>9.3450000000000005E-2</v>
      </c>
      <c r="AD673" s="204"/>
      <c r="AE673" s="205"/>
      <c r="AF673" s="205"/>
      <c r="AG673" s="205"/>
      <c r="AH673" s="205"/>
      <c r="AI673" s="205"/>
      <c r="AJ673" s="205"/>
      <c r="AK673" s="205"/>
      <c r="AL673" s="205"/>
      <c r="AM673" s="205"/>
      <c r="AN673" s="205"/>
      <c r="AO673" s="205"/>
      <c r="AP673" s="205"/>
      <c r="AQ673" s="205"/>
      <c r="AR673" s="205"/>
      <c r="AS673" s="205"/>
      <c r="AT673" s="205"/>
      <c r="AU673" s="205"/>
      <c r="AV673" s="205"/>
      <c r="AW673" s="205"/>
      <c r="AX673" s="205"/>
      <c r="AY673" s="205"/>
      <c r="AZ673" s="205"/>
      <c r="BA673" s="205"/>
      <c r="BB673" s="205"/>
      <c r="BC673" s="205"/>
      <c r="BD673" s="205"/>
      <c r="BE673" s="205"/>
      <c r="BF673" s="205"/>
      <c r="BG673" s="205"/>
      <c r="BH673" s="205"/>
      <c r="BI673" s="205"/>
      <c r="BJ673" s="205"/>
      <c r="BK673" s="205"/>
      <c r="BL673" s="205"/>
      <c r="BM673" s="56"/>
    </row>
    <row r="674" spans="1:65">
      <c r="A674" s="30"/>
      <c r="B674" s="3" t="s">
        <v>266</v>
      </c>
      <c r="C674" s="29"/>
      <c r="D674" s="24">
        <v>1.4142135623730963E-3</v>
      </c>
      <c r="E674" s="24">
        <v>1.2649110640673485E-3</v>
      </c>
      <c r="F674" s="24">
        <v>2.0736441353327718E-3</v>
      </c>
      <c r="G674" s="24">
        <v>4.082482904638628E-3</v>
      </c>
      <c r="H674" s="24">
        <v>3.0155707033108431E-3</v>
      </c>
      <c r="I674" s="24">
        <v>8.3666002653407629E-4</v>
      </c>
      <c r="J674" s="24">
        <v>7.8106557124901061E-4</v>
      </c>
      <c r="K674" s="24">
        <v>1.6169930941926352E-3</v>
      </c>
      <c r="L674" s="24">
        <v>6.7651065524991364E-4</v>
      </c>
      <c r="M674" s="24">
        <v>5.4772255750517424E-4</v>
      </c>
      <c r="N674" s="24">
        <v>1.6354408172314524E-3</v>
      </c>
      <c r="O674" s="24">
        <v>1.9835994219263827E-3</v>
      </c>
      <c r="P674" s="24">
        <v>1.6329931618554536E-3</v>
      </c>
      <c r="Q674" s="24">
        <v>6.2541721494534979E-4</v>
      </c>
      <c r="R674" s="24">
        <v>2.5500326795291615E-3</v>
      </c>
      <c r="S674" s="24">
        <v>1.2436505404118464E-3</v>
      </c>
      <c r="T674" s="24">
        <v>4.0373258476372726E-4</v>
      </c>
      <c r="U674" s="24">
        <v>3.8621686481388385E-4</v>
      </c>
      <c r="V674" s="24">
        <v>1.0327955589886472E-3</v>
      </c>
      <c r="W674" s="24">
        <v>7.7653074633268586E-4</v>
      </c>
      <c r="X674" s="24">
        <v>1.0114104137292637E-3</v>
      </c>
      <c r="Y674" s="24">
        <v>6.3245553203367642E-4</v>
      </c>
      <c r="Z674" s="24">
        <v>1.2110601416389978E-3</v>
      </c>
      <c r="AA674" s="24">
        <v>1.4719601443879756E-3</v>
      </c>
      <c r="AB674" s="24">
        <v>2.041241452319311E-3</v>
      </c>
      <c r="AC674" s="24">
        <v>2.7295909339435189E-3</v>
      </c>
      <c r="AD674" s="204"/>
      <c r="AE674" s="205"/>
      <c r="AF674" s="205"/>
      <c r="AG674" s="205"/>
      <c r="AH674" s="205"/>
      <c r="AI674" s="205"/>
      <c r="AJ674" s="205"/>
      <c r="AK674" s="205"/>
      <c r="AL674" s="205"/>
      <c r="AM674" s="205"/>
      <c r="AN674" s="205"/>
      <c r="AO674" s="205"/>
      <c r="AP674" s="205"/>
      <c r="AQ674" s="205"/>
      <c r="AR674" s="205"/>
      <c r="AS674" s="205"/>
      <c r="AT674" s="205"/>
      <c r="AU674" s="205"/>
      <c r="AV674" s="205"/>
      <c r="AW674" s="205"/>
      <c r="AX674" s="205"/>
      <c r="AY674" s="205"/>
      <c r="AZ674" s="205"/>
      <c r="BA674" s="205"/>
      <c r="BB674" s="205"/>
      <c r="BC674" s="205"/>
      <c r="BD674" s="205"/>
      <c r="BE674" s="205"/>
      <c r="BF674" s="205"/>
      <c r="BG674" s="205"/>
      <c r="BH674" s="205"/>
      <c r="BI674" s="205"/>
      <c r="BJ674" s="205"/>
      <c r="BK674" s="205"/>
      <c r="BL674" s="205"/>
      <c r="BM674" s="56"/>
    </row>
    <row r="675" spans="1:65">
      <c r="A675" s="30"/>
      <c r="B675" s="3" t="s">
        <v>86</v>
      </c>
      <c r="C675" s="29"/>
      <c r="D675" s="13">
        <v>1.5890040026664005E-2</v>
      </c>
      <c r="E675" s="13">
        <v>1.4881306636086456E-2</v>
      </c>
      <c r="F675" s="13">
        <v>2.3169208216008621E-2</v>
      </c>
      <c r="G675" s="13">
        <v>4.6216787599682584E-2</v>
      </c>
      <c r="H675" s="13">
        <v>3.4509678084808433E-2</v>
      </c>
      <c r="I675" s="13">
        <v>1.0658089509988233E-2</v>
      </c>
      <c r="J675" s="13">
        <v>8.9451583807667791E-3</v>
      </c>
      <c r="K675" s="13">
        <v>1.7195956336681691E-2</v>
      </c>
      <c r="L675" s="13">
        <v>7.526541686444432E-3</v>
      </c>
      <c r="M675" s="13">
        <v>6.7205221779775993E-3</v>
      </c>
      <c r="N675" s="13">
        <v>1.8921413234455679E-2</v>
      </c>
      <c r="O675" s="13">
        <v>2.3056173056098982E-2</v>
      </c>
      <c r="P675" s="13">
        <v>1.7814470856604949E-2</v>
      </c>
      <c r="Q675" s="13">
        <v>8.3945436289878921E-3</v>
      </c>
      <c r="R675" s="13">
        <v>2.9640054392047595E-2</v>
      </c>
      <c r="S675" s="13">
        <v>1.4234840218372909E-2</v>
      </c>
      <c r="T675" s="13">
        <v>4.5593741927016061E-3</v>
      </c>
      <c r="U675" s="13">
        <v>4.2539894350351421E-3</v>
      </c>
      <c r="V675" s="13">
        <v>1.1825903347198253E-2</v>
      </c>
      <c r="W675" s="13">
        <v>8.6042187959300374E-3</v>
      </c>
      <c r="X675" s="13">
        <v>1.0463317353981779E-2</v>
      </c>
      <c r="Y675" s="13">
        <v>7.3541340934148436E-3</v>
      </c>
      <c r="Z675" s="13">
        <v>1.4649921068213681E-2</v>
      </c>
      <c r="AA675" s="13">
        <v>1.5970634477988885E-2</v>
      </c>
      <c r="AB675" s="13">
        <v>2.525247157508426E-2</v>
      </c>
      <c r="AC675" s="13">
        <v>2.9266521807829009E-2</v>
      </c>
      <c r="AD675" s="148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55"/>
    </row>
    <row r="676" spans="1:65">
      <c r="A676" s="30"/>
      <c r="B676" s="3" t="s">
        <v>267</v>
      </c>
      <c r="C676" s="29"/>
      <c r="D676" s="13">
        <v>1.7896311640183127E-2</v>
      </c>
      <c r="E676" s="13">
        <v>-2.7851837197577889E-2</v>
      </c>
      <c r="F676" s="13">
        <v>2.3614830244903739E-2</v>
      </c>
      <c r="G676" s="13">
        <v>1.0271620167223272E-2</v>
      </c>
      <c r="H676" s="13">
        <v>-5.9356518174513706E-4</v>
      </c>
      <c r="I676" s="13">
        <v>-0.1021925790589393</v>
      </c>
      <c r="J676" s="13">
        <v>-1.3507172109001875E-3</v>
      </c>
      <c r="K676" s="13">
        <v>7.5462732261032839E-2</v>
      </c>
      <c r="L676" s="13">
        <v>2.7999027841855595E-2</v>
      </c>
      <c r="M676" s="13">
        <v>-6.7881467430618736E-2</v>
      </c>
      <c r="N676" s="13">
        <v>-1.1458750530713435E-2</v>
      </c>
      <c r="O676" s="13">
        <v>-1.6033565414489304E-2</v>
      </c>
      <c r="P676" s="13">
        <v>4.83950775320241E-2</v>
      </c>
      <c r="Q676" s="13">
        <v>-0.14790841826658385</v>
      </c>
      <c r="R676" s="13">
        <v>-1.6033565414489304E-2</v>
      </c>
      <c r="S676" s="13">
        <v>-7.8418246856903906E-4</v>
      </c>
      <c r="T676" s="13">
        <v>1.2749644895935219E-2</v>
      </c>
      <c r="U676" s="13">
        <v>3.8360983553608508E-2</v>
      </c>
      <c r="V676" s="13">
        <v>-1.1654170422171761E-3</v>
      </c>
      <c r="W676" s="13">
        <v>3.2192608151983659E-2</v>
      </c>
      <c r="X676" s="13">
        <v>0.10553260925751951</v>
      </c>
      <c r="Y676" s="13">
        <v>-1.6414799988137663E-2</v>
      </c>
      <c r="Z676" s="13">
        <v>-5.4538257352938158E-2</v>
      </c>
      <c r="AA676" s="13">
        <v>5.4113596136744269E-2</v>
      </c>
      <c r="AB676" s="13">
        <v>-7.5506158903578813E-2</v>
      </c>
      <c r="AC676" s="13">
        <v>6.6694337067128462E-2</v>
      </c>
      <c r="AD676" s="148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55"/>
    </row>
    <row r="677" spans="1:65">
      <c r="A677" s="30"/>
      <c r="B677" s="46" t="s">
        <v>268</v>
      </c>
      <c r="C677" s="47"/>
      <c r="D677" s="45">
        <v>0.45</v>
      </c>
      <c r="E677" s="45">
        <v>0.66</v>
      </c>
      <c r="F677" s="45">
        <v>0.59</v>
      </c>
      <c r="G677" s="45">
        <v>0.26</v>
      </c>
      <c r="H677" s="45">
        <v>0</v>
      </c>
      <c r="I677" s="45">
        <v>2.4500000000000002</v>
      </c>
      <c r="J677" s="45">
        <v>0.02</v>
      </c>
      <c r="K677" s="45">
        <v>1.84</v>
      </c>
      <c r="L677" s="45">
        <v>0.69</v>
      </c>
      <c r="M677" s="45">
        <v>1.62</v>
      </c>
      <c r="N677" s="45">
        <v>0.26</v>
      </c>
      <c r="O677" s="45">
        <v>0.37</v>
      </c>
      <c r="P677" s="45">
        <v>1.19</v>
      </c>
      <c r="Q677" s="45">
        <v>3.55</v>
      </c>
      <c r="R677" s="45">
        <v>0.37</v>
      </c>
      <c r="S677" s="45">
        <v>0</v>
      </c>
      <c r="T677" s="45">
        <v>0.32</v>
      </c>
      <c r="U677" s="45">
        <v>0.94</v>
      </c>
      <c r="V677" s="45">
        <v>0.01</v>
      </c>
      <c r="W677" s="45">
        <v>0.79</v>
      </c>
      <c r="X677" s="45">
        <v>2.56</v>
      </c>
      <c r="Y677" s="45">
        <v>0.38</v>
      </c>
      <c r="Z677" s="45">
        <v>1.3</v>
      </c>
      <c r="AA677" s="45">
        <v>1.32</v>
      </c>
      <c r="AB677" s="45">
        <v>1.81</v>
      </c>
      <c r="AC677" s="45">
        <v>1.63</v>
      </c>
      <c r="AD677" s="148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55"/>
    </row>
    <row r="678" spans="1:65">
      <c r="B678" s="31"/>
      <c r="C678" s="20"/>
      <c r="D678" s="20"/>
      <c r="E678" s="20"/>
      <c r="F678" s="20"/>
      <c r="G678" s="20"/>
      <c r="H678" s="20"/>
      <c r="I678" s="20"/>
      <c r="J678" s="20"/>
      <c r="K678" s="20"/>
      <c r="L678" s="20"/>
      <c r="M678" s="20"/>
      <c r="N678" s="20"/>
      <c r="O678" s="20"/>
      <c r="P678" s="20"/>
      <c r="Q678" s="20"/>
      <c r="R678" s="20"/>
      <c r="S678" s="20"/>
      <c r="T678" s="20"/>
      <c r="U678" s="20"/>
      <c r="V678" s="20"/>
      <c r="W678" s="20"/>
      <c r="X678" s="20"/>
      <c r="Y678" s="20"/>
      <c r="Z678" s="20"/>
      <c r="AA678" s="20"/>
      <c r="AB678" s="20"/>
      <c r="AC678" s="20"/>
      <c r="BM678" s="55"/>
    </row>
    <row r="679" spans="1:65" ht="15">
      <c r="B679" s="8" t="s">
        <v>488</v>
      </c>
      <c r="BM679" s="28" t="s">
        <v>66</v>
      </c>
    </row>
    <row r="680" spans="1:65" ht="15">
      <c r="A680" s="25" t="s">
        <v>37</v>
      </c>
      <c r="B680" s="18" t="s">
        <v>109</v>
      </c>
      <c r="C680" s="15" t="s">
        <v>110</v>
      </c>
      <c r="D680" s="16" t="s">
        <v>226</v>
      </c>
      <c r="E680" s="17" t="s">
        <v>226</v>
      </c>
      <c r="F680" s="17" t="s">
        <v>226</v>
      </c>
      <c r="G680" s="17" t="s">
        <v>226</v>
      </c>
      <c r="H680" s="17" t="s">
        <v>226</v>
      </c>
      <c r="I680" s="17" t="s">
        <v>226</v>
      </c>
      <c r="J680" s="17" t="s">
        <v>226</v>
      </c>
      <c r="K680" s="17" t="s">
        <v>226</v>
      </c>
      <c r="L680" s="17" t="s">
        <v>226</v>
      </c>
      <c r="M680" s="17" t="s">
        <v>226</v>
      </c>
      <c r="N680" s="17" t="s">
        <v>226</v>
      </c>
      <c r="O680" s="17" t="s">
        <v>226</v>
      </c>
      <c r="P680" s="17" t="s">
        <v>226</v>
      </c>
      <c r="Q680" s="17" t="s">
        <v>226</v>
      </c>
      <c r="R680" s="17" t="s">
        <v>226</v>
      </c>
      <c r="S680" s="17" t="s">
        <v>226</v>
      </c>
      <c r="T680" s="17" t="s">
        <v>226</v>
      </c>
      <c r="U680" s="17" t="s">
        <v>226</v>
      </c>
      <c r="V680" s="17" t="s">
        <v>226</v>
      </c>
      <c r="W680" s="17" t="s">
        <v>226</v>
      </c>
      <c r="X680" s="17" t="s">
        <v>226</v>
      </c>
      <c r="Y680" s="17" t="s">
        <v>226</v>
      </c>
      <c r="Z680" s="17" t="s">
        <v>226</v>
      </c>
      <c r="AA680" s="17" t="s">
        <v>226</v>
      </c>
      <c r="AB680" s="17" t="s">
        <v>226</v>
      </c>
      <c r="AC680" s="17" t="s">
        <v>226</v>
      </c>
      <c r="AD680" s="148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28">
        <v>1</v>
      </c>
    </row>
    <row r="681" spans="1:65">
      <c r="A681" s="30"/>
      <c r="B681" s="19" t="s">
        <v>227</v>
      </c>
      <c r="C681" s="9" t="s">
        <v>227</v>
      </c>
      <c r="D681" s="146" t="s">
        <v>229</v>
      </c>
      <c r="E681" s="147" t="s">
        <v>230</v>
      </c>
      <c r="F681" s="147" t="s">
        <v>231</v>
      </c>
      <c r="G681" s="147" t="s">
        <v>232</v>
      </c>
      <c r="H681" s="147" t="s">
        <v>233</v>
      </c>
      <c r="I681" s="147" t="s">
        <v>234</v>
      </c>
      <c r="J681" s="147" t="s">
        <v>235</v>
      </c>
      <c r="K681" s="147" t="s">
        <v>236</v>
      </c>
      <c r="L681" s="147" t="s">
        <v>238</v>
      </c>
      <c r="M681" s="147" t="s">
        <v>239</v>
      </c>
      <c r="N681" s="147" t="s">
        <v>240</v>
      </c>
      <c r="O681" s="147" t="s">
        <v>243</v>
      </c>
      <c r="P681" s="147" t="s">
        <v>244</v>
      </c>
      <c r="Q681" s="147" t="s">
        <v>245</v>
      </c>
      <c r="R681" s="147" t="s">
        <v>246</v>
      </c>
      <c r="S681" s="147" t="s">
        <v>247</v>
      </c>
      <c r="T681" s="147" t="s">
        <v>248</v>
      </c>
      <c r="U681" s="147" t="s">
        <v>249</v>
      </c>
      <c r="V681" s="147" t="s">
        <v>250</v>
      </c>
      <c r="W681" s="147" t="s">
        <v>251</v>
      </c>
      <c r="X681" s="147" t="s">
        <v>252</v>
      </c>
      <c r="Y681" s="147" t="s">
        <v>253</v>
      </c>
      <c r="Z681" s="147" t="s">
        <v>254</v>
      </c>
      <c r="AA681" s="147" t="s">
        <v>255</v>
      </c>
      <c r="AB681" s="147" t="s">
        <v>256</v>
      </c>
      <c r="AC681" s="147" t="s">
        <v>257</v>
      </c>
      <c r="AD681" s="148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28" t="s">
        <v>3</v>
      </c>
    </row>
    <row r="682" spans="1:65">
      <c r="A682" s="30"/>
      <c r="B682" s="19"/>
      <c r="C682" s="9"/>
      <c r="D682" s="10" t="s">
        <v>113</v>
      </c>
      <c r="E682" s="11" t="s">
        <v>277</v>
      </c>
      <c r="F682" s="11" t="s">
        <v>277</v>
      </c>
      <c r="G682" s="11" t="s">
        <v>277</v>
      </c>
      <c r="H682" s="11" t="s">
        <v>278</v>
      </c>
      <c r="I682" s="11" t="s">
        <v>277</v>
      </c>
      <c r="J682" s="11" t="s">
        <v>278</v>
      </c>
      <c r="K682" s="11" t="s">
        <v>278</v>
      </c>
      <c r="L682" s="11" t="s">
        <v>278</v>
      </c>
      <c r="M682" s="11" t="s">
        <v>278</v>
      </c>
      <c r="N682" s="11" t="s">
        <v>278</v>
      </c>
      <c r="O682" s="11" t="s">
        <v>277</v>
      </c>
      <c r="P682" s="11" t="s">
        <v>277</v>
      </c>
      <c r="Q682" s="11" t="s">
        <v>113</v>
      </c>
      <c r="R682" s="11" t="s">
        <v>278</v>
      </c>
      <c r="S682" s="11" t="s">
        <v>278</v>
      </c>
      <c r="T682" s="11" t="s">
        <v>113</v>
      </c>
      <c r="U682" s="11" t="s">
        <v>113</v>
      </c>
      <c r="V682" s="11" t="s">
        <v>277</v>
      </c>
      <c r="W682" s="11" t="s">
        <v>277</v>
      </c>
      <c r="X682" s="11" t="s">
        <v>277</v>
      </c>
      <c r="Y682" s="11" t="s">
        <v>277</v>
      </c>
      <c r="Z682" s="11" t="s">
        <v>277</v>
      </c>
      <c r="AA682" s="11" t="s">
        <v>277</v>
      </c>
      <c r="AB682" s="11" t="s">
        <v>278</v>
      </c>
      <c r="AC682" s="11" t="s">
        <v>277</v>
      </c>
      <c r="AD682" s="148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28">
        <v>1</v>
      </c>
    </row>
    <row r="683" spans="1:65">
      <c r="A683" s="30"/>
      <c r="B683" s="19"/>
      <c r="C683" s="9"/>
      <c r="D683" s="26"/>
      <c r="E683" s="26"/>
      <c r="F683" s="26"/>
      <c r="G683" s="26"/>
      <c r="H683" s="26"/>
      <c r="I683" s="26"/>
      <c r="J683" s="26"/>
      <c r="K683" s="26"/>
      <c r="L683" s="26"/>
      <c r="M683" s="26"/>
      <c r="N683" s="26"/>
      <c r="O683" s="26"/>
      <c r="P683" s="26"/>
      <c r="Q683" s="26"/>
      <c r="R683" s="26"/>
      <c r="S683" s="26"/>
      <c r="T683" s="26"/>
      <c r="U683" s="26"/>
      <c r="V683" s="26"/>
      <c r="W683" s="26"/>
      <c r="X683" s="26"/>
      <c r="Y683" s="26"/>
      <c r="Z683" s="26"/>
      <c r="AA683" s="26"/>
      <c r="AB683" s="26"/>
      <c r="AC683" s="26"/>
      <c r="AD683" s="148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28">
        <v>2</v>
      </c>
    </row>
    <row r="684" spans="1:65">
      <c r="A684" s="30"/>
      <c r="B684" s="18">
        <v>1</v>
      </c>
      <c r="C684" s="14">
        <v>1</v>
      </c>
      <c r="D684" s="207">
        <v>40</v>
      </c>
      <c r="E684" s="207">
        <v>37.799999999999997</v>
      </c>
      <c r="F684" s="207">
        <v>41.2</v>
      </c>
      <c r="G684" s="207">
        <v>41</v>
      </c>
      <c r="H684" s="207">
        <v>39.6</v>
      </c>
      <c r="I684" s="207">
        <v>39.24</v>
      </c>
      <c r="J684" s="207">
        <v>37.77863988983129</v>
      </c>
      <c r="K684" s="207">
        <v>41.9</v>
      </c>
      <c r="L684" s="207">
        <v>37.799999999999997</v>
      </c>
      <c r="M684" s="207">
        <v>43</v>
      </c>
      <c r="N684" s="207">
        <v>43.5</v>
      </c>
      <c r="O684" s="207">
        <v>40.200000000000003</v>
      </c>
      <c r="P684" s="207">
        <v>40.1</v>
      </c>
      <c r="Q684" s="207">
        <v>38.3065</v>
      </c>
      <c r="R684" s="206">
        <v>30.19</v>
      </c>
      <c r="S684" s="207">
        <v>40.4</v>
      </c>
      <c r="T684" s="207">
        <v>43</v>
      </c>
      <c r="U684" s="207">
        <v>41.73</v>
      </c>
      <c r="V684" s="207">
        <v>40.1</v>
      </c>
      <c r="W684" s="207">
        <v>40.9</v>
      </c>
      <c r="X684" s="207">
        <v>40.14</v>
      </c>
      <c r="Y684" s="207">
        <v>38.799999999999997</v>
      </c>
      <c r="Z684" s="207">
        <v>40</v>
      </c>
      <c r="AA684" s="207">
        <v>43.5</v>
      </c>
      <c r="AB684" s="207">
        <v>39</v>
      </c>
      <c r="AC684" s="206">
        <v>53.1</v>
      </c>
      <c r="AD684" s="209"/>
      <c r="AE684" s="210"/>
      <c r="AF684" s="210"/>
      <c r="AG684" s="210"/>
      <c r="AH684" s="210"/>
      <c r="AI684" s="210"/>
      <c r="AJ684" s="210"/>
      <c r="AK684" s="210"/>
      <c r="AL684" s="210"/>
      <c r="AM684" s="210"/>
      <c r="AN684" s="210"/>
      <c r="AO684" s="210"/>
      <c r="AP684" s="210"/>
      <c r="AQ684" s="210"/>
      <c r="AR684" s="210"/>
      <c r="AS684" s="210"/>
      <c r="AT684" s="210"/>
      <c r="AU684" s="210"/>
      <c r="AV684" s="210"/>
      <c r="AW684" s="210"/>
      <c r="AX684" s="210"/>
      <c r="AY684" s="210"/>
      <c r="AZ684" s="210"/>
      <c r="BA684" s="210"/>
      <c r="BB684" s="210"/>
      <c r="BC684" s="210"/>
      <c r="BD684" s="210"/>
      <c r="BE684" s="210"/>
      <c r="BF684" s="210"/>
      <c r="BG684" s="210"/>
      <c r="BH684" s="210"/>
      <c r="BI684" s="210"/>
      <c r="BJ684" s="210"/>
      <c r="BK684" s="210"/>
      <c r="BL684" s="210"/>
      <c r="BM684" s="211">
        <v>1</v>
      </c>
    </row>
    <row r="685" spans="1:65">
      <c r="A685" s="30"/>
      <c r="B685" s="19">
        <v>1</v>
      </c>
      <c r="C685" s="9">
        <v>2</v>
      </c>
      <c r="D685" s="213">
        <v>40</v>
      </c>
      <c r="E685" s="213">
        <v>36.700000000000003</v>
      </c>
      <c r="F685" s="213">
        <v>42.5</v>
      </c>
      <c r="G685" s="213">
        <v>40</v>
      </c>
      <c r="H685" s="213">
        <v>39.700000000000003</v>
      </c>
      <c r="I685" s="213">
        <v>40.28</v>
      </c>
      <c r="J685" s="213">
        <v>39.204488985996463</v>
      </c>
      <c r="K685" s="214">
        <v>47.8</v>
      </c>
      <c r="L685" s="213">
        <v>41.5</v>
      </c>
      <c r="M685" s="213">
        <v>42</v>
      </c>
      <c r="N685" s="213">
        <v>41</v>
      </c>
      <c r="O685" s="213">
        <v>39.200000000000003</v>
      </c>
      <c r="P685" s="213">
        <v>40.6</v>
      </c>
      <c r="Q685" s="213">
        <v>39.177</v>
      </c>
      <c r="R685" s="212">
        <v>30.34</v>
      </c>
      <c r="S685" s="213">
        <v>40.9</v>
      </c>
      <c r="T685" s="213">
        <v>42</v>
      </c>
      <c r="U685" s="213">
        <v>42.01</v>
      </c>
      <c r="V685" s="213">
        <v>42.9</v>
      </c>
      <c r="W685" s="213">
        <v>39.799999999999997</v>
      </c>
      <c r="X685" s="213">
        <v>41.11</v>
      </c>
      <c r="Y685" s="213">
        <v>41.9</v>
      </c>
      <c r="Z685" s="213">
        <v>38</v>
      </c>
      <c r="AA685" s="213">
        <v>40.700000000000003</v>
      </c>
      <c r="AB685" s="213">
        <v>38</v>
      </c>
      <c r="AC685" s="212">
        <v>52.6</v>
      </c>
      <c r="AD685" s="209"/>
      <c r="AE685" s="210"/>
      <c r="AF685" s="210"/>
      <c r="AG685" s="210"/>
      <c r="AH685" s="210"/>
      <c r="AI685" s="210"/>
      <c r="AJ685" s="210"/>
      <c r="AK685" s="210"/>
      <c r="AL685" s="210"/>
      <c r="AM685" s="210"/>
      <c r="AN685" s="210"/>
      <c r="AO685" s="210"/>
      <c r="AP685" s="210"/>
      <c r="AQ685" s="210"/>
      <c r="AR685" s="210"/>
      <c r="AS685" s="210"/>
      <c r="AT685" s="210"/>
      <c r="AU685" s="210"/>
      <c r="AV685" s="210"/>
      <c r="AW685" s="210"/>
      <c r="AX685" s="210"/>
      <c r="AY685" s="210"/>
      <c r="AZ685" s="210"/>
      <c r="BA685" s="210"/>
      <c r="BB685" s="210"/>
      <c r="BC685" s="210"/>
      <c r="BD685" s="210"/>
      <c r="BE685" s="210"/>
      <c r="BF685" s="210"/>
      <c r="BG685" s="210"/>
      <c r="BH685" s="210"/>
      <c r="BI685" s="210"/>
      <c r="BJ685" s="210"/>
      <c r="BK685" s="210"/>
      <c r="BL685" s="210"/>
      <c r="BM685" s="211">
        <v>23</v>
      </c>
    </row>
    <row r="686" spans="1:65">
      <c r="A686" s="30"/>
      <c r="B686" s="19">
        <v>1</v>
      </c>
      <c r="C686" s="9">
        <v>3</v>
      </c>
      <c r="D686" s="213">
        <v>38</v>
      </c>
      <c r="E686" s="213">
        <v>38.200000000000003</v>
      </c>
      <c r="F686" s="213">
        <v>41.3</v>
      </c>
      <c r="G686" s="213">
        <v>41</v>
      </c>
      <c r="H686" s="213">
        <v>39.4</v>
      </c>
      <c r="I686" s="213">
        <v>41.27</v>
      </c>
      <c r="J686" s="213">
        <v>38.146006490788821</v>
      </c>
      <c r="K686" s="213">
        <v>43</v>
      </c>
      <c r="L686" s="213">
        <v>38.1</v>
      </c>
      <c r="M686" s="213">
        <v>42</v>
      </c>
      <c r="N686" s="213">
        <v>42.4</v>
      </c>
      <c r="O686" s="213">
        <v>38.9</v>
      </c>
      <c r="P686" s="213">
        <v>40.200000000000003</v>
      </c>
      <c r="Q686" s="213">
        <v>39.552</v>
      </c>
      <c r="R686" s="214">
        <v>34.86</v>
      </c>
      <c r="S686" s="213">
        <v>41.3</v>
      </c>
      <c r="T686" s="213">
        <v>42</v>
      </c>
      <c r="U686" s="213">
        <v>42.45</v>
      </c>
      <c r="V686" s="213">
        <v>41.5</v>
      </c>
      <c r="W686" s="213">
        <v>39.5</v>
      </c>
      <c r="X686" s="213">
        <v>40.590000000000003</v>
      </c>
      <c r="Y686" s="213">
        <v>40.200000000000003</v>
      </c>
      <c r="Z686" s="213">
        <v>40</v>
      </c>
      <c r="AA686" s="213">
        <v>40.200000000000003</v>
      </c>
      <c r="AB686" s="213">
        <v>41</v>
      </c>
      <c r="AC686" s="212">
        <v>51.8</v>
      </c>
      <c r="AD686" s="209"/>
      <c r="AE686" s="210"/>
      <c r="AF686" s="210"/>
      <c r="AG686" s="210"/>
      <c r="AH686" s="210"/>
      <c r="AI686" s="210"/>
      <c r="AJ686" s="210"/>
      <c r="AK686" s="210"/>
      <c r="AL686" s="210"/>
      <c r="AM686" s="210"/>
      <c r="AN686" s="210"/>
      <c r="AO686" s="210"/>
      <c r="AP686" s="210"/>
      <c r="AQ686" s="210"/>
      <c r="AR686" s="210"/>
      <c r="AS686" s="210"/>
      <c r="AT686" s="210"/>
      <c r="AU686" s="210"/>
      <c r="AV686" s="210"/>
      <c r="AW686" s="210"/>
      <c r="AX686" s="210"/>
      <c r="AY686" s="210"/>
      <c r="AZ686" s="210"/>
      <c r="BA686" s="210"/>
      <c r="BB686" s="210"/>
      <c r="BC686" s="210"/>
      <c r="BD686" s="210"/>
      <c r="BE686" s="210"/>
      <c r="BF686" s="210"/>
      <c r="BG686" s="210"/>
      <c r="BH686" s="210"/>
      <c r="BI686" s="210"/>
      <c r="BJ686" s="210"/>
      <c r="BK686" s="210"/>
      <c r="BL686" s="210"/>
      <c r="BM686" s="211">
        <v>16</v>
      </c>
    </row>
    <row r="687" spans="1:65">
      <c r="A687" s="30"/>
      <c r="B687" s="19">
        <v>1</v>
      </c>
      <c r="C687" s="9">
        <v>4</v>
      </c>
      <c r="D687" s="213">
        <v>39</v>
      </c>
      <c r="E687" s="213">
        <v>37.799999999999997</v>
      </c>
      <c r="F687" s="213">
        <v>41.1</v>
      </c>
      <c r="G687" s="213">
        <v>41</v>
      </c>
      <c r="H687" s="213">
        <v>38.9</v>
      </c>
      <c r="I687" s="213">
        <v>40.72</v>
      </c>
      <c r="J687" s="213">
        <v>38.713766472440632</v>
      </c>
      <c r="K687" s="213">
        <v>43</v>
      </c>
      <c r="L687" s="213">
        <v>41</v>
      </c>
      <c r="M687" s="213">
        <v>42</v>
      </c>
      <c r="N687" s="213">
        <v>44.5</v>
      </c>
      <c r="O687" s="213">
        <v>40.6</v>
      </c>
      <c r="P687" s="213">
        <v>40.1</v>
      </c>
      <c r="Q687" s="213">
        <v>39.183</v>
      </c>
      <c r="R687" s="212">
        <v>30.73</v>
      </c>
      <c r="S687" s="213">
        <v>40.799999999999997</v>
      </c>
      <c r="T687" s="213">
        <v>44</v>
      </c>
      <c r="U687" s="213">
        <v>41.99</v>
      </c>
      <c r="V687" s="213">
        <v>42.4</v>
      </c>
      <c r="W687" s="213">
        <v>40.299999999999997</v>
      </c>
      <c r="X687" s="213">
        <v>40.15</v>
      </c>
      <c r="Y687" s="213">
        <v>42.3</v>
      </c>
      <c r="Z687" s="213">
        <v>36</v>
      </c>
      <c r="AA687" s="213">
        <v>41.6</v>
      </c>
      <c r="AB687" s="213">
        <v>41</v>
      </c>
      <c r="AC687" s="212">
        <v>54.2</v>
      </c>
      <c r="AD687" s="209"/>
      <c r="AE687" s="210"/>
      <c r="AF687" s="210"/>
      <c r="AG687" s="210"/>
      <c r="AH687" s="210"/>
      <c r="AI687" s="210"/>
      <c r="AJ687" s="210"/>
      <c r="AK687" s="210"/>
      <c r="AL687" s="210"/>
      <c r="AM687" s="210"/>
      <c r="AN687" s="210"/>
      <c r="AO687" s="210"/>
      <c r="AP687" s="210"/>
      <c r="AQ687" s="210"/>
      <c r="AR687" s="210"/>
      <c r="AS687" s="210"/>
      <c r="AT687" s="210"/>
      <c r="AU687" s="210"/>
      <c r="AV687" s="210"/>
      <c r="AW687" s="210"/>
      <c r="AX687" s="210"/>
      <c r="AY687" s="210"/>
      <c r="AZ687" s="210"/>
      <c r="BA687" s="210"/>
      <c r="BB687" s="210"/>
      <c r="BC687" s="210"/>
      <c r="BD687" s="210"/>
      <c r="BE687" s="210"/>
      <c r="BF687" s="210"/>
      <c r="BG687" s="210"/>
      <c r="BH687" s="210"/>
      <c r="BI687" s="210"/>
      <c r="BJ687" s="210"/>
      <c r="BK687" s="210"/>
      <c r="BL687" s="210"/>
      <c r="BM687" s="211">
        <v>40.491900187738246</v>
      </c>
    </row>
    <row r="688" spans="1:65">
      <c r="A688" s="30"/>
      <c r="B688" s="19">
        <v>1</v>
      </c>
      <c r="C688" s="9">
        <v>5</v>
      </c>
      <c r="D688" s="213">
        <v>38</v>
      </c>
      <c r="E688" s="213">
        <v>38</v>
      </c>
      <c r="F688" s="213">
        <v>40.4</v>
      </c>
      <c r="G688" s="213">
        <v>41</v>
      </c>
      <c r="H688" s="213">
        <v>39.700000000000003</v>
      </c>
      <c r="I688" s="213">
        <v>41.28</v>
      </c>
      <c r="J688" s="213">
        <v>40.162614663110844</v>
      </c>
      <c r="K688" s="213">
        <v>42.1</v>
      </c>
      <c r="L688" s="213">
        <v>35.700000000000003</v>
      </c>
      <c r="M688" s="213">
        <v>43</v>
      </c>
      <c r="N688" s="213">
        <v>43.6</v>
      </c>
      <c r="O688" s="213">
        <v>40</v>
      </c>
      <c r="P688" s="213">
        <v>40.4</v>
      </c>
      <c r="Q688" s="213">
        <v>38.7545</v>
      </c>
      <c r="R688" s="212">
        <v>30.27</v>
      </c>
      <c r="S688" s="213">
        <v>41.6</v>
      </c>
      <c r="T688" s="213">
        <v>41</v>
      </c>
      <c r="U688" s="213">
        <v>42.86</v>
      </c>
      <c r="V688" s="213">
        <v>41.3</v>
      </c>
      <c r="W688" s="213">
        <v>40.1</v>
      </c>
      <c r="X688" s="213">
        <v>40.86</v>
      </c>
      <c r="Y688" s="213">
        <v>39.200000000000003</v>
      </c>
      <c r="Z688" s="213">
        <v>37</v>
      </c>
      <c r="AA688" s="213">
        <v>40.9</v>
      </c>
      <c r="AB688" s="213">
        <v>38</v>
      </c>
      <c r="AC688" s="212">
        <v>54.9</v>
      </c>
      <c r="AD688" s="209"/>
      <c r="AE688" s="210"/>
      <c r="AF688" s="210"/>
      <c r="AG688" s="210"/>
      <c r="AH688" s="210"/>
      <c r="AI688" s="210"/>
      <c r="AJ688" s="210"/>
      <c r="AK688" s="210"/>
      <c r="AL688" s="210"/>
      <c r="AM688" s="210"/>
      <c r="AN688" s="210"/>
      <c r="AO688" s="210"/>
      <c r="AP688" s="210"/>
      <c r="AQ688" s="210"/>
      <c r="AR688" s="210"/>
      <c r="AS688" s="210"/>
      <c r="AT688" s="210"/>
      <c r="AU688" s="210"/>
      <c r="AV688" s="210"/>
      <c r="AW688" s="210"/>
      <c r="AX688" s="210"/>
      <c r="AY688" s="210"/>
      <c r="AZ688" s="210"/>
      <c r="BA688" s="210"/>
      <c r="BB688" s="210"/>
      <c r="BC688" s="210"/>
      <c r="BD688" s="210"/>
      <c r="BE688" s="210"/>
      <c r="BF688" s="210"/>
      <c r="BG688" s="210"/>
      <c r="BH688" s="210"/>
      <c r="BI688" s="210"/>
      <c r="BJ688" s="210"/>
      <c r="BK688" s="210"/>
      <c r="BL688" s="210"/>
      <c r="BM688" s="211">
        <v>45</v>
      </c>
    </row>
    <row r="689" spans="1:65">
      <c r="A689" s="30"/>
      <c r="B689" s="19">
        <v>1</v>
      </c>
      <c r="C689" s="9">
        <v>6</v>
      </c>
      <c r="D689" s="213">
        <v>40</v>
      </c>
      <c r="E689" s="213">
        <v>39.200000000000003</v>
      </c>
      <c r="F689" s="213">
        <v>41.6</v>
      </c>
      <c r="G689" s="213">
        <v>41</v>
      </c>
      <c r="H689" s="213">
        <v>40.4</v>
      </c>
      <c r="I689" s="213">
        <v>39.44</v>
      </c>
      <c r="J689" s="213">
        <v>39.633110532139739</v>
      </c>
      <c r="K689" s="213">
        <v>43.2</v>
      </c>
      <c r="L689" s="213">
        <v>36.6</v>
      </c>
      <c r="M689" s="213">
        <v>43</v>
      </c>
      <c r="N689" s="213">
        <v>42.7</v>
      </c>
      <c r="O689" s="213">
        <v>40.799999999999997</v>
      </c>
      <c r="P689" s="214">
        <v>38.9</v>
      </c>
      <c r="Q689" s="213">
        <v>39.251999999999995</v>
      </c>
      <c r="R689" s="212">
        <v>33.630000000000003</v>
      </c>
      <c r="S689" s="213">
        <v>40.799999999999997</v>
      </c>
      <c r="T689" s="213">
        <v>43</v>
      </c>
      <c r="U689" s="213">
        <v>42.06</v>
      </c>
      <c r="V689" s="213">
        <v>42.4</v>
      </c>
      <c r="W689" s="213">
        <v>40.700000000000003</v>
      </c>
      <c r="X689" s="213">
        <v>40.770000000000003</v>
      </c>
      <c r="Y689" s="213">
        <v>40.4</v>
      </c>
      <c r="Z689" s="213">
        <v>38</v>
      </c>
      <c r="AA689" s="213">
        <v>41.5</v>
      </c>
      <c r="AB689" s="213">
        <v>40</v>
      </c>
      <c r="AC689" s="212">
        <v>48.6</v>
      </c>
      <c r="AD689" s="209"/>
      <c r="AE689" s="210"/>
      <c r="AF689" s="210"/>
      <c r="AG689" s="210"/>
      <c r="AH689" s="210"/>
      <c r="AI689" s="210"/>
      <c r="AJ689" s="210"/>
      <c r="AK689" s="210"/>
      <c r="AL689" s="210"/>
      <c r="AM689" s="210"/>
      <c r="AN689" s="210"/>
      <c r="AO689" s="210"/>
      <c r="AP689" s="210"/>
      <c r="AQ689" s="210"/>
      <c r="AR689" s="210"/>
      <c r="AS689" s="210"/>
      <c r="AT689" s="210"/>
      <c r="AU689" s="210"/>
      <c r="AV689" s="210"/>
      <c r="AW689" s="210"/>
      <c r="AX689" s="210"/>
      <c r="AY689" s="210"/>
      <c r="AZ689" s="210"/>
      <c r="BA689" s="210"/>
      <c r="BB689" s="210"/>
      <c r="BC689" s="210"/>
      <c r="BD689" s="210"/>
      <c r="BE689" s="210"/>
      <c r="BF689" s="210"/>
      <c r="BG689" s="210"/>
      <c r="BH689" s="210"/>
      <c r="BI689" s="210"/>
      <c r="BJ689" s="210"/>
      <c r="BK689" s="210"/>
      <c r="BL689" s="210"/>
      <c r="BM689" s="215"/>
    </row>
    <row r="690" spans="1:65">
      <c r="A690" s="30"/>
      <c r="B690" s="20" t="s">
        <v>264</v>
      </c>
      <c r="C690" s="12"/>
      <c r="D690" s="216">
        <v>39.166666666666664</v>
      </c>
      <c r="E690" s="216">
        <v>37.949999999999996</v>
      </c>
      <c r="F690" s="216">
        <v>41.35</v>
      </c>
      <c r="G690" s="216">
        <v>40.833333333333336</v>
      </c>
      <c r="H690" s="216">
        <v>39.616666666666667</v>
      </c>
      <c r="I690" s="216">
        <v>40.37166666666667</v>
      </c>
      <c r="J690" s="216">
        <v>38.939771172384631</v>
      </c>
      <c r="K690" s="216">
        <v>43.5</v>
      </c>
      <c r="L690" s="216">
        <v>38.450000000000003</v>
      </c>
      <c r="M690" s="216">
        <v>42.5</v>
      </c>
      <c r="N690" s="216">
        <v>42.949999999999996</v>
      </c>
      <c r="O690" s="216">
        <v>39.949999999999996</v>
      </c>
      <c r="P690" s="216">
        <v>40.050000000000004</v>
      </c>
      <c r="Q690" s="216">
        <v>39.037499999999994</v>
      </c>
      <c r="R690" s="216">
        <v>31.67</v>
      </c>
      <c r="S690" s="216">
        <v>40.966666666666661</v>
      </c>
      <c r="T690" s="216">
        <v>42.5</v>
      </c>
      <c r="U690" s="216">
        <v>42.183333333333337</v>
      </c>
      <c r="V690" s="216">
        <v>41.766666666666666</v>
      </c>
      <c r="W690" s="216">
        <v>40.216666666666669</v>
      </c>
      <c r="X690" s="216">
        <v>40.603333333333339</v>
      </c>
      <c r="Y690" s="216">
        <v>40.466666666666661</v>
      </c>
      <c r="Z690" s="216">
        <v>38.166666666666664</v>
      </c>
      <c r="AA690" s="216">
        <v>41.4</v>
      </c>
      <c r="AB690" s="216">
        <v>39.5</v>
      </c>
      <c r="AC690" s="216">
        <v>52.533333333333331</v>
      </c>
      <c r="AD690" s="209"/>
      <c r="AE690" s="210"/>
      <c r="AF690" s="210"/>
      <c r="AG690" s="210"/>
      <c r="AH690" s="210"/>
      <c r="AI690" s="210"/>
      <c r="AJ690" s="210"/>
      <c r="AK690" s="210"/>
      <c r="AL690" s="210"/>
      <c r="AM690" s="210"/>
      <c r="AN690" s="210"/>
      <c r="AO690" s="210"/>
      <c r="AP690" s="210"/>
      <c r="AQ690" s="210"/>
      <c r="AR690" s="210"/>
      <c r="AS690" s="210"/>
      <c r="AT690" s="210"/>
      <c r="AU690" s="210"/>
      <c r="AV690" s="210"/>
      <c r="AW690" s="210"/>
      <c r="AX690" s="210"/>
      <c r="AY690" s="210"/>
      <c r="AZ690" s="210"/>
      <c r="BA690" s="210"/>
      <c r="BB690" s="210"/>
      <c r="BC690" s="210"/>
      <c r="BD690" s="210"/>
      <c r="BE690" s="210"/>
      <c r="BF690" s="210"/>
      <c r="BG690" s="210"/>
      <c r="BH690" s="210"/>
      <c r="BI690" s="210"/>
      <c r="BJ690" s="210"/>
      <c r="BK690" s="210"/>
      <c r="BL690" s="210"/>
      <c r="BM690" s="215"/>
    </row>
    <row r="691" spans="1:65">
      <c r="A691" s="30"/>
      <c r="B691" s="3" t="s">
        <v>265</v>
      </c>
      <c r="C691" s="29"/>
      <c r="D691" s="213">
        <v>39.5</v>
      </c>
      <c r="E691" s="213">
        <v>37.9</v>
      </c>
      <c r="F691" s="213">
        <v>41.25</v>
      </c>
      <c r="G691" s="213">
        <v>41</v>
      </c>
      <c r="H691" s="213">
        <v>39.650000000000006</v>
      </c>
      <c r="I691" s="213">
        <v>40.5</v>
      </c>
      <c r="J691" s="213">
        <v>38.959127729218551</v>
      </c>
      <c r="K691" s="213">
        <v>43</v>
      </c>
      <c r="L691" s="213">
        <v>37.950000000000003</v>
      </c>
      <c r="M691" s="213">
        <v>42.5</v>
      </c>
      <c r="N691" s="213">
        <v>43.1</v>
      </c>
      <c r="O691" s="213">
        <v>40.1</v>
      </c>
      <c r="P691" s="213">
        <v>40.150000000000006</v>
      </c>
      <c r="Q691" s="213">
        <v>39.18</v>
      </c>
      <c r="R691" s="213">
        <v>30.535</v>
      </c>
      <c r="S691" s="213">
        <v>40.849999999999994</v>
      </c>
      <c r="T691" s="213">
        <v>42.5</v>
      </c>
      <c r="U691" s="213">
        <v>42.034999999999997</v>
      </c>
      <c r="V691" s="213">
        <v>41.95</v>
      </c>
      <c r="W691" s="213">
        <v>40.200000000000003</v>
      </c>
      <c r="X691" s="213">
        <v>40.680000000000007</v>
      </c>
      <c r="Y691" s="213">
        <v>40.299999999999997</v>
      </c>
      <c r="Z691" s="213">
        <v>38</v>
      </c>
      <c r="AA691" s="213">
        <v>41.2</v>
      </c>
      <c r="AB691" s="213">
        <v>39.5</v>
      </c>
      <c r="AC691" s="213">
        <v>52.85</v>
      </c>
      <c r="AD691" s="209"/>
      <c r="AE691" s="210"/>
      <c r="AF691" s="210"/>
      <c r="AG691" s="210"/>
      <c r="AH691" s="210"/>
      <c r="AI691" s="210"/>
      <c r="AJ691" s="210"/>
      <c r="AK691" s="210"/>
      <c r="AL691" s="210"/>
      <c r="AM691" s="210"/>
      <c r="AN691" s="210"/>
      <c r="AO691" s="210"/>
      <c r="AP691" s="210"/>
      <c r="AQ691" s="210"/>
      <c r="AR691" s="210"/>
      <c r="AS691" s="210"/>
      <c r="AT691" s="210"/>
      <c r="AU691" s="210"/>
      <c r="AV691" s="210"/>
      <c r="AW691" s="210"/>
      <c r="AX691" s="210"/>
      <c r="AY691" s="210"/>
      <c r="AZ691" s="210"/>
      <c r="BA691" s="210"/>
      <c r="BB691" s="210"/>
      <c r="BC691" s="210"/>
      <c r="BD691" s="210"/>
      <c r="BE691" s="210"/>
      <c r="BF691" s="210"/>
      <c r="BG691" s="210"/>
      <c r="BH691" s="210"/>
      <c r="BI691" s="210"/>
      <c r="BJ691" s="210"/>
      <c r="BK691" s="210"/>
      <c r="BL691" s="210"/>
      <c r="BM691" s="215"/>
    </row>
    <row r="692" spans="1:65">
      <c r="A692" s="30"/>
      <c r="B692" s="3" t="s">
        <v>266</v>
      </c>
      <c r="C692" s="29"/>
      <c r="D692" s="24">
        <v>0.98319208025017502</v>
      </c>
      <c r="E692" s="24">
        <v>0.80436310208760853</v>
      </c>
      <c r="F692" s="24">
        <v>0.68920243760451139</v>
      </c>
      <c r="G692" s="24">
        <v>0.40824829046386302</v>
      </c>
      <c r="H692" s="24">
        <v>0.4875106836436171</v>
      </c>
      <c r="I692" s="24">
        <v>0.88436229378386999</v>
      </c>
      <c r="J692" s="24">
        <v>0.90282972269527795</v>
      </c>
      <c r="K692" s="24">
        <v>2.1725560982400425</v>
      </c>
      <c r="L692" s="24">
        <v>2.3381616710569859</v>
      </c>
      <c r="M692" s="24">
        <v>0.54772255750516607</v>
      </c>
      <c r="N692" s="24">
        <v>1.2078907235342111</v>
      </c>
      <c r="O692" s="24">
        <v>0.75828754440515467</v>
      </c>
      <c r="P692" s="24">
        <v>0.59581876439065007</v>
      </c>
      <c r="Q692" s="24">
        <v>0.43949994311717439</v>
      </c>
      <c r="R692" s="24">
        <v>2.0406175535851885</v>
      </c>
      <c r="S692" s="24">
        <v>0.42268979957726371</v>
      </c>
      <c r="T692" s="24">
        <v>1.0488088481701516</v>
      </c>
      <c r="U692" s="24">
        <v>0.40426064199556611</v>
      </c>
      <c r="V692" s="24">
        <v>1.0152175464730036</v>
      </c>
      <c r="W692" s="24">
        <v>0.53072277760302233</v>
      </c>
      <c r="X692" s="24">
        <v>0.3926151635719981</v>
      </c>
      <c r="Y692" s="24">
        <v>1.4052283325732737</v>
      </c>
      <c r="Z692" s="24">
        <v>1.602081978759722</v>
      </c>
      <c r="AA692" s="24">
        <v>1.152388823271034</v>
      </c>
      <c r="AB692" s="24">
        <v>1.3784048752090221</v>
      </c>
      <c r="AC692" s="24">
        <v>2.223210891181191</v>
      </c>
      <c r="AD692" s="148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55"/>
    </row>
    <row r="693" spans="1:65">
      <c r="A693" s="30"/>
      <c r="B693" s="3" t="s">
        <v>86</v>
      </c>
      <c r="C693" s="29"/>
      <c r="D693" s="13">
        <v>2.5102776517025745E-2</v>
      </c>
      <c r="E693" s="13">
        <v>2.1195338658435009E-2</v>
      </c>
      <c r="F693" s="13">
        <v>1.6667531743760854E-2</v>
      </c>
      <c r="G693" s="13">
        <v>9.9979173174823584E-3</v>
      </c>
      <c r="H693" s="13">
        <v>1.2305696684315115E-2</v>
      </c>
      <c r="I693" s="13">
        <v>2.1905518567903313E-2</v>
      </c>
      <c r="J693" s="13">
        <v>2.3185285776295167E-2</v>
      </c>
      <c r="K693" s="13">
        <v>4.9943818350345802E-2</v>
      </c>
      <c r="L693" s="13">
        <v>6.0810446581456068E-2</v>
      </c>
      <c r="M693" s="13">
        <v>1.2887589588356849E-2</v>
      </c>
      <c r="N693" s="13">
        <v>2.8123183318607945E-2</v>
      </c>
      <c r="O693" s="13">
        <v>1.8980914753570832E-2</v>
      </c>
      <c r="P693" s="13">
        <v>1.4876873018493133E-2</v>
      </c>
      <c r="Q693" s="13">
        <v>1.1258403922309944E-2</v>
      </c>
      <c r="R693" s="13">
        <v>6.4433771821445801E-2</v>
      </c>
      <c r="S693" s="13">
        <v>1.0317895839965755E-2</v>
      </c>
      <c r="T693" s="13">
        <v>2.4677855251062392E-2</v>
      </c>
      <c r="U693" s="13">
        <v>9.5834209876467652E-3</v>
      </c>
      <c r="V693" s="13">
        <v>2.4306884592330491E-2</v>
      </c>
      <c r="W693" s="13">
        <v>1.3196587922163838E-2</v>
      </c>
      <c r="X693" s="13">
        <v>9.6695303400048775E-3</v>
      </c>
      <c r="Y693" s="13">
        <v>3.4725576587477935E-2</v>
      </c>
      <c r="Z693" s="13">
        <v>4.1975947041739445E-2</v>
      </c>
      <c r="AA693" s="13">
        <v>2.7835478822971837E-2</v>
      </c>
      <c r="AB693" s="13">
        <v>3.4896325954658788E-2</v>
      </c>
      <c r="AC693" s="13">
        <v>4.2320004273753639E-2</v>
      </c>
      <c r="AD693" s="148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55"/>
    </row>
    <row r="694" spans="1:65">
      <c r="A694" s="30"/>
      <c r="B694" s="3" t="s">
        <v>267</v>
      </c>
      <c r="C694" s="29"/>
      <c r="D694" s="13">
        <v>-3.2728360855559191E-2</v>
      </c>
      <c r="E694" s="13">
        <v>-6.2775522411961049E-2</v>
      </c>
      <c r="F694" s="13">
        <v>2.1191887964833178E-2</v>
      </c>
      <c r="G694" s="13">
        <v>8.4321344271831578E-3</v>
      </c>
      <c r="H694" s="13">
        <v>-2.16150271292187E-2</v>
      </c>
      <c r="I694" s="13">
        <v>-2.969322766136484E-3</v>
      </c>
      <c r="J694" s="13">
        <v>-3.8331839408801804E-2</v>
      </c>
      <c r="K694" s="13">
        <v>7.428892687957056E-2</v>
      </c>
      <c r="L694" s="13">
        <v>-5.0427373827138133E-2</v>
      </c>
      <c r="M694" s="13">
        <v>4.9592629709925173E-2</v>
      </c>
      <c r="N694" s="13">
        <v>6.0705963436265442E-2</v>
      </c>
      <c r="O694" s="13">
        <v>-1.3382928072670386E-2</v>
      </c>
      <c r="P694" s="13">
        <v>-1.0913298355705647E-2</v>
      </c>
      <c r="Q694" s="13">
        <v>-3.5918299239971807E-2</v>
      </c>
      <c r="R694" s="13">
        <v>-0.21786826863733333</v>
      </c>
      <c r="S694" s="13">
        <v>1.1724974049802217E-2</v>
      </c>
      <c r="T694" s="13">
        <v>4.9592629709925173E-2</v>
      </c>
      <c r="U694" s="13">
        <v>4.1772135606204408E-2</v>
      </c>
      <c r="V694" s="13">
        <v>3.1482011785518571E-2</v>
      </c>
      <c r="W694" s="13">
        <v>-6.7972488274314902E-3</v>
      </c>
      <c r="X694" s="13">
        <v>2.7519860781648475E-3</v>
      </c>
      <c r="Y694" s="13">
        <v>-6.2317453502036546E-4</v>
      </c>
      <c r="Z694" s="13">
        <v>-5.7424658025204467E-2</v>
      </c>
      <c r="AA694" s="13">
        <v>2.2426702823315381E-2</v>
      </c>
      <c r="AB694" s="13">
        <v>-2.4496261799010655E-2</v>
      </c>
      <c r="AC694" s="13">
        <v>0.29737881131203303</v>
      </c>
      <c r="AD694" s="148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55"/>
    </row>
    <row r="695" spans="1:65">
      <c r="A695" s="30"/>
      <c r="B695" s="46" t="s">
        <v>268</v>
      </c>
      <c r="C695" s="47"/>
      <c r="D695" s="45">
        <v>0.65</v>
      </c>
      <c r="E695" s="45">
        <v>1.28</v>
      </c>
      <c r="F695" s="45">
        <v>0.48</v>
      </c>
      <c r="G695" s="45">
        <v>0.21</v>
      </c>
      <c r="H695" s="45">
        <v>0.42</v>
      </c>
      <c r="I695" s="45">
        <v>0.02</v>
      </c>
      <c r="J695" s="45">
        <v>0.77</v>
      </c>
      <c r="K695" s="45">
        <v>1.6</v>
      </c>
      <c r="L695" s="45">
        <v>1.02</v>
      </c>
      <c r="M695" s="45">
        <v>1.08</v>
      </c>
      <c r="N695" s="45">
        <v>1.31</v>
      </c>
      <c r="O695" s="45">
        <v>0.24</v>
      </c>
      <c r="P695" s="45">
        <v>0.19</v>
      </c>
      <c r="Q695" s="45">
        <v>0.72</v>
      </c>
      <c r="R695" s="45">
        <v>4.54</v>
      </c>
      <c r="S695" s="45">
        <v>0.28000000000000003</v>
      </c>
      <c r="T695" s="45">
        <v>1.08</v>
      </c>
      <c r="U695" s="45">
        <v>0.92</v>
      </c>
      <c r="V695" s="45">
        <v>0.7</v>
      </c>
      <c r="W695" s="45">
        <v>0.11</v>
      </c>
      <c r="X695" s="45">
        <v>0.1</v>
      </c>
      <c r="Y695" s="45">
        <v>0.02</v>
      </c>
      <c r="Z695" s="45">
        <v>1.17</v>
      </c>
      <c r="AA695" s="45">
        <v>0.51</v>
      </c>
      <c r="AB695" s="45">
        <v>0.48</v>
      </c>
      <c r="AC695" s="45">
        <v>6.28</v>
      </c>
      <c r="AD695" s="148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55"/>
    </row>
    <row r="696" spans="1:65">
      <c r="B696" s="31"/>
      <c r="C696" s="20"/>
      <c r="D696" s="20"/>
      <c r="E696" s="20"/>
      <c r="F696" s="20"/>
      <c r="G696" s="20"/>
      <c r="H696" s="20"/>
      <c r="I696" s="20"/>
      <c r="J696" s="20"/>
      <c r="K696" s="20"/>
      <c r="L696" s="20"/>
      <c r="M696" s="20"/>
      <c r="N696" s="20"/>
      <c r="O696" s="20"/>
      <c r="P696" s="20"/>
      <c r="Q696" s="20"/>
      <c r="R696" s="20"/>
      <c r="S696" s="20"/>
      <c r="T696" s="20"/>
      <c r="U696" s="20"/>
      <c r="V696" s="20"/>
      <c r="W696" s="20"/>
      <c r="X696" s="20"/>
      <c r="Y696" s="20"/>
      <c r="Z696" s="20"/>
      <c r="AA696" s="20"/>
      <c r="AB696" s="20"/>
      <c r="AC696" s="20"/>
      <c r="BM696" s="55"/>
    </row>
    <row r="697" spans="1:65" ht="15">
      <c r="B697" s="8" t="s">
        <v>489</v>
      </c>
      <c r="BM697" s="28" t="s">
        <v>66</v>
      </c>
    </row>
    <row r="698" spans="1:65" ht="15">
      <c r="A698" s="25" t="s">
        <v>40</v>
      </c>
      <c r="B698" s="18" t="s">
        <v>109</v>
      </c>
      <c r="C698" s="15" t="s">
        <v>110</v>
      </c>
      <c r="D698" s="16" t="s">
        <v>226</v>
      </c>
      <c r="E698" s="17" t="s">
        <v>226</v>
      </c>
      <c r="F698" s="17" t="s">
        <v>226</v>
      </c>
      <c r="G698" s="17" t="s">
        <v>226</v>
      </c>
      <c r="H698" s="17" t="s">
        <v>226</v>
      </c>
      <c r="I698" s="17" t="s">
        <v>226</v>
      </c>
      <c r="J698" s="17" t="s">
        <v>226</v>
      </c>
      <c r="K698" s="17" t="s">
        <v>226</v>
      </c>
      <c r="L698" s="148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28">
        <v>1</v>
      </c>
    </row>
    <row r="699" spans="1:65">
      <c r="A699" s="30"/>
      <c r="B699" s="19" t="s">
        <v>227</v>
      </c>
      <c r="C699" s="9" t="s">
        <v>227</v>
      </c>
      <c r="D699" s="146" t="s">
        <v>234</v>
      </c>
      <c r="E699" s="147" t="s">
        <v>235</v>
      </c>
      <c r="F699" s="147" t="s">
        <v>236</v>
      </c>
      <c r="G699" s="147" t="s">
        <v>246</v>
      </c>
      <c r="H699" s="147" t="s">
        <v>247</v>
      </c>
      <c r="I699" s="147" t="s">
        <v>249</v>
      </c>
      <c r="J699" s="147" t="s">
        <v>254</v>
      </c>
      <c r="K699" s="147" t="s">
        <v>256</v>
      </c>
      <c r="L699" s="148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28" t="s">
        <v>3</v>
      </c>
    </row>
    <row r="700" spans="1:65">
      <c r="A700" s="30"/>
      <c r="B700" s="19"/>
      <c r="C700" s="9"/>
      <c r="D700" s="10" t="s">
        <v>277</v>
      </c>
      <c r="E700" s="11" t="s">
        <v>278</v>
      </c>
      <c r="F700" s="11" t="s">
        <v>278</v>
      </c>
      <c r="G700" s="11" t="s">
        <v>278</v>
      </c>
      <c r="H700" s="11" t="s">
        <v>278</v>
      </c>
      <c r="I700" s="11" t="s">
        <v>278</v>
      </c>
      <c r="J700" s="11" t="s">
        <v>277</v>
      </c>
      <c r="K700" s="11" t="s">
        <v>278</v>
      </c>
      <c r="L700" s="148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28">
        <v>2</v>
      </c>
    </row>
    <row r="701" spans="1:65">
      <c r="A701" s="30"/>
      <c r="B701" s="19"/>
      <c r="C701" s="9"/>
      <c r="D701" s="26"/>
      <c r="E701" s="26"/>
      <c r="F701" s="26"/>
      <c r="G701" s="26"/>
      <c r="H701" s="26"/>
      <c r="I701" s="26"/>
      <c r="J701" s="26"/>
      <c r="K701" s="26"/>
      <c r="L701" s="148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28">
        <v>2</v>
      </c>
    </row>
    <row r="702" spans="1:65">
      <c r="A702" s="30"/>
      <c r="B702" s="18">
        <v>1</v>
      </c>
      <c r="C702" s="14">
        <v>1</v>
      </c>
      <c r="D702" s="22">
        <v>3.3</v>
      </c>
      <c r="E702" s="22">
        <v>3.1933670968121382</v>
      </c>
      <c r="F702" s="22">
        <v>3</v>
      </c>
      <c r="G702" s="22">
        <v>3.8</v>
      </c>
      <c r="H702" s="22">
        <v>3.8800000000000003</v>
      </c>
      <c r="I702" s="22">
        <v>4.3513038880237396</v>
      </c>
      <c r="J702" s="22">
        <v>3.8</v>
      </c>
      <c r="K702" s="22">
        <v>4.1500000000000004</v>
      </c>
      <c r="L702" s="148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28">
        <v>1</v>
      </c>
    </row>
    <row r="703" spans="1:65">
      <c r="A703" s="30"/>
      <c r="B703" s="19">
        <v>1</v>
      </c>
      <c r="C703" s="9">
        <v>2</v>
      </c>
      <c r="D703" s="11">
        <v>3.5</v>
      </c>
      <c r="E703" s="11">
        <v>3.2400933688808813</v>
      </c>
      <c r="F703" s="11">
        <v>3</v>
      </c>
      <c r="G703" s="11">
        <v>3.9</v>
      </c>
      <c r="H703" s="11">
        <v>3.87</v>
      </c>
      <c r="I703" s="11">
        <v>4.3021859963631401</v>
      </c>
      <c r="J703" s="11">
        <v>3.8</v>
      </c>
      <c r="K703" s="11">
        <v>4.0999999999999996</v>
      </c>
      <c r="L703" s="148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28">
        <v>24</v>
      </c>
    </row>
    <row r="704" spans="1:65">
      <c r="A704" s="30"/>
      <c r="B704" s="19">
        <v>1</v>
      </c>
      <c r="C704" s="9">
        <v>3</v>
      </c>
      <c r="D704" s="11">
        <v>3.5</v>
      </c>
      <c r="E704" s="11">
        <v>3.2706037488693021</v>
      </c>
      <c r="F704" s="11">
        <v>3</v>
      </c>
      <c r="G704" s="11">
        <v>3.9</v>
      </c>
      <c r="H704" s="11">
        <v>3.8500000000000005</v>
      </c>
      <c r="I704" s="11">
        <v>4.3939364029085004</v>
      </c>
      <c r="J704" s="11">
        <v>3.8</v>
      </c>
      <c r="K704" s="11">
        <v>4.2</v>
      </c>
      <c r="L704" s="148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28">
        <v>16</v>
      </c>
    </row>
    <row r="705" spans="1:65">
      <c r="A705" s="30"/>
      <c r="B705" s="19">
        <v>1</v>
      </c>
      <c r="C705" s="9">
        <v>4</v>
      </c>
      <c r="D705" s="11">
        <v>3.7</v>
      </c>
      <c r="E705" s="11">
        <v>3.4490838608973373</v>
      </c>
      <c r="F705" s="11">
        <v>3.1</v>
      </c>
      <c r="G705" s="11">
        <v>3.9</v>
      </c>
      <c r="H705" s="11">
        <v>3.8800000000000003</v>
      </c>
      <c r="I705" s="11">
        <v>4.3590603989657</v>
      </c>
      <c r="J705" s="11">
        <v>3.8</v>
      </c>
      <c r="K705" s="11">
        <v>4.1500000000000004</v>
      </c>
      <c r="L705" s="148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28">
        <v>3.7445766337088457</v>
      </c>
    </row>
    <row r="706" spans="1:65">
      <c r="A706" s="30"/>
      <c r="B706" s="19">
        <v>1</v>
      </c>
      <c r="C706" s="9">
        <v>5</v>
      </c>
      <c r="D706" s="11">
        <v>3.7</v>
      </c>
      <c r="E706" s="11">
        <v>3.361509623647382</v>
      </c>
      <c r="F706" s="11">
        <v>3</v>
      </c>
      <c r="G706" s="11">
        <v>3.9</v>
      </c>
      <c r="H706" s="11">
        <v>3.95</v>
      </c>
      <c r="I706" s="11">
        <v>4.3336336342483834</v>
      </c>
      <c r="J706" s="11">
        <v>3.8</v>
      </c>
      <c r="K706" s="11">
        <v>4.2</v>
      </c>
      <c r="L706" s="148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28">
        <v>46</v>
      </c>
    </row>
    <row r="707" spans="1:65">
      <c r="A707" s="30"/>
      <c r="B707" s="19">
        <v>1</v>
      </c>
      <c r="C707" s="9">
        <v>6</v>
      </c>
      <c r="D707" s="11">
        <v>3.6</v>
      </c>
      <c r="E707" s="11">
        <v>3.3106228382189591</v>
      </c>
      <c r="F707" s="11">
        <v>3</v>
      </c>
      <c r="G707" s="11">
        <v>3.9</v>
      </c>
      <c r="H707" s="11">
        <v>3.9600000000000004</v>
      </c>
      <c r="I707" s="11">
        <v>4.334277560189129</v>
      </c>
      <c r="J707" s="11">
        <v>3.8</v>
      </c>
      <c r="K707" s="11">
        <v>4.1500000000000004</v>
      </c>
      <c r="L707" s="148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55"/>
    </row>
    <row r="708" spans="1:65">
      <c r="A708" s="30"/>
      <c r="B708" s="20" t="s">
        <v>264</v>
      </c>
      <c r="C708" s="12"/>
      <c r="D708" s="23">
        <v>3.5500000000000003</v>
      </c>
      <c r="E708" s="23">
        <v>3.3042134228876665</v>
      </c>
      <c r="F708" s="23">
        <v>3.0166666666666671</v>
      </c>
      <c r="G708" s="23">
        <v>3.8833333333333329</v>
      </c>
      <c r="H708" s="23">
        <v>3.8983333333333339</v>
      </c>
      <c r="I708" s="23">
        <v>4.3457329801164315</v>
      </c>
      <c r="J708" s="23">
        <v>3.8000000000000003</v>
      </c>
      <c r="K708" s="23">
        <v>4.1583333333333341</v>
      </c>
      <c r="L708" s="148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55"/>
    </row>
    <row r="709" spans="1:65">
      <c r="A709" s="30"/>
      <c r="B709" s="3" t="s">
        <v>265</v>
      </c>
      <c r="C709" s="29"/>
      <c r="D709" s="11">
        <v>3.55</v>
      </c>
      <c r="E709" s="11">
        <v>3.2906132935441308</v>
      </c>
      <c r="F709" s="11">
        <v>3</v>
      </c>
      <c r="G709" s="11">
        <v>3.9</v>
      </c>
      <c r="H709" s="11">
        <v>3.8800000000000003</v>
      </c>
      <c r="I709" s="11">
        <v>4.3427907241064343</v>
      </c>
      <c r="J709" s="11">
        <v>3.8</v>
      </c>
      <c r="K709" s="11">
        <v>4.1500000000000004</v>
      </c>
      <c r="L709" s="148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55"/>
    </row>
    <row r="710" spans="1:65">
      <c r="A710" s="30"/>
      <c r="B710" s="3" t="s">
        <v>266</v>
      </c>
      <c r="C710" s="29"/>
      <c r="D710" s="24">
        <v>0.15165750888103116</v>
      </c>
      <c r="E710" s="24">
        <v>9.1475984338400693E-2</v>
      </c>
      <c r="F710" s="24">
        <v>4.0824829046386332E-2</v>
      </c>
      <c r="G710" s="24">
        <v>4.0824829046386339E-2</v>
      </c>
      <c r="H710" s="24">
        <v>4.5350486950711609E-2</v>
      </c>
      <c r="I710" s="24">
        <v>3.0679588286420676E-2</v>
      </c>
      <c r="J710" s="24">
        <v>4.8647535555904937E-16</v>
      </c>
      <c r="K710" s="24">
        <v>3.7638632635454188E-2</v>
      </c>
      <c r="L710" s="148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55"/>
    </row>
    <row r="711" spans="1:65">
      <c r="A711" s="30"/>
      <c r="B711" s="3" t="s">
        <v>86</v>
      </c>
      <c r="C711" s="29"/>
      <c r="D711" s="13">
        <v>4.2720425036910183E-2</v>
      </c>
      <c r="E711" s="13">
        <v>2.7684647639514962E-2</v>
      </c>
      <c r="F711" s="13">
        <v>1.3533092501564528E-2</v>
      </c>
      <c r="G711" s="13">
        <v>1.0512831514090904E-2</v>
      </c>
      <c r="H711" s="13">
        <v>1.1633301483722514E-2</v>
      </c>
      <c r="I711" s="13">
        <v>7.0597039502410253E-3</v>
      </c>
      <c r="J711" s="13">
        <v>1.2801983041027614E-16</v>
      </c>
      <c r="K711" s="13">
        <v>9.0513745816723484E-3</v>
      </c>
      <c r="L711" s="148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55"/>
    </row>
    <row r="712" spans="1:65">
      <c r="A712" s="30"/>
      <c r="B712" s="3" t="s">
        <v>267</v>
      </c>
      <c r="C712" s="29"/>
      <c r="D712" s="13">
        <v>-5.196225174222846E-2</v>
      </c>
      <c r="E712" s="13">
        <v>-0.11760026670492196</v>
      </c>
      <c r="F712" s="13">
        <v>-0.19439045805325517</v>
      </c>
      <c r="G712" s="13">
        <v>3.705537720216312E-2</v>
      </c>
      <c r="H712" s="13">
        <v>4.1061170504660849E-2</v>
      </c>
      <c r="I712" s="13">
        <v>0.16054053774622989</v>
      </c>
      <c r="J712" s="13">
        <v>1.4800969966065392E-2</v>
      </c>
      <c r="K712" s="13">
        <v>0.11049492108128645</v>
      </c>
      <c r="L712" s="148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55"/>
    </row>
    <row r="713" spans="1:65">
      <c r="A713" s="30"/>
      <c r="B713" s="46" t="s">
        <v>268</v>
      </c>
      <c r="C713" s="47"/>
      <c r="D713" s="45">
        <v>0.65</v>
      </c>
      <c r="E713" s="45">
        <v>1.19</v>
      </c>
      <c r="F713" s="45">
        <v>1.83</v>
      </c>
      <c r="G713" s="45">
        <v>0.09</v>
      </c>
      <c r="H713" s="45">
        <v>0.13</v>
      </c>
      <c r="I713" s="45">
        <v>1.1200000000000001</v>
      </c>
      <c r="J713" s="45">
        <v>0.09</v>
      </c>
      <c r="K713" s="45">
        <v>0.7</v>
      </c>
      <c r="L713" s="148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55"/>
    </row>
    <row r="714" spans="1:65">
      <c r="B714" s="31"/>
      <c r="C714" s="20"/>
      <c r="D714" s="20"/>
      <c r="E714" s="20"/>
      <c r="F714" s="20"/>
      <c r="G714" s="20"/>
      <c r="H714" s="20"/>
      <c r="I714" s="20"/>
      <c r="J714" s="20"/>
      <c r="K714" s="20"/>
      <c r="BM714" s="55"/>
    </row>
    <row r="715" spans="1:65" ht="15">
      <c r="B715" s="8" t="s">
        <v>490</v>
      </c>
      <c r="BM715" s="28" t="s">
        <v>66</v>
      </c>
    </row>
    <row r="716" spans="1:65" ht="15">
      <c r="A716" s="25" t="s">
        <v>43</v>
      </c>
      <c r="B716" s="18" t="s">
        <v>109</v>
      </c>
      <c r="C716" s="15" t="s">
        <v>110</v>
      </c>
      <c r="D716" s="16" t="s">
        <v>226</v>
      </c>
      <c r="E716" s="17" t="s">
        <v>226</v>
      </c>
      <c r="F716" s="17" t="s">
        <v>226</v>
      </c>
      <c r="G716" s="17" t="s">
        <v>226</v>
      </c>
      <c r="H716" s="17" t="s">
        <v>226</v>
      </c>
      <c r="I716" s="17" t="s">
        <v>226</v>
      </c>
      <c r="J716" s="17" t="s">
        <v>226</v>
      </c>
      <c r="K716" s="17" t="s">
        <v>226</v>
      </c>
      <c r="L716" s="17" t="s">
        <v>226</v>
      </c>
      <c r="M716" s="17" t="s">
        <v>226</v>
      </c>
      <c r="N716" s="17" t="s">
        <v>226</v>
      </c>
      <c r="O716" s="17" t="s">
        <v>226</v>
      </c>
      <c r="P716" s="17" t="s">
        <v>226</v>
      </c>
      <c r="Q716" s="17" t="s">
        <v>226</v>
      </c>
      <c r="R716" s="17" t="s">
        <v>226</v>
      </c>
      <c r="S716" s="17" t="s">
        <v>226</v>
      </c>
      <c r="T716" s="17" t="s">
        <v>226</v>
      </c>
      <c r="U716" s="17" t="s">
        <v>226</v>
      </c>
      <c r="V716" s="17" t="s">
        <v>226</v>
      </c>
      <c r="W716" s="17" t="s">
        <v>226</v>
      </c>
      <c r="X716" s="17" t="s">
        <v>226</v>
      </c>
      <c r="Y716" s="17" t="s">
        <v>226</v>
      </c>
      <c r="Z716" s="17" t="s">
        <v>226</v>
      </c>
      <c r="AA716" s="148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28">
        <v>1</v>
      </c>
    </row>
    <row r="717" spans="1:65">
      <c r="A717" s="30"/>
      <c r="B717" s="19" t="s">
        <v>227</v>
      </c>
      <c r="C717" s="9" t="s">
        <v>227</v>
      </c>
      <c r="D717" s="146" t="s">
        <v>229</v>
      </c>
      <c r="E717" s="147" t="s">
        <v>230</v>
      </c>
      <c r="F717" s="147" t="s">
        <v>231</v>
      </c>
      <c r="G717" s="147" t="s">
        <v>232</v>
      </c>
      <c r="H717" s="147" t="s">
        <v>233</v>
      </c>
      <c r="I717" s="147" t="s">
        <v>234</v>
      </c>
      <c r="J717" s="147" t="s">
        <v>235</v>
      </c>
      <c r="K717" s="147" t="s">
        <v>236</v>
      </c>
      <c r="L717" s="147" t="s">
        <v>238</v>
      </c>
      <c r="M717" s="147" t="s">
        <v>239</v>
      </c>
      <c r="N717" s="147" t="s">
        <v>240</v>
      </c>
      <c r="O717" s="147" t="s">
        <v>243</v>
      </c>
      <c r="P717" s="147" t="s">
        <v>244</v>
      </c>
      <c r="Q717" s="147" t="s">
        <v>246</v>
      </c>
      <c r="R717" s="147" t="s">
        <v>247</v>
      </c>
      <c r="S717" s="147" t="s">
        <v>249</v>
      </c>
      <c r="T717" s="147" t="s">
        <v>250</v>
      </c>
      <c r="U717" s="147" t="s">
        <v>251</v>
      </c>
      <c r="V717" s="147" t="s">
        <v>253</v>
      </c>
      <c r="W717" s="147" t="s">
        <v>254</v>
      </c>
      <c r="X717" s="147" t="s">
        <v>255</v>
      </c>
      <c r="Y717" s="147" t="s">
        <v>256</v>
      </c>
      <c r="Z717" s="147" t="s">
        <v>257</v>
      </c>
      <c r="AA717" s="148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28" t="s">
        <v>3</v>
      </c>
    </row>
    <row r="718" spans="1:65">
      <c r="A718" s="30"/>
      <c r="B718" s="19"/>
      <c r="C718" s="9"/>
      <c r="D718" s="10" t="s">
        <v>113</v>
      </c>
      <c r="E718" s="11" t="s">
        <v>277</v>
      </c>
      <c r="F718" s="11" t="s">
        <v>277</v>
      </c>
      <c r="G718" s="11" t="s">
        <v>277</v>
      </c>
      <c r="H718" s="11" t="s">
        <v>278</v>
      </c>
      <c r="I718" s="11" t="s">
        <v>277</v>
      </c>
      <c r="J718" s="11" t="s">
        <v>278</v>
      </c>
      <c r="K718" s="11" t="s">
        <v>278</v>
      </c>
      <c r="L718" s="11" t="s">
        <v>278</v>
      </c>
      <c r="M718" s="11" t="s">
        <v>278</v>
      </c>
      <c r="N718" s="11" t="s">
        <v>278</v>
      </c>
      <c r="O718" s="11" t="s">
        <v>277</v>
      </c>
      <c r="P718" s="11" t="s">
        <v>277</v>
      </c>
      <c r="Q718" s="11" t="s">
        <v>278</v>
      </c>
      <c r="R718" s="11" t="s">
        <v>278</v>
      </c>
      <c r="S718" s="11" t="s">
        <v>278</v>
      </c>
      <c r="T718" s="11" t="s">
        <v>277</v>
      </c>
      <c r="U718" s="11" t="s">
        <v>277</v>
      </c>
      <c r="V718" s="11" t="s">
        <v>277</v>
      </c>
      <c r="W718" s="11" t="s">
        <v>277</v>
      </c>
      <c r="X718" s="11" t="s">
        <v>277</v>
      </c>
      <c r="Y718" s="11" t="s">
        <v>278</v>
      </c>
      <c r="Z718" s="11" t="s">
        <v>277</v>
      </c>
      <c r="AA718" s="148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28">
        <v>0</v>
      </c>
    </row>
    <row r="719" spans="1:65">
      <c r="A719" s="30"/>
      <c r="B719" s="19"/>
      <c r="C719" s="9"/>
      <c r="D719" s="26"/>
      <c r="E719" s="26"/>
      <c r="F719" s="26"/>
      <c r="G719" s="26"/>
      <c r="H719" s="26"/>
      <c r="I719" s="26"/>
      <c r="J719" s="26"/>
      <c r="K719" s="26"/>
      <c r="L719" s="26"/>
      <c r="M719" s="26"/>
      <c r="N719" s="26"/>
      <c r="O719" s="26"/>
      <c r="P719" s="26"/>
      <c r="Q719" s="26"/>
      <c r="R719" s="26"/>
      <c r="S719" s="26"/>
      <c r="T719" s="26"/>
      <c r="U719" s="26"/>
      <c r="V719" s="26"/>
      <c r="W719" s="26"/>
      <c r="X719" s="26"/>
      <c r="Y719" s="26"/>
      <c r="Z719" s="26"/>
      <c r="AA719" s="148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28">
        <v>1</v>
      </c>
    </row>
    <row r="720" spans="1:65">
      <c r="A720" s="30"/>
      <c r="B720" s="18">
        <v>1</v>
      </c>
      <c r="C720" s="14">
        <v>1</v>
      </c>
      <c r="D720" s="217">
        <v>64.599999999999994</v>
      </c>
      <c r="E720" s="217">
        <v>62.3</v>
      </c>
      <c r="F720" s="217">
        <v>63.6</v>
      </c>
      <c r="G720" s="219">
        <v>45.2</v>
      </c>
      <c r="H720" s="217">
        <v>63.49</v>
      </c>
      <c r="I720" s="217">
        <v>59.4</v>
      </c>
      <c r="J720" s="217">
        <v>49.025599698541484</v>
      </c>
      <c r="K720" s="217">
        <v>57.4</v>
      </c>
      <c r="L720" s="217">
        <v>65.5</v>
      </c>
      <c r="M720" s="217">
        <v>67.5</v>
      </c>
      <c r="N720" s="217">
        <v>69.099999999999994</v>
      </c>
      <c r="O720" s="217">
        <v>68.900000000000006</v>
      </c>
      <c r="P720" s="217">
        <v>57.2</v>
      </c>
      <c r="Q720" s="217">
        <v>63.6</v>
      </c>
      <c r="R720" s="217">
        <v>63.070000000000007</v>
      </c>
      <c r="S720" s="217">
        <v>68.689650910608194</v>
      </c>
      <c r="T720" s="217">
        <v>64.2</v>
      </c>
      <c r="U720" s="217">
        <v>58.2</v>
      </c>
      <c r="V720" s="217">
        <v>49.6</v>
      </c>
      <c r="W720" s="217">
        <v>57.5</v>
      </c>
      <c r="X720" s="217">
        <v>56.3</v>
      </c>
      <c r="Y720" s="217">
        <v>67.2</v>
      </c>
      <c r="Z720" s="219">
        <v>92.2</v>
      </c>
      <c r="AA720" s="220"/>
      <c r="AB720" s="221"/>
      <c r="AC720" s="221"/>
      <c r="AD720" s="221"/>
      <c r="AE720" s="221"/>
      <c r="AF720" s="221"/>
      <c r="AG720" s="221"/>
      <c r="AH720" s="221"/>
      <c r="AI720" s="221"/>
      <c r="AJ720" s="221"/>
      <c r="AK720" s="221"/>
      <c r="AL720" s="221"/>
      <c r="AM720" s="221"/>
      <c r="AN720" s="221"/>
      <c r="AO720" s="221"/>
      <c r="AP720" s="221"/>
      <c r="AQ720" s="221"/>
      <c r="AR720" s="221"/>
      <c r="AS720" s="221"/>
      <c r="AT720" s="221"/>
      <c r="AU720" s="221"/>
      <c r="AV720" s="221"/>
      <c r="AW720" s="221"/>
      <c r="AX720" s="221"/>
      <c r="AY720" s="221"/>
      <c r="AZ720" s="221"/>
      <c r="BA720" s="221"/>
      <c r="BB720" s="221"/>
      <c r="BC720" s="221"/>
      <c r="BD720" s="221"/>
      <c r="BE720" s="221"/>
      <c r="BF720" s="221"/>
      <c r="BG720" s="221"/>
      <c r="BH720" s="221"/>
      <c r="BI720" s="221"/>
      <c r="BJ720" s="221"/>
      <c r="BK720" s="221"/>
      <c r="BL720" s="221"/>
      <c r="BM720" s="222">
        <v>1</v>
      </c>
    </row>
    <row r="721" spans="1:65">
      <c r="A721" s="30"/>
      <c r="B721" s="19">
        <v>1</v>
      </c>
      <c r="C721" s="9">
        <v>2</v>
      </c>
      <c r="D721" s="223">
        <v>65.099999999999994</v>
      </c>
      <c r="E721" s="223">
        <v>56.4</v>
      </c>
      <c r="F721" s="223">
        <v>61.70000000000001</v>
      </c>
      <c r="G721" s="225">
        <v>45.8</v>
      </c>
      <c r="H721" s="223">
        <v>63.850000000000009</v>
      </c>
      <c r="I721" s="223">
        <v>60.6</v>
      </c>
      <c r="J721" s="223">
        <v>49.016063207502789</v>
      </c>
      <c r="K721" s="223">
        <v>58.6</v>
      </c>
      <c r="L721" s="223">
        <v>66.8</v>
      </c>
      <c r="M721" s="223">
        <v>63.5</v>
      </c>
      <c r="N721" s="223">
        <v>65.2</v>
      </c>
      <c r="O721" s="223">
        <v>63.3</v>
      </c>
      <c r="P721" s="223">
        <v>63.3</v>
      </c>
      <c r="Q721" s="223">
        <v>60</v>
      </c>
      <c r="R721" s="223">
        <v>62.949999999999996</v>
      </c>
      <c r="S721" s="223">
        <v>68.402965601729406</v>
      </c>
      <c r="T721" s="223">
        <v>68.2</v>
      </c>
      <c r="U721" s="223">
        <v>58.4</v>
      </c>
      <c r="V721" s="223">
        <v>62</v>
      </c>
      <c r="W721" s="223">
        <v>58.5</v>
      </c>
      <c r="X721" s="223">
        <v>55.9</v>
      </c>
      <c r="Y721" s="223">
        <v>66.2</v>
      </c>
      <c r="Z721" s="225">
        <v>90.9</v>
      </c>
      <c r="AA721" s="220"/>
      <c r="AB721" s="221"/>
      <c r="AC721" s="221"/>
      <c r="AD721" s="221"/>
      <c r="AE721" s="221"/>
      <c r="AF721" s="221"/>
      <c r="AG721" s="221"/>
      <c r="AH721" s="221"/>
      <c r="AI721" s="221"/>
      <c r="AJ721" s="221"/>
      <c r="AK721" s="221"/>
      <c r="AL721" s="221"/>
      <c r="AM721" s="221"/>
      <c r="AN721" s="221"/>
      <c r="AO721" s="221"/>
      <c r="AP721" s="221"/>
      <c r="AQ721" s="221"/>
      <c r="AR721" s="221"/>
      <c r="AS721" s="221"/>
      <c r="AT721" s="221"/>
      <c r="AU721" s="221"/>
      <c r="AV721" s="221"/>
      <c r="AW721" s="221"/>
      <c r="AX721" s="221"/>
      <c r="AY721" s="221"/>
      <c r="AZ721" s="221"/>
      <c r="BA721" s="221"/>
      <c r="BB721" s="221"/>
      <c r="BC721" s="221"/>
      <c r="BD721" s="221"/>
      <c r="BE721" s="221"/>
      <c r="BF721" s="221"/>
      <c r="BG721" s="221"/>
      <c r="BH721" s="221"/>
      <c r="BI721" s="221"/>
      <c r="BJ721" s="221"/>
      <c r="BK721" s="221"/>
      <c r="BL721" s="221"/>
      <c r="BM721" s="222">
        <v>25</v>
      </c>
    </row>
    <row r="722" spans="1:65">
      <c r="A722" s="30"/>
      <c r="B722" s="19">
        <v>1</v>
      </c>
      <c r="C722" s="9">
        <v>3</v>
      </c>
      <c r="D722" s="223">
        <v>63.4</v>
      </c>
      <c r="E722" s="223">
        <v>55.1</v>
      </c>
      <c r="F722" s="223">
        <v>65.5</v>
      </c>
      <c r="G722" s="225">
        <v>44.6</v>
      </c>
      <c r="H722" s="223">
        <v>62.249999999999993</v>
      </c>
      <c r="I722" s="223">
        <v>58.2</v>
      </c>
      <c r="J722" s="223">
        <v>49.835301126196278</v>
      </c>
      <c r="K722" s="223">
        <v>58.8</v>
      </c>
      <c r="L722" s="223">
        <v>66</v>
      </c>
      <c r="M722" s="223">
        <v>66.900000000000006</v>
      </c>
      <c r="N722" s="223">
        <v>68.099999999999994</v>
      </c>
      <c r="O722" s="223">
        <v>64.8</v>
      </c>
      <c r="P722" s="223">
        <v>60.6</v>
      </c>
      <c r="Q722" s="224">
        <v>50.2</v>
      </c>
      <c r="R722" s="223">
        <v>63.230000000000004</v>
      </c>
      <c r="S722" s="223">
        <v>68.354317689308999</v>
      </c>
      <c r="T722" s="223">
        <v>66.599999999999994</v>
      </c>
      <c r="U722" s="223">
        <v>57.8</v>
      </c>
      <c r="V722" s="223">
        <v>57.3</v>
      </c>
      <c r="W722" s="223">
        <v>57.5</v>
      </c>
      <c r="X722" s="223">
        <v>52.4</v>
      </c>
      <c r="Y722" s="223">
        <v>64.599999999999994</v>
      </c>
      <c r="Z722" s="225">
        <v>92.6</v>
      </c>
      <c r="AA722" s="220"/>
      <c r="AB722" s="221"/>
      <c r="AC722" s="221"/>
      <c r="AD722" s="221"/>
      <c r="AE722" s="221"/>
      <c r="AF722" s="221"/>
      <c r="AG722" s="221"/>
      <c r="AH722" s="221"/>
      <c r="AI722" s="221"/>
      <c r="AJ722" s="221"/>
      <c r="AK722" s="221"/>
      <c r="AL722" s="221"/>
      <c r="AM722" s="221"/>
      <c r="AN722" s="221"/>
      <c r="AO722" s="221"/>
      <c r="AP722" s="221"/>
      <c r="AQ722" s="221"/>
      <c r="AR722" s="221"/>
      <c r="AS722" s="221"/>
      <c r="AT722" s="221"/>
      <c r="AU722" s="221"/>
      <c r="AV722" s="221"/>
      <c r="AW722" s="221"/>
      <c r="AX722" s="221"/>
      <c r="AY722" s="221"/>
      <c r="AZ722" s="221"/>
      <c r="BA722" s="221"/>
      <c r="BB722" s="221"/>
      <c r="BC722" s="221"/>
      <c r="BD722" s="221"/>
      <c r="BE722" s="221"/>
      <c r="BF722" s="221"/>
      <c r="BG722" s="221"/>
      <c r="BH722" s="221"/>
      <c r="BI722" s="221"/>
      <c r="BJ722" s="221"/>
      <c r="BK722" s="221"/>
      <c r="BL722" s="221"/>
      <c r="BM722" s="222">
        <v>16</v>
      </c>
    </row>
    <row r="723" spans="1:65">
      <c r="A723" s="30"/>
      <c r="B723" s="19">
        <v>1</v>
      </c>
      <c r="C723" s="9">
        <v>4</v>
      </c>
      <c r="D723" s="223">
        <v>63.2</v>
      </c>
      <c r="E723" s="223">
        <v>63.4</v>
      </c>
      <c r="F723" s="223">
        <v>60.7</v>
      </c>
      <c r="G723" s="225">
        <v>45.2</v>
      </c>
      <c r="H723" s="223">
        <v>61.92</v>
      </c>
      <c r="I723" s="223">
        <v>61.100000000000009</v>
      </c>
      <c r="J723" s="223">
        <v>51.799134758150963</v>
      </c>
      <c r="K723" s="223">
        <v>60</v>
      </c>
      <c r="L723" s="223">
        <v>66.599999999999994</v>
      </c>
      <c r="M723" s="223">
        <v>64.7</v>
      </c>
      <c r="N723" s="223">
        <v>69.599999999999994</v>
      </c>
      <c r="O723" s="223">
        <v>69.5</v>
      </c>
      <c r="P723" s="223">
        <v>60.9</v>
      </c>
      <c r="Q723" s="223">
        <v>62.4</v>
      </c>
      <c r="R723" s="223">
        <v>63.37</v>
      </c>
      <c r="S723" s="223">
        <v>68.308375142834294</v>
      </c>
      <c r="T723" s="223">
        <v>60</v>
      </c>
      <c r="U723" s="223">
        <v>58.4</v>
      </c>
      <c r="V723" s="223">
        <v>53.4</v>
      </c>
      <c r="W723" s="223">
        <v>58.9</v>
      </c>
      <c r="X723" s="223">
        <v>59.1</v>
      </c>
      <c r="Y723" s="223">
        <v>68</v>
      </c>
      <c r="Z723" s="225">
        <v>94.3</v>
      </c>
      <c r="AA723" s="220"/>
      <c r="AB723" s="221"/>
      <c r="AC723" s="221"/>
      <c r="AD723" s="221"/>
      <c r="AE723" s="221"/>
      <c r="AF723" s="221"/>
      <c r="AG723" s="221"/>
      <c r="AH723" s="221"/>
      <c r="AI723" s="221"/>
      <c r="AJ723" s="221"/>
      <c r="AK723" s="221"/>
      <c r="AL723" s="221"/>
      <c r="AM723" s="221"/>
      <c r="AN723" s="221"/>
      <c r="AO723" s="221"/>
      <c r="AP723" s="221"/>
      <c r="AQ723" s="221"/>
      <c r="AR723" s="221"/>
      <c r="AS723" s="221"/>
      <c r="AT723" s="221"/>
      <c r="AU723" s="221"/>
      <c r="AV723" s="221"/>
      <c r="AW723" s="221"/>
      <c r="AX723" s="221"/>
      <c r="AY723" s="221"/>
      <c r="AZ723" s="221"/>
      <c r="BA723" s="221"/>
      <c r="BB723" s="221"/>
      <c r="BC723" s="221"/>
      <c r="BD723" s="221"/>
      <c r="BE723" s="221"/>
      <c r="BF723" s="221"/>
      <c r="BG723" s="221"/>
      <c r="BH723" s="221"/>
      <c r="BI723" s="221"/>
      <c r="BJ723" s="221"/>
      <c r="BK723" s="221"/>
      <c r="BL723" s="221"/>
      <c r="BM723" s="222">
        <v>61.889746420720378</v>
      </c>
    </row>
    <row r="724" spans="1:65">
      <c r="A724" s="30"/>
      <c r="B724" s="19">
        <v>1</v>
      </c>
      <c r="C724" s="9">
        <v>5</v>
      </c>
      <c r="D724" s="223">
        <v>63</v>
      </c>
      <c r="E724" s="223">
        <v>58.3</v>
      </c>
      <c r="F724" s="223">
        <v>60.8</v>
      </c>
      <c r="G724" s="225">
        <v>45.8</v>
      </c>
      <c r="H724" s="223">
        <v>64.069999999999993</v>
      </c>
      <c r="I724" s="223">
        <v>62.7</v>
      </c>
      <c r="J724" s="223">
        <v>50.427582171682616</v>
      </c>
      <c r="K724" s="223">
        <v>58.4</v>
      </c>
      <c r="L724" s="223">
        <v>65.7</v>
      </c>
      <c r="M724" s="223">
        <v>66.599999999999994</v>
      </c>
      <c r="N724" s="223">
        <v>69.900000000000006</v>
      </c>
      <c r="O724" s="223">
        <v>67.2</v>
      </c>
      <c r="P724" s="223">
        <v>59.8</v>
      </c>
      <c r="Q724" s="223">
        <v>62.5</v>
      </c>
      <c r="R724" s="223">
        <v>63.87</v>
      </c>
      <c r="S724" s="223">
        <v>68.611121111386197</v>
      </c>
      <c r="T724" s="223">
        <v>64.2</v>
      </c>
      <c r="U724" s="223">
        <v>57.3</v>
      </c>
      <c r="V724" s="223">
        <v>50.9</v>
      </c>
      <c r="W724" s="223">
        <v>58.5</v>
      </c>
      <c r="X724" s="223">
        <v>57.9</v>
      </c>
      <c r="Y724" s="223">
        <v>67.400000000000006</v>
      </c>
      <c r="Z724" s="225">
        <v>97.1</v>
      </c>
      <c r="AA724" s="220"/>
      <c r="AB724" s="221"/>
      <c r="AC724" s="221"/>
      <c r="AD724" s="221"/>
      <c r="AE724" s="221"/>
      <c r="AF724" s="221"/>
      <c r="AG724" s="221"/>
      <c r="AH724" s="221"/>
      <c r="AI724" s="221"/>
      <c r="AJ724" s="221"/>
      <c r="AK724" s="221"/>
      <c r="AL724" s="221"/>
      <c r="AM724" s="221"/>
      <c r="AN724" s="221"/>
      <c r="AO724" s="221"/>
      <c r="AP724" s="221"/>
      <c r="AQ724" s="221"/>
      <c r="AR724" s="221"/>
      <c r="AS724" s="221"/>
      <c r="AT724" s="221"/>
      <c r="AU724" s="221"/>
      <c r="AV724" s="221"/>
      <c r="AW724" s="221"/>
      <c r="AX724" s="221"/>
      <c r="AY724" s="221"/>
      <c r="AZ724" s="221"/>
      <c r="BA724" s="221"/>
      <c r="BB724" s="221"/>
      <c r="BC724" s="221"/>
      <c r="BD724" s="221"/>
      <c r="BE724" s="221"/>
      <c r="BF724" s="221"/>
      <c r="BG724" s="221"/>
      <c r="BH724" s="221"/>
      <c r="BI724" s="221"/>
      <c r="BJ724" s="221"/>
      <c r="BK724" s="221"/>
      <c r="BL724" s="221"/>
      <c r="BM724" s="222">
        <v>47</v>
      </c>
    </row>
    <row r="725" spans="1:65">
      <c r="A725" s="30"/>
      <c r="B725" s="19">
        <v>1</v>
      </c>
      <c r="C725" s="9">
        <v>6</v>
      </c>
      <c r="D725" s="223">
        <v>64.8</v>
      </c>
      <c r="E725" s="223">
        <v>66.599999999999994</v>
      </c>
      <c r="F725" s="223">
        <v>63.6</v>
      </c>
      <c r="G725" s="225">
        <v>46.3</v>
      </c>
      <c r="H725" s="223">
        <v>66.17</v>
      </c>
      <c r="I725" s="223">
        <v>61.100000000000009</v>
      </c>
      <c r="J725" s="223">
        <v>49.576431331406908</v>
      </c>
      <c r="K725" s="223">
        <v>59</v>
      </c>
      <c r="L725" s="223">
        <v>65.400000000000006</v>
      </c>
      <c r="M725" s="223">
        <v>64.5</v>
      </c>
      <c r="N725" s="223">
        <v>68.2</v>
      </c>
      <c r="O725" s="223">
        <v>67.900000000000006</v>
      </c>
      <c r="P725" s="223">
        <v>53.7</v>
      </c>
      <c r="Q725" s="223">
        <v>64.099999999999994</v>
      </c>
      <c r="R725" s="223">
        <v>63.34</v>
      </c>
      <c r="S725" s="223">
        <v>68.661506261419007</v>
      </c>
      <c r="T725" s="223">
        <v>66.2</v>
      </c>
      <c r="U725" s="224">
        <v>60.5</v>
      </c>
      <c r="V725" s="223">
        <v>58.9</v>
      </c>
      <c r="W725" s="224">
        <v>61.3</v>
      </c>
      <c r="X725" s="223">
        <v>57.7</v>
      </c>
      <c r="Y725" s="223">
        <v>65</v>
      </c>
      <c r="Z725" s="225">
        <v>98.5</v>
      </c>
      <c r="AA725" s="220"/>
      <c r="AB725" s="221"/>
      <c r="AC725" s="221"/>
      <c r="AD725" s="221"/>
      <c r="AE725" s="221"/>
      <c r="AF725" s="221"/>
      <c r="AG725" s="221"/>
      <c r="AH725" s="221"/>
      <c r="AI725" s="221"/>
      <c r="AJ725" s="221"/>
      <c r="AK725" s="221"/>
      <c r="AL725" s="221"/>
      <c r="AM725" s="221"/>
      <c r="AN725" s="221"/>
      <c r="AO725" s="221"/>
      <c r="AP725" s="221"/>
      <c r="AQ725" s="221"/>
      <c r="AR725" s="221"/>
      <c r="AS725" s="221"/>
      <c r="AT725" s="221"/>
      <c r="AU725" s="221"/>
      <c r="AV725" s="221"/>
      <c r="AW725" s="221"/>
      <c r="AX725" s="221"/>
      <c r="AY725" s="221"/>
      <c r="AZ725" s="221"/>
      <c r="BA725" s="221"/>
      <c r="BB725" s="221"/>
      <c r="BC725" s="221"/>
      <c r="BD725" s="221"/>
      <c r="BE725" s="221"/>
      <c r="BF725" s="221"/>
      <c r="BG725" s="221"/>
      <c r="BH725" s="221"/>
      <c r="BI725" s="221"/>
      <c r="BJ725" s="221"/>
      <c r="BK725" s="221"/>
      <c r="BL725" s="221"/>
      <c r="BM725" s="226"/>
    </row>
    <row r="726" spans="1:65">
      <c r="A726" s="30"/>
      <c r="B726" s="20" t="s">
        <v>264</v>
      </c>
      <c r="C726" s="12"/>
      <c r="D726" s="227">
        <v>64.016666666666666</v>
      </c>
      <c r="E726" s="227">
        <v>60.35</v>
      </c>
      <c r="F726" s="227">
        <v>62.650000000000006</v>
      </c>
      <c r="G726" s="227">
        <v>45.483333333333341</v>
      </c>
      <c r="H726" s="227">
        <v>63.625</v>
      </c>
      <c r="I726" s="227">
        <v>60.516666666666673</v>
      </c>
      <c r="J726" s="227">
        <v>49.946685382246841</v>
      </c>
      <c r="K726" s="227">
        <v>58.699999999999996</v>
      </c>
      <c r="L726" s="227">
        <v>66</v>
      </c>
      <c r="M726" s="227">
        <v>65.616666666666674</v>
      </c>
      <c r="N726" s="227">
        <v>68.349999999999994</v>
      </c>
      <c r="O726" s="227">
        <v>66.933333333333337</v>
      </c>
      <c r="P726" s="227">
        <v>59.25</v>
      </c>
      <c r="Q726" s="227">
        <v>60.466666666666676</v>
      </c>
      <c r="R726" s="227">
        <v>63.305000000000007</v>
      </c>
      <c r="S726" s="227">
        <v>68.504656119547676</v>
      </c>
      <c r="T726" s="227">
        <v>64.899999999999991</v>
      </c>
      <c r="U726" s="227">
        <v>58.43333333333333</v>
      </c>
      <c r="V726" s="227">
        <v>55.349999999999994</v>
      </c>
      <c r="W726" s="227">
        <v>58.699999999999996</v>
      </c>
      <c r="X726" s="227">
        <v>56.54999999999999</v>
      </c>
      <c r="Y726" s="227">
        <v>66.399999999999991</v>
      </c>
      <c r="Z726" s="227">
        <v>94.266666666666666</v>
      </c>
      <c r="AA726" s="220"/>
      <c r="AB726" s="221"/>
      <c r="AC726" s="221"/>
      <c r="AD726" s="221"/>
      <c r="AE726" s="221"/>
      <c r="AF726" s="221"/>
      <c r="AG726" s="221"/>
      <c r="AH726" s="221"/>
      <c r="AI726" s="221"/>
      <c r="AJ726" s="221"/>
      <c r="AK726" s="221"/>
      <c r="AL726" s="221"/>
      <c r="AM726" s="221"/>
      <c r="AN726" s="221"/>
      <c r="AO726" s="221"/>
      <c r="AP726" s="221"/>
      <c r="AQ726" s="221"/>
      <c r="AR726" s="221"/>
      <c r="AS726" s="221"/>
      <c r="AT726" s="221"/>
      <c r="AU726" s="221"/>
      <c r="AV726" s="221"/>
      <c r="AW726" s="221"/>
      <c r="AX726" s="221"/>
      <c r="AY726" s="221"/>
      <c r="AZ726" s="221"/>
      <c r="BA726" s="221"/>
      <c r="BB726" s="221"/>
      <c r="BC726" s="221"/>
      <c r="BD726" s="221"/>
      <c r="BE726" s="221"/>
      <c r="BF726" s="221"/>
      <c r="BG726" s="221"/>
      <c r="BH726" s="221"/>
      <c r="BI726" s="221"/>
      <c r="BJ726" s="221"/>
      <c r="BK726" s="221"/>
      <c r="BL726" s="221"/>
      <c r="BM726" s="226"/>
    </row>
    <row r="727" spans="1:65">
      <c r="A727" s="30"/>
      <c r="B727" s="3" t="s">
        <v>265</v>
      </c>
      <c r="C727" s="29"/>
      <c r="D727" s="223">
        <v>64</v>
      </c>
      <c r="E727" s="223">
        <v>60.3</v>
      </c>
      <c r="F727" s="223">
        <v>62.650000000000006</v>
      </c>
      <c r="G727" s="223">
        <v>45.5</v>
      </c>
      <c r="H727" s="223">
        <v>63.67</v>
      </c>
      <c r="I727" s="223">
        <v>60.850000000000009</v>
      </c>
      <c r="J727" s="223">
        <v>49.705866228801597</v>
      </c>
      <c r="K727" s="223">
        <v>58.7</v>
      </c>
      <c r="L727" s="223">
        <v>65.849999999999994</v>
      </c>
      <c r="M727" s="223">
        <v>65.650000000000006</v>
      </c>
      <c r="N727" s="223">
        <v>68.650000000000006</v>
      </c>
      <c r="O727" s="223">
        <v>67.550000000000011</v>
      </c>
      <c r="P727" s="223">
        <v>60.2</v>
      </c>
      <c r="Q727" s="223">
        <v>62.45</v>
      </c>
      <c r="R727" s="223">
        <v>63.285000000000004</v>
      </c>
      <c r="S727" s="223">
        <v>68.507043356557801</v>
      </c>
      <c r="T727" s="223">
        <v>65.2</v>
      </c>
      <c r="U727" s="223">
        <v>58.3</v>
      </c>
      <c r="V727" s="223">
        <v>55.349999999999994</v>
      </c>
      <c r="W727" s="223">
        <v>58.5</v>
      </c>
      <c r="X727" s="223">
        <v>57</v>
      </c>
      <c r="Y727" s="223">
        <v>66.7</v>
      </c>
      <c r="Z727" s="223">
        <v>93.449999999999989</v>
      </c>
      <c r="AA727" s="220"/>
      <c r="AB727" s="221"/>
      <c r="AC727" s="221"/>
      <c r="AD727" s="221"/>
      <c r="AE727" s="221"/>
      <c r="AF727" s="221"/>
      <c r="AG727" s="221"/>
      <c r="AH727" s="221"/>
      <c r="AI727" s="221"/>
      <c r="AJ727" s="221"/>
      <c r="AK727" s="221"/>
      <c r="AL727" s="221"/>
      <c r="AM727" s="221"/>
      <c r="AN727" s="221"/>
      <c r="AO727" s="221"/>
      <c r="AP727" s="221"/>
      <c r="AQ727" s="221"/>
      <c r="AR727" s="221"/>
      <c r="AS727" s="221"/>
      <c r="AT727" s="221"/>
      <c r="AU727" s="221"/>
      <c r="AV727" s="221"/>
      <c r="AW727" s="221"/>
      <c r="AX727" s="221"/>
      <c r="AY727" s="221"/>
      <c r="AZ727" s="221"/>
      <c r="BA727" s="221"/>
      <c r="BB727" s="221"/>
      <c r="BC727" s="221"/>
      <c r="BD727" s="221"/>
      <c r="BE727" s="221"/>
      <c r="BF727" s="221"/>
      <c r="BG727" s="221"/>
      <c r="BH727" s="221"/>
      <c r="BI727" s="221"/>
      <c r="BJ727" s="221"/>
      <c r="BK727" s="221"/>
      <c r="BL727" s="221"/>
      <c r="BM727" s="226"/>
    </row>
    <row r="728" spans="1:65">
      <c r="A728" s="30"/>
      <c r="B728" s="3" t="s">
        <v>266</v>
      </c>
      <c r="C728" s="29"/>
      <c r="D728" s="213">
        <v>0.91742392963485608</v>
      </c>
      <c r="E728" s="213">
        <v>4.4617261233742243</v>
      </c>
      <c r="F728" s="213">
        <v>1.9002631396730287</v>
      </c>
      <c r="G728" s="213">
        <v>0.60138728508895489</v>
      </c>
      <c r="H728" s="213">
        <v>1.5193123444506083</v>
      </c>
      <c r="I728" s="213">
        <v>1.553597974595317</v>
      </c>
      <c r="J728" s="213">
        <v>1.0513592531469762</v>
      </c>
      <c r="K728" s="213">
        <v>0.84616783205224766</v>
      </c>
      <c r="L728" s="213">
        <v>0.58309518948452665</v>
      </c>
      <c r="M728" s="213">
        <v>1.5955145460529863</v>
      </c>
      <c r="N728" s="213">
        <v>1.7049926686059373</v>
      </c>
      <c r="O728" s="213">
        <v>2.4171608690086557</v>
      </c>
      <c r="P728" s="213">
        <v>3.3542510341356366</v>
      </c>
      <c r="Q728" s="213">
        <v>5.2251953711480157</v>
      </c>
      <c r="R728" s="213">
        <v>0.31985934408736477</v>
      </c>
      <c r="S728" s="213">
        <v>0.16830250209197381</v>
      </c>
      <c r="T728" s="213">
        <v>2.8446440902158567</v>
      </c>
      <c r="U728" s="213">
        <v>1.0966616007988375</v>
      </c>
      <c r="V728" s="213">
        <v>4.8434491842074685</v>
      </c>
      <c r="W728" s="213">
        <v>1.3971399357258374</v>
      </c>
      <c r="X728" s="213">
        <v>2.3390168874978232</v>
      </c>
      <c r="Y728" s="213">
        <v>1.374045122985416</v>
      </c>
      <c r="Z728" s="213">
        <v>2.9776948578836371</v>
      </c>
      <c r="AA728" s="209"/>
      <c r="AB728" s="210"/>
      <c r="AC728" s="210"/>
      <c r="AD728" s="210"/>
      <c r="AE728" s="210"/>
      <c r="AF728" s="210"/>
      <c r="AG728" s="210"/>
      <c r="AH728" s="210"/>
      <c r="AI728" s="210"/>
      <c r="AJ728" s="210"/>
      <c r="AK728" s="210"/>
      <c r="AL728" s="210"/>
      <c r="AM728" s="210"/>
      <c r="AN728" s="210"/>
      <c r="AO728" s="210"/>
      <c r="AP728" s="210"/>
      <c r="AQ728" s="210"/>
      <c r="AR728" s="210"/>
      <c r="AS728" s="210"/>
      <c r="AT728" s="210"/>
      <c r="AU728" s="210"/>
      <c r="AV728" s="210"/>
      <c r="AW728" s="210"/>
      <c r="AX728" s="210"/>
      <c r="AY728" s="210"/>
      <c r="AZ728" s="210"/>
      <c r="BA728" s="210"/>
      <c r="BB728" s="210"/>
      <c r="BC728" s="210"/>
      <c r="BD728" s="210"/>
      <c r="BE728" s="210"/>
      <c r="BF728" s="210"/>
      <c r="BG728" s="210"/>
      <c r="BH728" s="210"/>
      <c r="BI728" s="210"/>
      <c r="BJ728" s="210"/>
      <c r="BK728" s="210"/>
      <c r="BL728" s="210"/>
      <c r="BM728" s="215"/>
    </row>
    <row r="729" spans="1:65">
      <c r="A729" s="30"/>
      <c r="B729" s="3" t="s">
        <v>86</v>
      </c>
      <c r="C729" s="29"/>
      <c r="D729" s="13">
        <v>1.4331016864902724E-2</v>
      </c>
      <c r="E729" s="13">
        <v>7.3930838829730311E-2</v>
      </c>
      <c r="F729" s="13">
        <v>3.0331414839154486E-2</v>
      </c>
      <c r="G729" s="13">
        <v>1.3222146246001204E-2</v>
      </c>
      <c r="H729" s="13">
        <v>2.3879172407868104E-2</v>
      </c>
      <c r="I729" s="13">
        <v>2.5672233124681632E-2</v>
      </c>
      <c r="J729" s="13">
        <v>2.1049630122616177E-2</v>
      </c>
      <c r="K729" s="13">
        <v>1.4415124907193317E-2</v>
      </c>
      <c r="L729" s="13">
        <v>8.8347755982504036E-3</v>
      </c>
      <c r="M729" s="13">
        <v>2.4315690313228135E-2</v>
      </c>
      <c r="N729" s="13">
        <v>2.4945028070313641E-2</v>
      </c>
      <c r="O729" s="13">
        <v>3.6112961190368359E-2</v>
      </c>
      <c r="P729" s="13">
        <v>5.6611831799757581E-2</v>
      </c>
      <c r="Q729" s="13">
        <v>8.6414476920860225E-2</v>
      </c>
      <c r="R729" s="13">
        <v>5.0526711016091108E-3</v>
      </c>
      <c r="S729" s="13">
        <v>2.4568038382423033E-3</v>
      </c>
      <c r="T729" s="13">
        <v>4.3831187830752807E-2</v>
      </c>
      <c r="U729" s="13">
        <v>1.8767739888171778E-2</v>
      </c>
      <c r="V729" s="13">
        <v>8.7505856986584807E-2</v>
      </c>
      <c r="W729" s="13">
        <v>2.3801361767050042E-2</v>
      </c>
      <c r="X729" s="13">
        <v>4.1361925508361159E-2</v>
      </c>
      <c r="Y729" s="13">
        <v>2.0693450647370725E-2</v>
      </c>
      <c r="Z729" s="13">
        <v>3.1587993541905626E-2</v>
      </c>
      <c r="AA729" s="148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55"/>
    </row>
    <row r="730" spans="1:65">
      <c r="A730" s="30"/>
      <c r="B730" s="3" t="s">
        <v>267</v>
      </c>
      <c r="C730" s="29"/>
      <c r="D730" s="13">
        <v>3.4366278244019499E-2</v>
      </c>
      <c r="E730" s="13">
        <v>-2.4878861358605842E-2</v>
      </c>
      <c r="F730" s="13">
        <v>1.2283998937586471E-2</v>
      </c>
      <c r="G730" s="13">
        <v>-0.2650909728383416</v>
      </c>
      <c r="H730" s="13">
        <v>2.803782015010281E-2</v>
      </c>
      <c r="I730" s="13">
        <v>-2.2185900467577402E-2</v>
      </c>
      <c r="J730" s="13">
        <v>-0.19297317777464762</v>
      </c>
      <c r="K730" s="13">
        <v>-5.1539174179787373E-2</v>
      </c>
      <c r="L730" s="13">
        <v>6.641251284725791E-2</v>
      </c>
      <c r="M730" s="13">
        <v>6.0218702797892654E-2</v>
      </c>
      <c r="N730" s="13">
        <v>0.10438326141075849</v>
      </c>
      <c r="O730" s="13">
        <v>8.1493093837017083E-2</v>
      </c>
      <c r="P730" s="13">
        <v>-4.2652403239393566E-2</v>
      </c>
      <c r="Q730" s="13">
        <v>-2.2993788734885889E-2</v>
      </c>
      <c r="R730" s="13">
        <v>2.2867335239328268E-2</v>
      </c>
      <c r="S730" s="13">
        <v>0.10688215869975926</v>
      </c>
      <c r="T730" s="13">
        <v>4.8638970966470074E-2</v>
      </c>
      <c r="U730" s="13">
        <v>-5.5847911605432898E-2</v>
      </c>
      <c r="V730" s="13">
        <v>-0.10566768808945881</v>
      </c>
      <c r="W730" s="13">
        <v>-5.1539174179787373E-2</v>
      </c>
      <c r="X730" s="13">
        <v>-8.6278369674054223E-2</v>
      </c>
      <c r="Y730" s="13">
        <v>7.2875618985726032E-2</v>
      </c>
      <c r="Z730" s="13">
        <v>0.52313867996567942</v>
      </c>
      <c r="AA730" s="148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55"/>
    </row>
    <row r="731" spans="1:65">
      <c r="A731" s="30"/>
      <c r="B731" s="46" t="s">
        <v>268</v>
      </c>
      <c r="C731" s="47"/>
      <c r="D731" s="45">
        <v>0.25</v>
      </c>
      <c r="E731" s="45">
        <v>0.41</v>
      </c>
      <c r="F731" s="45">
        <v>0</v>
      </c>
      <c r="G731" s="45">
        <v>3.09</v>
      </c>
      <c r="H731" s="45">
        <v>0.18</v>
      </c>
      <c r="I731" s="45">
        <v>0.38</v>
      </c>
      <c r="J731" s="45">
        <v>2.2799999999999998</v>
      </c>
      <c r="K731" s="45">
        <v>0.71</v>
      </c>
      <c r="L731" s="45">
        <v>0.6</v>
      </c>
      <c r="M731" s="45">
        <v>0.53</v>
      </c>
      <c r="N731" s="45">
        <v>1.02</v>
      </c>
      <c r="O731" s="45">
        <v>0.77</v>
      </c>
      <c r="P731" s="45">
        <v>0.61</v>
      </c>
      <c r="Q731" s="45">
        <v>0.39</v>
      </c>
      <c r="R731" s="45">
        <v>0.12</v>
      </c>
      <c r="S731" s="45">
        <v>1.05</v>
      </c>
      <c r="T731" s="45">
        <v>0.4</v>
      </c>
      <c r="U731" s="45">
        <v>0.76</v>
      </c>
      <c r="V731" s="45">
        <v>1.31</v>
      </c>
      <c r="W731" s="45">
        <v>0.71</v>
      </c>
      <c r="X731" s="45">
        <v>1.1000000000000001</v>
      </c>
      <c r="Y731" s="45">
        <v>0.67</v>
      </c>
      <c r="Z731" s="45">
        <v>5.69</v>
      </c>
      <c r="AA731" s="148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55"/>
    </row>
    <row r="732" spans="1:65">
      <c r="B732" s="31"/>
      <c r="C732" s="20"/>
      <c r="D732" s="20"/>
      <c r="E732" s="20"/>
      <c r="F732" s="20"/>
      <c r="G732" s="20"/>
      <c r="H732" s="20"/>
      <c r="I732" s="20"/>
      <c r="J732" s="20"/>
      <c r="K732" s="20"/>
      <c r="L732" s="20"/>
      <c r="M732" s="20"/>
      <c r="N732" s="20"/>
      <c r="O732" s="20"/>
      <c r="P732" s="20"/>
      <c r="Q732" s="20"/>
      <c r="R732" s="20"/>
      <c r="S732" s="20"/>
      <c r="T732" s="20"/>
      <c r="U732" s="20"/>
      <c r="V732" s="20"/>
      <c r="W732" s="20"/>
      <c r="X732" s="20"/>
      <c r="Y732" s="20"/>
      <c r="Z732" s="20"/>
      <c r="BM732" s="55"/>
    </row>
    <row r="733" spans="1:65" ht="15">
      <c r="B733" s="8" t="s">
        <v>491</v>
      </c>
      <c r="BM733" s="28" t="s">
        <v>66</v>
      </c>
    </row>
    <row r="734" spans="1:65" ht="15">
      <c r="A734" s="25" t="s">
        <v>59</v>
      </c>
      <c r="B734" s="18" t="s">
        <v>109</v>
      </c>
      <c r="C734" s="15" t="s">
        <v>110</v>
      </c>
      <c r="D734" s="16" t="s">
        <v>226</v>
      </c>
      <c r="E734" s="17" t="s">
        <v>226</v>
      </c>
      <c r="F734" s="17" t="s">
        <v>226</v>
      </c>
      <c r="G734" s="17" t="s">
        <v>226</v>
      </c>
      <c r="H734" s="17" t="s">
        <v>226</v>
      </c>
      <c r="I734" s="17" t="s">
        <v>226</v>
      </c>
      <c r="J734" s="17" t="s">
        <v>226</v>
      </c>
      <c r="K734" s="17" t="s">
        <v>226</v>
      </c>
      <c r="L734" s="17" t="s">
        <v>226</v>
      </c>
      <c r="M734" s="17" t="s">
        <v>226</v>
      </c>
      <c r="N734" s="17" t="s">
        <v>226</v>
      </c>
      <c r="O734" s="17" t="s">
        <v>226</v>
      </c>
      <c r="P734" s="17" t="s">
        <v>226</v>
      </c>
      <c r="Q734" s="17" t="s">
        <v>226</v>
      </c>
      <c r="R734" s="17" t="s">
        <v>226</v>
      </c>
      <c r="S734" s="17" t="s">
        <v>226</v>
      </c>
      <c r="T734" s="17" t="s">
        <v>226</v>
      </c>
      <c r="U734" s="17" t="s">
        <v>226</v>
      </c>
      <c r="V734" s="148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28">
        <v>1</v>
      </c>
    </row>
    <row r="735" spans="1:65">
      <c r="A735" s="30"/>
      <c r="B735" s="19" t="s">
        <v>227</v>
      </c>
      <c r="C735" s="9" t="s">
        <v>227</v>
      </c>
      <c r="D735" s="146" t="s">
        <v>229</v>
      </c>
      <c r="E735" s="147" t="s">
        <v>230</v>
      </c>
      <c r="F735" s="147" t="s">
        <v>231</v>
      </c>
      <c r="G735" s="147" t="s">
        <v>233</v>
      </c>
      <c r="H735" s="147" t="s">
        <v>234</v>
      </c>
      <c r="I735" s="147" t="s">
        <v>238</v>
      </c>
      <c r="J735" s="147" t="s">
        <v>239</v>
      </c>
      <c r="K735" s="147" t="s">
        <v>240</v>
      </c>
      <c r="L735" s="147" t="s">
        <v>244</v>
      </c>
      <c r="M735" s="147" t="s">
        <v>246</v>
      </c>
      <c r="N735" s="147" t="s">
        <v>247</v>
      </c>
      <c r="O735" s="147" t="s">
        <v>250</v>
      </c>
      <c r="P735" s="147" t="s">
        <v>251</v>
      </c>
      <c r="Q735" s="147" t="s">
        <v>253</v>
      </c>
      <c r="R735" s="147" t="s">
        <v>254</v>
      </c>
      <c r="S735" s="147" t="s">
        <v>255</v>
      </c>
      <c r="T735" s="147" t="s">
        <v>256</v>
      </c>
      <c r="U735" s="147" t="s">
        <v>257</v>
      </c>
      <c r="V735" s="148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28" t="s">
        <v>3</v>
      </c>
    </row>
    <row r="736" spans="1:65">
      <c r="A736" s="30"/>
      <c r="B736" s="19"/>
      <c r="C736" s="9"/>
      <c r="D736" s="10" t="s">
        <v>113</v>
      </c>
      <c r="E736" s="11" t="s">
        <v>277</v>
      </c>
      <c r="F736" s="11" t="s">
        <v>277</v>
      </c>
      <c r="G736" s="11" t="s">
        <v>278</v>
      </c>
      <c r="H736" s="11" t="s">
        <v>277</v>
      </c>
      <c r="I736" s="11" t="s">
        <v>278</v>
      </c>
      <c r="J736" s="11" t="s">
        <v>278</v>
      </c>
      <c r="K736" s="11" t="s">
        <v>278</v>
      </c>
      <c r="L736" s="11" t="s">
        <v>277</v>
      </c>
      <c r="M736" s="11" t="s">
        <v>278</v>
      </c>
      <c r="N736" s="11" t="s">
        <v>278</v>
      </c>
      <c r="O736" s="11" t="s">
        <v>277</v>
      </c>
      <c r="P736" s="11" t="s">
        <v>277</v>
      </c>
      <c r="Q736" s="11" t="s">
        <v>277</v>
      </c>
      <c r="R736" s="11" t="s">
        <v>277</v>
      </c>
      <c r="S736" s="11" t="s">
        <v>277</v>
      </c>
      <c r="T736" s="11" t="s">
        <v>278</v>
      </c>
      <c r="U736" s="11" t="s">
        <v>277</v>
      </c>
      <c r="V736" s="148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28">
        <v>3</v>
      </c>
    </row>
    <row r="737" spans="1:65">
      <c r="A737" s="30"/>
      <c r="B737" s="19"/>
      <c r="C737" s="9"/>
      <c r="D737" s="26"/>
      <c r="E737" s="26"/>
      <c r="F737" s="26"/>
      <c r="G737" s="26"/>
      <c r="H737" s="26"/>
      <c r="I737" s="26"/>
      <c r="J737" s="26"/>
      <c r="K737" s="26"/>
      <c r="L737" s="26"/>
      <c r="M737" s="26"/>
      <c r="N737" s="26"/>
      <c r="O737" s="26"/>
      <c r="P737" s="26"/>
      <c r="Q737" s="26"/>
      <c r="R737" s="26"/>
      <c r="S737" s="26"/>
      <c r="T737" s="26"/>
      <c r="U737" s="26"/>
      <c r="V737" s="148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28">
        <v>3</v>
      </c>
    </row>
    <row r="738" spans="1:65">
      <c r="A738" s="30"/>
      <c r="B738" s="18">
        <v>1</v>
      </c>
      <c r="C738" s="14">
        <v>1</v>
      </c>
      <c r="D738" s="229" t="s">
        <v>290</v>
      </c>
      <c r="E738" s="228" t="s">
        <v>209</v>
      </c>
      <c r="F738" s="228" t="s">
        <v>209</v>
      </c>
      <c r="G738" s="228" t="s">
        <v>209</v>
      </c>
      <c r="H738" s="228" t="s">
        <v>209</v>
      </c>
      <c r="I738" s="228" t="s">
        <v>209</v>
      </c>
      <c r="J738" s="229" t="s">
        <v>290</v>
      </c>
      <c r="K738" s="229">
        <v>7.0000000000000001E-3</v>
      </c>
      <c r="L738" s="228">
        <v>2E-3</v>
      </c>
      <c r="M738" s="229">
        <v>3.0000000000000001E-3</v>
      </c>
      <c r="N738" s="228" t="s">
        <v>209</v>
      </c>
      <c r="O738" s="228" t="s">
        <v>209</v>
      </c>
      <c r="P738" s="228" t="s">
        <v>209</v>
      </c>
      <c r="Q738" s="228" t="s">
        <v>209</v>
      </c>
      <c r="R738" s="229">
        <v>3.0000000000000001E-3</v>
      </c>
      <c r="S738" s="228" t="s">
        <v>209</v>
      </c>
      <c r="T738" s="229" t="s">
        <v>104</v>
      </c>
      <c r="U738" s="229">
        <v>3.0000000000000001E-3</v>
      </c>
      <c r="V738" s="204"/>
      <c r="W738" s="205"/>
      <c r="X738" s="205"/>
      <c r="Y738" s="205"/>
      <c r="Z738" s="205"/>
      <c r="AA738" s="205"/>
      <c r="AB738" s="205"/>
      <c r="AC738" s="205"/>
      <c r="AD738" s="205"/>
      <c r="AE738" s="205"/>
      <c r="AF738" s="205"/>
      <c r="AG738" s="205"/>
      <c r="AH738" s="205"/>
      <c r="AI738" s="205"/>
      <c r="AJ738" s="205"/>
      <c r="AK738" s="205"/>
      <c r="AL738" s="205"/>
      <c r="AM738" s="205"/>
      <c r="AN738" s="205"/>
      <c r="AO738" s="205"/>
      <c r="AP738" s="205"/>
      <c r="AQ738" s="205"/>
      <c r="AR738" s="205"/>
      <c r="AS738" s="205"/>
      <c r="AT738" s="205"/>
      <c r="AU738" s="205"/>
      <c r="AV738" s="205"/>
      <c r="AW738" s="205"/>
      <c r="AX738" s="205"/>
      <c r="AY738" s="205"/>
      <c r="AZ738" s="205"/>
      <c r="BA738" s="205"/>
      <c r="BB738" s="205"/>
      <c r="BC738" s="205"/>
      <c r="BD738" s="205"/>
      <c r="BE738" s="205"/>
      <c r="BF738" s="205"/>
      <c r="BG738" s="205"/>
      <c r="BH738" s="205"/>
      <c r="BI738" s="205"/>
      <c r="BJ738" s="205"/>
      <c r="BK738" s="205"/>
      <c r="BL738" s="205"/>
      <c r="BM738" s="230">
        <v>1</v>
      </c>
    </row>
    <row r="739" spans="1:65">
      <c r="A739" s="30"/>
      <c r="B739" s="19">
        <v>1</v>
      </c>
      <c r="C739" s="9">
        <v>2</v>
      </c>
      <c r="D739" s="231" t="s">
        <v>290</v>
      </c>
      <c r="E739" s="24" t="s">
        <v>209</v>
      </c>
      <c r="F739" s="24" t="s">
        <v>209</v>
      </c>
      <c r="G739" s="24" t="s">
        <v>209</v>
      </c>
      <c r="H739" s="24" t="s">
        <v>209</v>
      </c>
      <c r="I739" s="24" t="s">
        <v>209</v>
      </c>
      <c r="J739" s="231" t="s">
        <v>290</v>
      </c>
      <c r="K739" s="231">
        <v>7.0000000000000001E-3</v>
      </c>
      <c r="L739" s="24" t="s">
        <v>209</v>
      </c>
      <c r="M739" s="231">
        <v>3.0000000000000001E-3</v>
      </c>
      <c r="N739" s="24" t="s">
        <v>209</v>
      </c>
      <c r="O739" s="24" t="s">
        <v>209</v>
      </c>
      <c r="P739" s="24" t="s">
        <v>209</v>
      </c>
      <c r="Q739" s="24" t="s">
        <v>209</v>
      </c>
      <c r="R739" s="231">
        <v>3.0000000000000001E-3</v>
      </c>
      <c r="S739" s="24" t="s">
        <v>209</v>
      </c>
      <c r="T739" s="231" t="s">
        <v>104</v>
      </c>
      <c r="U739" s="231">
        <v>4.0000000000000001E-3</v>
      </c>
      <c r="V739" s="204"/>
      <c r="W739" s="205"/>
      <c r="X739" s="205"/>
      <c r="Y739" s="205"/>
      <c r="Z739" s="205"/>
      <c r="AA739" s="205"/>
      <c r="AB739" s="205"/>
      <c r="AC739" s="205"/>
      <c r="AD739" s="205"/>
      <c r="AE739" s="205"/>
      <c r="AF739" s="205"/>
      <c r="AG739" s="205"/>
      <c r="AH739" s="205"/>
      <c r="AI739" s="205"/>
      <c r="AJ739" s="205"/>
      <c r="AK739" s="205"/>
      <c r="AL739" s="205"/>
      <c r="AM739" s="205"/>
      <c r="AN739" s="205"/>
      <c r="AO739" s="205"/>
      <c r="AP739" s="205"/>
      <c r="AQ739" s="205"/>
      <c r="AR739" s="205"/>
      <c r="AS739" s="205"/>
      <c r="AT739" s="205"/>
      <c r="AU739" s="205"/>
      <c r="AV739" s="205"/>
      <c r="AW739" s="205"/>
      <c r="AX739" s="205"/>
      <c r="AY739" s="205"/>
      <c r="AZ739" s="205"/>
      <c r="BA739" s="205"/>
      <c r="BB739" s="205"/>
      <c r="BC739" s="205"/>
      <c r="BD739" s="205"/>
      <c r="BE739" s="205"/>
      <c r="BF739" s="205"/>
      <c r="BG739" s="205"/>
      <c r="BH739" s="205"/>
      <c r="BI739" s="205"/>
      <c r="BJ739" s="205"/>
      <c r="BK739" s="205"/>
      <c r="BL739" s="205"/>
      <c r="BM739" s="230">
        <v>26</v>
      </c>
    </row>
    <row r="740" spans="1:65">
      <c r="A740" s="30"/>
      <c r="B740" s="19">
        <v>1</v>
      </c>
      <c r="C740" s="9">
        <v>3</v>
      </c>
      <c r="D740" s="231" t="s">
        <v>290</v>
      </c>
      <c r="E740" s="24" t="s">
        <v>209</v>
      </c>
      <c r="F740" s="24" t="s">
        <v>209</v>
      </c>
      <c r="G740" s="24" t="s">
        <v>209</v>
      </c>
      <c r="H740" s="24" t="s">
        <v>209</v>
      </c>
      <c r="I740" s="24" t="s">
        <v>209</v>
      </c>
      <c r="J740" s="231" t="s">
        <v>290</v>
      </c>
      <c r="K740" s="231">
        <v>6.0000000000000001E-3</v>
      </c>
      <c r="L740" s="24" t="s">
        <v>209</v>
      </c>
      <c r="M740" s="231" t="s">
        <v>209</v>
      </c>
      <c r="N740" s="232">
        <v>3.0000000000000001E-3</v>
      </c>
      <c r="O740" s="24">
        <v>2E-3</v>
      </c>
      <c r="P740" s="24" t="s">
        <v>209</v>
      </c>
      <c r="Q740" s="24" t="s">
        <v>209</v>
      </c>
      <c r="R740" s="231">
        <v>3.0000000000000001E-3</v>
      </c>
      <c r="S740" s="24" t="s">
        <v>209</v>
      </c>
      <c r="T740" s="231" t="s">
        <v>104</v>
      </c>
      <c r="U740" s="231">
        <v>5.0000000000000001E-3</v>
      </c>
      <c r="V740" s="204"/>
      <c r="W740" s="205"/>
      <c r="X740" s="205"/>
      <c r="Y740" s="205"/>
      <c r="Z740" s="205"/>
      <c r="AA740" s="205"/>
      <c r="AB740" s="205"/>
      <c r="AC740" s="205"/>
      <c r="AD740" s="205"/>
      <c r="AE740" s="205"/>
      <c r="AF740" s="205"/>
      <c r="AG740" s="205"/>
      <c r="AH740" s="205"/>
      <c r="AI740" s="205"/>
      <c r="AJ740" s="205"/>
      <c r="AK740" s="205"/>
      <c r="AL740" s="205"/>
      <c r="AM740" s="205"/>
      <c r="AN740" s="205"/>
      <c r="AO740" s="205"/>
      <c r="AP740" s="205"/>
      <c r="AQ740" s="205"/>
      <c r="AR740" s="205"/>
      <c r="AS740" s="205"/>
      <c r="AT740" s="205"/>
      <c r="AU740" s="205"/>
      <c r="AV740" s="205"/>
      <c r="AW740" s="205"/>
      <c r="AX740" s="205"/>
      <c r="AY740" s="205"/>
      <c r="AZ740" s="205"/>
      <c r="BA740" s="205"/>
      <c r="BB740" s="205"/>
      <c r="BC740" s="205"/>
      <c r="BD740" s="205"/>
      <c r="BE740" s="205"/>
      <c r="BF740" s="205"/>
      <c r="BG740" s="205"/>
      <c r="BH740" s="205"/>
      <c r="BI740" s="205"/>
      <c r="BJ740" s="205"/>
      <c r="BK740" s="205"/>
      <c r="BL740" s="205"/>
      <c r="BM740" s="230">
        <v>16</v>
      </c>
    </row>
    <row r="741" spans="1:65">
      <c r="A741" s="30"/>
      <c r="B741" s="19">
        <v>1</v>
      </c>
      <c r="C741" s="9">
        <v>4</v>
      </c>
      <c r="D741" s="231" t="s">
        <v>290</v>
      </c>
      <c r="E741" s="24" t="s">
        <v>209</v>
      </c>
      <c r="F741" s="24">
        <v>2E-3</v>
      </c>
      <c r="G741" s="24" t="s">
        <v>209</v>
      </c>
      <c r="H741" s="24" t="s">
        <v>209</v>
      </c>
      <c r="I741" s="24" t="s">
        <v>209</v>
      </c>
      <c r="J741" s="231" t="s">
        <v>290</v>
      </c>
      <c r="K741" s="231">
        <v>7.0000000000000001E-3</v>
      </c>
      <c r="L741" s="24" t="s">
        <v>209</v>
      </c>
      <c r="M741" s="231" t="s">
        <v>209</v>
      </c>
      <c r="N741" s="24" t="s">
        <v>209</v>
      </c>
      <c r="O741" s="24">
        <v>2E-3</v>
      </c>
      <c r="P741" s="24" t="s">
        <v>209</v>
      </c>
      <c r="Q741" s="24" t="s">
        <v>209</v>
      </c>
      <c r="R741" s="231">
        <v>3.0000000000000001E-3</v>
      </c>
      <c r="S741" s="24">
        <v>2E-3</v>
      </c>
      <c r="T741" s="231" t="s">
        <v>104</v>
      </c>
      <c r="U741" s="231">
        <v>7.0000000000000001E-3</v>
      </c>
      <c r="V741" s="204"/>
      <c r="W741" s="205"/>
      <c r="X741" s="205"/>
      <c r="Y741" s="205"/>
      <c r="Z741" s="205"/>
      <c r="AA741" s="205"/>
      <c r="AB741" s="205"/>
      <c r="AC741" s="205"/>
      <c r="AD741" s="205"/>
      <c r="AE741" s="205"/>
      <c r="AF741" s="205"/>
      <c r="AG741" s="205"/>
      <c r="AH741" s="205"/>
      <c r="AI741" s="205"/>
      <c r="AJ741" s="205"/>
      <c r="AK741" s="205"/>
      <c r="AL741" s="205"/>
      <c r="AM741" s="205"/>
      <c r="AN741" s="205"/>
      <c r="AO741" s="205"/>
      <c r="AP741" s="205"/>
      <c r="AQ741" s="205"/>
      <c r="AR741" s="205"/>
      <c r="AS741" s="205"/>
      <c r="AT741" s="205"/>
      <c r="AU741" s="205"/>
      <c r="AV741" s="205"/>
      <c r="AW741" s="205"/>
      <c r="AX741" s="205"/>
      <c r="AY741" s="205"/>
      <c r="AZ741" s="205"/>
      <c r="BA741" s="205"/>
      <c r="BB741" s="205"/>
      <c r="BC741" s="205"/>
      <c r="BD741" s="205"/>
      <c r="BE741" s="205"/>
      <c r="BF741" s="205"/>
      <c r="BG741" s="205"/>
      <c r="BH741" s="205"/>
      <c r="BI741" s="205"/>
      <c r="BJ741" s="205"/>
      <c r="BK741" s="205"/>
      <c r="BL741" s="205"/>
      <c r="BM741" s="230" t="s">
        <v>209</v>
      </c>
    </row>
    <row r="742" spans="1:65">
      <c r="A742" s="30"/>
      <c r="B742" s="19">
        <v>1</v>
      </c>
      <c r="C742" s="9">
        <v>5</v>
      </c>
      <c r="D742" s="231" t="s">
        <v>290</v>
      </c>
      <c r="E742" s="24" t="s">
        <v>209</v>
      </c>
      <c r="F742" s="24" t="s">
        <v>209</v>
      </c>
      <c r="G742" s="24" t="s">
        <v>209</v>
      </c>
      <c r="H742" s="24" t="s">
        <v>209</v>
      </c>
      <c r="I742" s="24" t="s">
        <v>209</v>
      </c>
      <c r="J742" s="231" t="s">
        <v>290</v>
      </c>
      <c r="K742" s="231">
        <v>6.0000000000000001E-3</v>
      </c>
      <c r="L742" s="24">
        <v>2E-3</v>
      </c>
      <c r="M742" s="232">
        <v>1.4E-2</v>
      </c>
      <c r="N742" s="24" t="s">
        <v>209</v>
      </c>
      <c r="O742" s="24" t="s">
        <v>209</v>
      </c>
      <c r="P742" s="24" t="s">
        <v>209</v>
      </c>
      <c r="Q742" s="24" t="s">
        <v>209</v>
      </c>
      <c r="R742" s="231">
        <v>3.0000000000000001E-3</v>
      </c>
      <c r="S742" s="24" t="s">
        <v>209</v>
      </c>
      <c r="T742" s="231" t="s">
        <v>104</v>
      </c>
      <c r="U742" s="231">
        <v>5.0000000000000001E-3</v>
      </c>
      <c r="V742" s="204"/>
      <c r="W742" s="205"/>
      <c r="X742" s="205"/>
      <c r="Y742" s="205"/>
      <c r="Z742" s="205"/>
      <c r="AA742" s="205"/>
      <c r="AB742" s="205"/>
      <c r="AC742" s="205"/>
      <c r="AD742" s="205"/>
      <c r="AE742" s="205"/>
      <c r="AF742" s="205"/>
      <c r="AG742" s="205"/>
      <c r="AH742" s="205"/>
      <c r="AI742" s="205"/>
      <c r="AJ742" s="205"/>
      <c r="AK742" s="205"/>
      <c r="AL742" s="205"/>
      <c r="AM742" s="205"/>
      <c r="AN742" s="205"/>
      <c r="AO742" s="205"/>
      <c r="AP742" s="205"/>
      <c r="AQ742" s="205"/>
      <c r="AR742" s="205"/>
      <c r="AS742" s="205"/>
      <c r="AT742" s="205"/>
      <c r="AU742" s="205"/>
      <c r="AV742" s="205"/>
      <c r="AW742" s="205"/>
      <c r="AX742" s="205"/>
      <c r="AY742" s="205"/>
      <c r="AZ742" s="205"/>
      <c r="BA742" s="205"/>
      <c r="BB742" s="205"/>
      <c r="BC742" s="205"/>
      <c r="BD742" s="205"/>
      <c r="BE742" s="205"/>
      <c r="BF742" s="205"/>
      <c r="BG742" s="205"/>
      <c r="BH742" s="205"/>
      <c r="BI742" s="205"/>
      <c r="BJ742" s="205"/>
      <c r="BK742" s="205"/>
      <c r="BL742" s="205"/>
      <c r="BM742" s="230">
        <v>48</v>
      </c>
    </row>
    <row r="743" spans="1:65">
      <c r="A743" s="30"/>
      <c r="B743" s="19">
        <v>1</v>
      </c>
      <c r="C743" s="9">
        <v>6</v>
      </c>
      <c r="D743" s="231" t="s">
        <v>290</v>
      </c>
      <c r="E743" s="24" t="s">
        <v>209</v>
      </c>
      <c r="F743" s="24">
        <v>2E-3</v>
      </c>
      <c r="G743" s="24" t="s">
        <v>209</v>
      </c>
      <c r="H743" s="24" t="s">
        <v>209</v>
      </c>
      <c r="I743" s="24" t="s">
        <v>209</v>
      </c>
      <c r="J743" s="231" t="s">
        <v>290</v>
      </c>
      <c r="K743" s="231">
        <v>7.0000000000000001E-3</v>
      </c>
      <c r="L743" s="24">
        <v>2E-3</v>
      </c>
      <c r="M743" s="231">
        <v>7.0000000000000001E-3</v>
      </c>
      <c r="N743" s="24" t="s">
        <v>209</v>
      </c>
      <c r="O743" s="24" t="s">
        <v>209</v>
      </c>
      <c r="P743" s="24" t="s">
        <v>209</v>
      </c>
      <c r="Q743" s="24" t="s">
        <v>209</v>
      </c>
      <c r="R743" s="231">
        <v>3.0000000000000001E-3</v>
      </c>
      <c r="S743" s="24" t="s">
        <v>209</v>
      </c>
      <c r="T743" s="231" t="s">
        <v>104</v>
      </c>
      <c r="U743" s="231">
        <v>6.0000000000000001E-3</v>
      </c>
      <c r="V743" s="204"/>
      <c r="W743" s="205"/>
      <c r="X743" s="205"/>
      <c r="Y743" s="205"/>
      <c r="Z743" s="205"/>
      <c r="AA743" s="205"/>
      <c r="AB743" s="205"/>
      <c r="AC743" s="205"/>
      <c r="AD743" s="205"/>
      <c r="AE743" s="205"/>
      <c r="AF743" s="205"/>
      <c r="AG743" s="205"/>
      <c r="AH743" s="205"/>
      <c r="AI743" s="205"/>
      <c r="AJ743" s="205"/>
      <c r="AK743" s="205"/>
      <c r="AL743" s="205"/>
      <c r="AM743" s="205"/>
      <c r="AN743" s="205"/>
      <c r="AO743" s="205"/>
      <c r="AP743" s="205"/>
      <c r="AQ743" s="205"/>
      <c r="AR743" s="205"/>
      <c r="AS743" s="205"/>
      <c r="AT743" s="205"/>
      <c r="AU743" s="205"/>
      <c r="AV743" s="205"/>
      <c r="AW743" s="205"/>
      <c r="AX743" s="205"/>
      <c r="AY743" s="205"/>
      <c r="AZ743" s="205"/>
      <c r="BA743" s="205"/>
      <c r="BB743" s="205"/>
      <c r="BC743" s="205"/>
      <c r="BD743" s="205"/>
      <c r="BE743" s="205"/>
      <c r="BF743" s="205"/>
      <c r="BG743" s="205"/>
      <c r="BH743" s="205"/>
      <c r="BI743" s="205"/>
      <c r="BJ743" s="205"/>
      <c r="BK743" s="205"/>
      <c r="BL743" s="205"/>
      <c r="BM743" s="56"/>
    </row>
    <row r="744" spans="1:65">
      <c r="A744" s="30"/>
      <c r="B744" s="20" t="s">
        <v>264</v>
      </c>
      <c r="C744" s="12"/>
      <c r="D744" s="233" t="s">
        <v>641</v>
      </c>
      <c r="E744" s="233" t="s">
        <v>641</v>
      </c>
      <c r="F744" s="233">
        <v>2E-3</v>
      </c>
      <c r="G744" s="233" t="s">
        <v>641</v>
      </c>
      <c r="H744" s="233" t="s">
        <v>641</v>
      </c>
      <c r="I744" s="233" t="s">
        <v>641</v>
      </c>
      <c r="J744" s="233" t="s">
        <v>641</v>
      </c>
      <c r="K744" s="233">
        <v>6.6666666666666671E-3</v>
      </c>
      <c r="L744" s="233">
        <v>2E-3</v>
      </c>
      <c r="M744" s="233">
        <v>6.7499999999999999E-3</v>
      </c>
      <c r="N744" s="233">
        <v>3.0000000000000001E-3</v>
      </c>
      <c r="O744" s="233">
        <v>2E-3</v>
      </c>
      <c r="P744" s="233" t="s">
        <v>641</v>
      </c>
      <c r="Q744" s="233" t="s">
        <v>641</v>
      </c>
      <c r="R744" s="233">
        <v>2.9999999999999996E-3</v>
      </c>
      <c r="S744" s="233">
        <v>2E-3</v>
      </c>
      <c r="T744" s="233" t="s">
        <v>641</v>
      </c>
      <c r="U744" s="233">
        <v>5.0000000000000001E-3</v>
      </c>
      <c r="V744" s="204"/>
      <c r="W744" s="205"/>
      <c r="X744" s="205"/>
      <c r="Y744" s="205"/>
      <c r="Z744" s="205"/>
      <c r="AA744" s="205"/>
      <c r="AB744" s="205"/>
      <c r="AC744" s="205"/>
      <c r="AD744" s="205"/>
      <c r="AE744" s="205"/>
      <c r="AF744" s="205"/>
      <c r="AG744" s="205"/>
      <c r="AH744" s="205"/>
      <c r="AI744" s="205"/>
      <c r="AJ744" s="205"/>
      <c r="AK744" s="205"/>
      <c r="AL744" s="205"/>
      <c r="AM744" s="205"/>
      <c r="AN744" s="205"/>
      <c r="AO744" s="205"/>
      <c r="AP744" s="205"/>
      <c r="AQ744" s="205"/>
      <c r="AR744" s="205"/>
      <c r="AS744" s="205"/>
      <c r="AT744" s="205"/>
      <c r="AU744" s="205"/>
      <c r="AV744" s="205"/>
      <c r="AW744" s="205"/>
      <c r="AX744" s="205"/>
      <c r="AY744" s="205"/>
      <c r="AZ744" s="205"/>
      <c r="BA744" s="205"/>
      <c r="BB744" s="205"/>
      <c r="BC744" s="205"/>
      <c r="BD744" s="205"/>
      <c r="BE744" s="205"/>
      <c r="BF744" s="205"/>
      <c r="BG744" s="205"/>
      <c r="BH744" s="205"/>
      <c r="BI744" s="205"/>
      <c r="BJ744" s="205"/>
      <c r="BK744" s="205"/>
      <c r="BL744" s="205"/>
      <c r="BM744" s="56"/>
    </row>
    <row r="745" spans="1:65">
      <c r="A745" s="30"/>
      <c r="B745" s="3" t="s">
        <v>265</v>
      </c>
      <c r="C745" s="29"/>
      <c r="D745" s="24" t="s">
        <v>641</v>
      </c>
      <c r="E745" s="24" t="s">
        <v>641</v>
      </c>
      <c r="F745" s="24">
        <v>2E-3</v>
      </c>
      <c r="G745" s="24" t="s">
        <v>641</v>
      </c>
      <c r="H745" s="24" t="s">
        <v>641</v>
      </c>
      <c r="I745" s="24" t="s">
        <v>641</v>
      </c>
      <c r="J745" s="24" t="s">
        <v>641</v>
      </c>
      <c r="K745" s="24">
        <v>7.0000000000000001E-3</v>
      </c>
      <c r="L745" s="24">
        <v>2E-3</v>
      </c>
      <c r="M745" s="24">
        <v>5.0000000000000001E-3</v>
      </c>
      <c r="N745" s="24">
        <v>3.0000000000000001E-3</v>
      </c>
      <c r="O745" s="24">
        <v>2E-3</v>
      </c>
      <c r="P745" s="24" t="s">
        <v>641</v>
      </c>
      <c r="Q745" s="24" t="s">
        <v>641</v>
      </c>
      <c r="R745" s="24">
        <v>3.0000000000000001E-3</v>
      </c>
      <c r="S745" s="24">
        <v>2E-3</v>
      </c>
      <c r="T745" s="24" t="s">
        <v>641</v>
      </c>
      <c r="U745" s="24">
        <v>5.0000000000000001E-3</v>
      </c>
      <c r="V745" s="204"/>
      <c r="W745" s="205"/>
      <c r="X745" s="205"/>
      <c r="Y745" s="205"/>
      <c r="Z745" s="205"/>
      <c r="AA745" s="205"/>
      <c r="AB745" s="205"/>
      <c r="AC745" s="205"/>
      <c r="AD745" s="205"/>
      <c r="AE745" s="205"/>
      <c r="AF745" s="205"/>
      <c r="AG745" s="205"/>
      <c r="AH745" s="205"/>
      <c r="AI745" s="205"/>
      <c r="AJ745" s="205"/>
      <c r="AK745" s="205"/>
      <c r="AL745" s="205"/>
      <c r="AM745" s="205"/>
      <c r="AN745" s="205"/>
      <c r="AO745" s="205"/>
      <c r="AP745" s="205"/>
      <c r="AQ745" s="205"/>
      <c r="AR745" s="205"/>
      <c r="AS745" s="205"/>
      <c r="AT745" s="205"/>
      <c r="AU745" s="205"/>
      <c r="AV745" s="205"/>
      <c r="AW745" s="205"/>
      <c r="AX745" s="205"/>
      <c r="AY745" s="205"/>
      <c r="AZ745" s="205"/>
      <c r="BA745" s="205"/>
      <c r="BB745" s="205"/>
      <c r="BC745" s="205"/>
      <c r="BD745" s="205"/>
      <c r="BE745" s="205"/>
      <c r="BF745" s="205"/>
      <c r="BG745" s="205"/>
      <c r="BH745" s="205"/>
      <c r="BI745" s="205"/>
      <c r="BJ745" s="205"/>
      <c r="BK745" s="205"/>
      <c r="BL745" s="205"/>
      <c r="BM745" s="56"/>
    </row>
    <row r="746" spans="1:65">
      <c r="A746" s="30"/>
      <c r="B746" s="3" t="s">
        <v>266</v>
      </c>
      <c r="C746" s="29"/>
      <c r="D746" s="24" t="s">
        <v>641</v>
      </c>
      <c r="E746" s="24" t="s">
        <v>641</v>
      </c>
      <c r="F746" s="24">
        <v>0</v>
      </c>
      <c r="G746" s="24" t="s">
        <v>641</v>
      </c>
      <c r="H746" s="24" t="s">
        <v>641</v>
      </c>
      <c r="I746" s="24" t="s">
        <v>641</v>
      </c>
      <c r="J746" s="24" t="s">
        <v>641</v>
      </c>
      <c r="K746" s="24">
        <v>5.1639777949432221E-4</v>
      </c>
      <c r="L746" s="24">
        <v>0</v>
      </c>
      <c r="M746" s="24">
        <v>5.1881274720911291E-3</v>
      </c>
      <c r="N746" s="24" t="s">
        <v>641</v>
      </c>
      <c r="O746" s="24">
        <v>0</v>
      </c>
      <c r="P746" s="24" t="s">
        <v>641</v>
      </c>
      <c r="Q746" s="24" t="s">
        <v>641</v>
      </c>
      <c r="R746" s="24">
        <v>4.7507358941313415E-19</v>
      </c>
      <c r="S746" s="24" t="s">
        <v>641</v>
      </c>
      <c r="T746" s="24" t="s">
        <v>641</v>
      </c>
      <c r="U746" s="24">
        <v>1.414213562373095E-3</v>
      </c>
      <c r="V746" s="204"/>
      <c r="W746" s="205"/>
      <c r="X746" s="205"/>
      <c r="Y746" s="205"/>
      <c r="Z746" s="205"/>
      <c r="AA746" s="205"/>
      <c r="AB746" s="205"/>
      <c r="AC746" s="205"/>
      <c r="AD746" s="205"/>
      <c r="AE746" s="205"/>
      <c r="AF746" s="205"/>
      <c r="AG746" s="205"/>
      <c r="AH746" s="205"/>
      <c r="AI746" s="205"/>
      <c r="AJ746" s="205"/>
      <c r="AK746" s="205"/>
      <c r="AL746" s="205"/>
      <c r="AM746" s="205"/>
      <c r="AN746" s="205"/>
      <c r="AO746" s="205"/>
      <c r="AP746" s="205"/>
      <c r="AQ746" s="205"/>
      <c r="AR746" s="205"/>
      <c r="AS746" s="205"/>
      <c r="AT746" s="205"/>
      <c r="AU746" s="205"/>
      <c r="AV746" s="205"/>
      <c r="AW746" s="205"/>
      <c r="AX746" s="205"/>
      <c r="AY746" s="205"/>
      <c r="AZ746" s="205"/>
      <c r="BA746" s="205"/>
      <c r="BB746" s="205"/>
      <c r="BC746" s="205"/>
      <c r="BD746" s="205"/>
      <c r="BE746" s="205"/>
      <c r="BF746" s="205"/>
      <c r="BG746" s="205"/>
      <c r="BH746" s="205"/>
      <c r="BI746" s="205"/>
      <c r="BJ746" s="205"/>
      <c r="BK746" s="205"/>
      <c r="BL746" s="205"/>
      <c r="BM746" s="56"/>
    </row>
    <row r="747" spans="1:65">
      <c r="A747" s="30"/>
      <c r="B747" s="3" t="s">
        <v>86</v>
      </c>
      <c r="C747" s="29"/>
      <c r="D747" s="13" t="s">
        <v>641</v>
      </c>
      <c r="E747" s="13" t="s">
        <v>641</v>
      </c>
      <c r="F747" s="13">
        <v>0</v>
      </c>
      <c r="G747" s="13" t="s">
        <v>641</v>
      </c>
      <c r="H747" s="13" t="s">
        <v>641</v>
      </c>
      <c r="I747" s="13" t="s">
        <v>641</v>
      </c>
      <c r="J747" s="13" t="s">
        <v>641</v>
      </c>
      <c r="K747" s="13">
        <v>7.7459666924148324E-2</v>
      </c>
      <c r="L747" s="13">
        <v>0</v>
      </c>
      <c r="M747" s="13">
        <v>0.76861147734683399</v>
      </c>
      <c r="N747" s="13" t="s">
        <v>641</v>
      </c>
      <c r="O747" s="13">
        <v>0</v>
      </c>
      <c r="P747" s="13" t="s">
        <v>641</v>
      </c>
      <c r="Q747" s="13" t="s">
        <v>641</v>
      </c>
      <c r="R747" s="13">
        <v>1.583578631377114E-16</v>
      </c>
      <c r="S747" s="13" t="s">
        <v>641</v>
      </c>
      <c r="T747" s="13" t="s">
        <v>641</v>
      </c>
      <c r="U747" s="13">
        <v>0.28284271247461901</v>
      </c>
      <c r="V747" s="148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55"/>
    </row>
    <row r="748" spans="1:65">
      <c r="A748" s="30"/>
      <c r="B748" s="3" t="s">
        <v>267</v>
      </c>
      <c r="C748" s="29"/>
      <c r="D748" s="13" t="s">
        <v>641</v>
      </c>
      <c r="E748" s="13" t="s">
        <v>641</v>
      </c>
      <c r="F748" s="13" t="s">
        <v>641</v>
      </c>
      <c r="G748" s="13" t="s">
        <v>641</v>
      </c>
      <c r="H748" s="13" t="s">
        <v>641</v>
      </c>
      <c r="I748" s="13" t="s">
        <v>641</v>
      </c>
      <c r="J748" s="13" t="s">
        <v>641</v>
      </c>
      <c r="K748" s="13" t="s">
        <v>641</v>
      </c>
      <c r="L748" s="13" t="s">
        <v>641</v>
      </c>
      <c r="M748" s="13" t="s">
        <v>641</v>
      </c>
      <c r="N748" s="13" t="s">
        <v>641</v>
      </c>
      <c r="O748" s="13" t="s">
        <v>641</v>
      </c>
      <c r="P748" s="13" t="s">
        <v>641</v>
      </c>
      <c r="Q748" s="13" t="s">
        <v>641</v>
      </c>
      <c r="R748" s="13" t="s">
        <v>641</v>
      </c>
      <c r="S748" s="13" t="s">
        <v>641</v>
      </c>
      <c r="T748" s="13" t="s">
        <v>641</v>
      </c>
      <c r="U748" s="13" t="s">
        <v>641</v>
      </c>
      <c r="V748" s="148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55"/>
    </row>
    <row r="749" spans="1:65">
      <c r="A749" s="30"/>
      <c r="B749" s="46" t="s">
        <v>268</v>
      </c>
      <c r="C749" s="47"/>
      <c r="D749" s="45">
        <v>47.88</v>
      </c>
      <c r="E749" s="45">
        <v>0.67</v>
      </c>
      <c r="F749" s="45">
        <v>0</v>
      </c>
      <c r="G749" s="45">
        <v>0.67</v>
      </c>
      <c r="H749" s="45">
        <v>0.67</v>
      </c>
      <c r="I749" s="45">
        <v>0.67</v>
      </c>
      <c r="J749" s="45">
        <v>47.88</v>
      </c>
      <c r="K749" s="45">
        <v>10.79</v>
      </c>
      <c r="L749" s="45">
        <v>0.34</v>
      </c>
      <c r="M749" s="45">
        <v>7.08</v>
      </c>
      <c r="N749" s="45">
        <v>0</v>
      </c>
      <c r="O749" s="45">
        <v>0</v>
      </c>
      <c r="P749" s="45">
        <v>0.67</v>
      </c>
      <c r="Q749" s="45">
        <v>0.67</v>
      </c>
      <c r="R749" s="45">
        <v>3.37</v>
      </c>
      <c r="S749" s="45">
        <v>0.34</v>
      </c>
      <c r="T749" s="45">
        <v>98.45</v>
      </c>
      <c r="U749" s="45">
        <v>7.42</v>
      </c>
      <c r="V749" s="148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55"/>
    </row>
    <row r="750" spans="1:65">
      <c r="B750" s="31"/>
      <c r="C750" s="20"/>
      <c r="D750" s="20"/>
      <c r="E750" s="20"/>
      <c r="F750" s="20"/>
      <c r="G750" s="20"/>
      <c r="H750" s="20"/>
      <c r="I750" s="20"/>
      <c r="J750" s="20"/>
      <c r="K750" s="20"/>
      <c r="L750" s="20"/>
      <c r="M750" s="20"/>
      <c r="N750" s="20"/>
      <c r="O750" s="20"/>
      <c r="P750" s="20"/>
      <c r="Q750" s="20"/>
      <c r="R750" s="20"/>
      <c r="S750" s="20"/>
      <c r="T750" s="20"/>
      <c r="U750" s="20"/>
      <c r="BM750" s="55"/>
    </row>
    <row r="751" spans="1:65" ht="15">
      <c r="B751" s="8" t="s">
        <v>492</v>
      </c>
      <c r="BM751" s="28" t="s">
        <v>66</v>
      </c>
    </row>
    <row r="752" spans="1:65" ht="15">
      <c r="A752" s="25" t="s">
        <v>60</v>
      </c>
      <c r="B752" s="18" t="s">
        <v>109</v>
      </c>
      <c r="C752" s="15" t="s">
        <v>110</v>
      </c>
      <c r="D752" s="16" t="s">
        <v>226</v>
      </c>
      <c r="E752" s="17" t="s">
        <v>226</v>
      </c>
      <c r="F752" s="17" t="s">
        <v>226</v>
      </c>
      <c r="G752" s="17" t="s">
        <v>226</v>
      </c>
      <c r="H752" s="17" t="s">
        <v>226</v>
      </c>
      <c r="I752" s="17" t="s">
        <v>226</v>
      </c>
      <c r="J752" s="17" t="s">
        <v>226</v>
      </c>
      <c r="K752" s="17" t="s">
        <v>226</v>
      </c>
      <c r="L752" s="17" t="s">
        <v>226</v>
      </c>
      <c r="M752" s="17" t="s">
        <v>226</v>
      </c>
      <c r="N752" s="17" t="s">
        <v>226</v>
      </c>
      <c r="O752" s="17" t="s">
        <v>226</v>
      </c>
      <c r="P752" s="17" t="s">
        <v>226</v>
      </c>
      <c r="Q752" s="17" t="s">
        <v>226</v>
      </c>
      <c r="R752" s="17" t="s">
        <v>226</v>
      </c>
      <c r="S752" s="17" t="s">
        <v>226</v>
      </c>
      <c r="T752" s="17" t="s">
        <v>226</v>
      </c>
      <c r="U752" s="17" t="s">
        <v>226</v>
      </c>
      <c r="V752" s="17" t="s">
        <v>226</v>
      </c>
      <c r="W752" s="17" t="s">
        <v>226</v>
      </c>
      <c r="X752" s="17" t="s">
        <v>226</v>
      </c>
      <c r="Y752" s="17" t="s">
        <v>226</v>
      </c>
      <c r="Z752" s="17" t="s">
        <v>226</v>
      </c>
      <c r="AA752" s="17" t="s">
        <v>226</v>
      </c>
      <c r="AB752" s="17" t="s">
        <v>226</v>
      </c>
      <c r="AC752" s="148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28">
        <v>1</v>
      </c>
    </row>
    <row r="753" spans="1:65">
      <c r="A753" s="30"/>
      <c r="B753" s="19" t="s">
        <v>227</v>
      </c>
      <c r="C753" s="9" t="s">
        <v>227</v>
      </c>
      <c r="D753" s="146" t="s">
        <v>229</v>
      </c>
      <c r="E753" s="147" t="s">
        <v>230</v>
      </c>
      <c r="F753" s="147" t="s">
        <v>231</v>
      </c>
      <c r="G753" s="147" t="s">
        <v>232</v>
      </c>
      <c r="H753" s="147" t="s">
        <v>233</v>
      </c>
      <c r="I753" s="147" t="s">
        <v>234</v>
      </c>
      <c r="J753" s="147" t="s">
        <v>236</v>
      </c>
      <c r="K753" s="147" t="s">
        <v>238</v>
      </c>
      <c r="L753" s="147" t="s">
        <v>239</v>
      </c>
      <c r="M753" s="147" t="s">
        <v>240</v>
      </c>
      <c r="N753" s="147" t="s">
        <v>243</v>
      </c>
      <c r="O753" s="147" t="s">
        <v>244</v>
      </c>
      <c r="P753" s="147" t="s">
        <v>245</v>
      </c>
      <c r="Q753" s="147" t="s">
        <v>246</v>
      </c>
      <c r="R753" s="147" t="s">
        <v>247</v>
      </c>
      <c r="S753" s="147" t="s">
        <v>248</v>
      </c>
      <c r="T753" s="147" t="s">
        <v>249</v>
      </c>
      <c r="U753" s="147" t="s">
        <v>250</v>
      </c>
      <c r="V753" s="147" t="s">
        <v>251</v>
      </c>
      <c r="W753" s="147" t="s">
        <v>252</v>
      </c>
      <c r="X753" s="147" t="s">
        <v>253</v>
      </c>
      <c r="Y753" s="147" t="s">
        <v>254</v>
      </c>
      <c r="Z753" s="147" t="s">
        <v>255</v>
      </c>
      <c r="AA753" s="147" t="s">
        <v>256</v>
      </c>
      <c r="AB753" s="147" t="s">
        <v>257</v>
      </c>
      <c r="AC753" s="148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28" t="s">
        <v>1</v>
      </c>
    </row>
    <row r="754" spans="1:65">
      <c r="A754" s="30"/>
      <c r="B754" s="19"/>
      <c r="C754" s="9"/>
      <c r="D754" s="10" t="s">
        <v>113</v>
      </c>
      <c r="E754" s="11" t="s">
        <v>277</v>
      </c>
      <c r="F754" s="11" t="s">
        <v>277</v>
      </c>
      <c r="G754" s="11" t="s">
        <v>277</v>
      </c>
      <c r="H754" s="11" t="s">
        <v>278</v>
      </c>
      <c r="I754" s="11" t="s">
        <v>277</v>
      </c>
      <c r="J754" s="11" t="s">
        <v>113</v>
      </c>
      <c r="K754" s="11" t="s">
        <v>277</v>
      </c>
      <c r="L754" s="11" t="s">
        <v>113</v>
      </c>
      <c r="M754" s="11" t="s">
        <v>278</v>
      </c>
      <c r="N754" s="11" t="s">
        <v>277</v>
      </c>
      <c r="O754" s="11" t="s">
        <v>277</v>
      </c>
      <c r="P754" s="11" t="s">
        <v>113</v>
      </c>
      <c r="Q754" s="11" t="s">
        <v>278</v>
      </c>
      <c r="R754" s="11" t="s">
        <v>113</v>
      </c>
      <c r="S754" s="11" t="s">
        <v>113</v>
      </c>
      <c r="T754" s="11" t="s">
        <v>113</v>
      </c>
      <c r="U754" s="11" t="s">
        <v>277</v>
      </c>
      <c r="V754" s="11" t="s">
        <v>277</v>
      </c>
      <c r="W754" s="11" t="s">
        <v>277</v>
      </c>
      <c r="X754" s="11" t="s">
        <v>277</v>
      </c>
      <c r="Y754" s="11" t="s">
        <v>277</v>
      </c>
      <c r="Z754" s="11" t="s">
        <v>277</v>
      </c>
      <c r="AA754" s="11" t="s">
        <v>113</v>
      </c>
      <c r="AB754" s="11" t="s">
        <v>277</v>
      </c>
      <c r="AC754" s="148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28">
        <v>3</v>
      </c>
    </row>
    <row r="755" spans="1:65">
      <c r="A755" s="30"/>
      <c r="B755" s="19"/>
      <c r="C755" s="9"/>
      <c r="D755" s="26"/>
      <c r="E755" s="26"/>
      <c r="F755" s="26"/>
      <c r="G755" s="26"/>
      <c r="H755" s="26"/>
      <c r="I755" s="26"/>
      <c r="J755" s="26"/>
      <c r="K755" s="26"/>
      <c r="L755" s="26"/>
      <c r="M755" s="26"/>
      <c r="N755" s="26"/>
      <c r="O755" s="26"/>
      <c r="P755" s="26"/>
      <c r="Q755" s="26"/>
      <c r="R755" s="26"/>
      <c r="S755" s="26"/>
      <c r="T755" s="26"/>
      <c r="U755" s="26"/>
      <c r="V755" s="26"/>
      <c r="W755" s="26"/>
      <c r="X755" s="26"/>
      <c r="Y755" s="26"/>
      <c r="Z755" s="26"/>
      <c r="AA755" s="26"/>
      <c r="AB755" s="26"/>
      <c r="AC755" s="148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28">
        <v>3</v>
      </c>
    </row>
    <row r="756" spans="1:65">
      <c r="A756" s="30"/>
      <c r="B756" s="18">
        <v>1</v>
      </c>
      <c r="C756" s="14">
        <v>1</v>
      </c>
      <c r="D756" s="228">
        <v>0.48199999999999998</v>
      </c>
      <c r="E756" s="228">
        <v>0.45000000000000007</v>
      </c>
      <c r="F756" s="228">
        <v>0.45999999999999996</v>
      </c>
      <c r="G756" s="228">
        <v>0.45999999999999996</v>
      </c>
      <c r="H756" s="228">
        <v>0.42</v>
      </c>
      <c r="I756" s="228">
        <v>0.42</v>
      </c>
      <c r="J756" s="228">
        <v>0.45500000000000002</v>
      </c>
      <c r="K756" s="228">
        <v>0.45999999999999996</v>
      </c>
      <c r="L756" s="228">
        <v>0.47800000000000004</v>
      </c>
      <c r="M756" s="228">
        <v>0.51</v>
      </c>
      <c r="N756" s="228">
        <v>0.51</v>
      </c>
      <c r="O756" s="228">
        <v>0.48</v>
      </c>
      <c r="P756" s="228">
        <v>0.42532654999999997</v>
      </c>
      <c r="Q756" s="228">
        <v>0.45630000000000004</v>
      </c>
      <c r="R756" s="228">
        <v>0.46550000000000002</v>
      </c>
      <c r="S756" s="228">
        <v>0.48</v>
      </c>
      <c r="T756" s="228">
        <v>0.48953000000000002</v>
      </c>
      <c r="U756" s="228">
        <v>0.45000000000000007</v>
      </c>
      <c r="V756" s="228">
        <v>0.48</v>
      </c>
      <c r="W756" s="228">
        <v>0.52958999999999989</v>
      </c>
      <c r="X756" s="228">
        <v>0.46999999999999992</v>
      </c>
      <c r="Y756" s="228">
        <v>0.45000000000000007</v>
      </c>
      <c r="Z756" s="228">
        <v>0.5</v>
      </c>
      <c r="AA756" s="228">
        <v>0.45999999999999996</v>
      </c>
      <c r="AB756" s="229">
        <v>0.57999999999999996</v>
      </c>
      <c r="AC756" s="204"/>
      <c r="AD756" s="205"/>
      <c r="AE756" s="205"/>
      <c r="AF756" s="205"/>
      <c r="AG756" s="205"/>
      <c r="AH756" s="205"/>
      <c r="AI756" s="205"/>
      <c r="AJ756" s="205"/>
      <c r="AK756" s="205"/>
      <c r="AL756" s="205"/>
      <c r="AM756" s="205"/>
      <c r="AN756" s="205"/>
      <c r="AO756" s="205"/>
      <c r="AP756" s="205"/>
      <c r="AQ756" s="205"/>
      <c r="AR756" s="205"/>
      <c r="AS756" s="205"/>
      <c r="AT756" s="205"/>
      <c r="AU756" s="205"/>
      <c r="AV756" s="205"/>
      <c r="AW756" s="205"/>
      <c r="AX756" s="205"/>
      <c r="AY756" s="205"/>
      <c r="AZ756" s="205"/>
      <c r="BA756" s="205"/>
      <c r="BB756" s="205"/>
      <c r="BC756" s="205"/>
      <c r="BD756" s="205"/>
      <c r="BE756" s="205"/>
      <c r="BF756" s="205"/>
      <c r="BG756" s="205"/>
      <c r="BH756" s="205"/>
      <c r="BI756" s="205"/>
      <c r="BJ756" s="205"/>
      <c r="BK756" s="205"/>
      <c r="BL756" s="205"/>
      <c r="BM756" s="230">
        <v>1</v>
      </c>
    </row>
    <row r="757" spans="1:65">
      <c r="A757" s="30"/>
      <c r="B757" s="19">
        <v>1</v>
      </c>
      <c r="C757" s="9">
        <v>2</v>
      </c>
      <c r="D757" s="24">
        <v>0.48599999999999999</v>
      </c>
      <c r="E757" s="24">
        <v>0.45000000000000007</v>
      </c>
      <c r="F757" s="24">
        <v>0.48</v>
      </c>
      <c r="G757" s="24">
        <v>0.45999999999999996</v>
      </c>
      <c r="H757" s="24">
        <v>0.42</v>
      </c>
      <c r="I757" s="24">
        <v>0.42</v>
      </c>
      <c r="J757" s="24">
        <v>0.46499999999999997</v>
      </c>
      <c r="K757" s="24">
        <v>0.46999999999999992</v>
      </c>
      <c r="L757" s="24">
        <v>0.47400000000000003</v>
      </c>
      <c r="M757" s="24">
        <v>0.46999999999999992</v>
      </c>
      <c r="N757" s="24">
        <v>0.5</v>
      </c>
      <c r="O757" s="24">
        <v>0.49</v>
      </c>
      <c r="P757" s="24">
        <v>0.43020045000000007</v>
      </c>
      <c r="Q757" s="24">
        <v>0.44320000000000004</v>
      </c>
      <c r="R757" s="24">
        <v>0.45999999999999996</v>
      </c>
      <c r="S757" s="24">
        <v>0.49</v>
      </c>
      <c r="T757" s="24">
        <v>0.48486000000000007</v>
      </c>
      <c r="U757" s="24">
        <v>0.45999999999999996</v>
      </c>
      <c r="V757" s="24">
        <v>0.48</v>
      </c>
      <c r="W757" s="24">
        <v>0.53042</v>
      </c>
      <c r="X757" s="24">
        <v>0.46999999999999992</v>
      </c>
      <c r="Y757" s="24">
        <v>0.44</v>
      </c>
      <c r="Z757" s="24">
        <v>0.48</v>
      </c>
      <c r="AA757" s="24">
        <v>0.46499999999999997</v>
      </c>
      <c r="AB757" s="231">
        <v>0.59</v>
      </c>
      <c r="AC757" s="204"/>
      <c r="AD757" s="205"/>
      <c r="AE757" s="205"/>
      <c r="AF757" s="205"/>
      <c r="AG757" s="205"/>
      <c r="AH757" s="205"/>
      <c r="AI757" s="205"/>
      <c r="AJ757" s="205"/>
      <c r="AK757" s="205"/>
      <c r="AL757" s="205"/>
      <c r="AM757" s="205"/>
      <c r="AN757" s="205"/>
      <c r="AO757" s="205"/>
      <c r="AP757" s="205"/>
      <c r="AQ757" s="205"/>
      <c r="AR757" s="205"/>
      <c r="AS757" s="205"/>
      <c r="AT757" s="205"/>
      <c r="AU757" s="205"/>
      <c r="AV757" s="205"/>
      <c r="AW757" s="205"/>
      <c r="AX757" s="205"/>
      <c r="AY757" s="205"/>
      <c r="AZ757" s="205"/>
      <c r="BA757" s="205"/>
      <c r="BB757" s="205"/>
      <c r="BC757" s="205"/>
      <c r="BD757" s="205"/>
      <c r="BE757" s="205"/>
      <c r="BF757" s="205"/>
      <c r="BG757" s="205"/>
      <c r="BH757" s="205"/>
      <c r="BI757" s="205"/>
      <c r="BJ757" s="205"/>
      <c r="BK757" s="205"/>
      <c r="BL757" s="205"/>
      <c r="BM757" s="230">
        <v>31</v>
      </c>
    </row>
    <row r="758" spans="1:65">
      <c r="A758" s="30"/>
      <c r="B758" s="19">
        <v>1</v>
      </c>
      <c r="C758" s="9">
        <v>3</v>
      </c>
      <c r="D758" s="24">
        <v>0.49399999999999999</v>
      </c>
      <c r="E758" s="24">
        <v>0.45000000000000007</v>
      </c>
      <c r="F758" s="24">
        <v>0.48</v>
      </c>
      <c r="G758" s="24">
        <v>0.45000000000000007</v>
      </c>
      <c r="H758" s="24">
        <v>0.45000000000000007</v>
      </c>
      <c r="I758" s="24">
        <v>0.42</v>
      </c>
      <c r="J758" s="232">
        <v>0.47099999999999997</v>
      </c>
      <c r="K758" s="24">
        <v>0.46999999999999992</v>
      </c>
      <c r="L758" s="24">
        <v>0.47000000000000003</v>
      </c>
      <c r="M758" s="24">
        <v>0.49</v>
      </c>
      <c r="N758" s="24">
        <v>0.51</v>
      </c>
      <c r="O758" s="24">
        <v>0.48</v>
      </c>
      <c r="P758" s="24">
        <v>0.43150195000000002</v>
      </c>
      <c r="Q758" s="24">
        <v>0.48269999999999996</v>
      </c>
      <c r="R758" s="24">
        <v>0.45989999999999998</v>
      </c>
      <c r="S758" s="24">
        <v>0.5</v>
      </c>
      <c r="T758" s="24">
        <v>0.49071000000000004</v>
      </c>
      <c r="U758" s="24">
        <v>0.45000000000000007</v>
      </c>
      <c r="V758" s="24">
        <v>0.48</v>
      </c>
      <c r="W758" s="24">
        <v>0.52453000000000005</v>
      </c>
      <c r="X758" s="24">
        <v>0.46999999999999992</v>
      </c>
      <c r="Y758" s="24">
        <v>0.45999999999999996</v>
      </c>
      <c r="Z758" s="24">
        <v>0.48</v>
      </c>
      <c r="AA758" s="24">
        <v>0.45999999999999996</v>
      </c>
      <c r="AB758" s="231">
        <v>0.56999999999999995</v>
      </c>
      <c r="AC758" s="204"/>
      <c r="AD758" s="205"/>
      <c r="AE758" s="205"/>
      <c r="AF758" s="205"/>
      <c r="AG758" s="205"/>
      <c r="AH758" s="205"/>
      <c r="AI758" s="205"/>
      <c r="AJ758" s="205"/>
      <c r="AK758" s="205"/>
      <c r="AL758" s="205"/>
      <c r="AM758" s="205"/>
      <c r="AN758" s="205"/>
      <c r="AO758" s="205"/>
      <c r="AP758" s="205"/>
      <c r="AQ758" s="205"/>
      <c r="AR758" s="205"/>
      <c r="AS758" s="205"/>
      <c r="AT758" s="205"/>
      <c r="AU758" s="205"/>
      <c r="AV758" s="205"/>
      <c r="AW758" s="205"/>
      <c r="AX758" s="205"/>
      <c r="AY758" s="205"/>
      <c r="AZ758" s="205"/>
      <c r="BA758" s="205"/>
      <c r="BB758" s="205"/>
      <c r="BC758" s="205"/>
      <c r="BD758" s="205"/>
      <c r="BE758" s="205"/>
      <c r="BF758" s="205"/>
      <c r="BG758" s="205"/>
      <c r="BH758" s="205"/>
      <c r="BI758" s="205"/>
      <c r="BJ758" s="205"/>
      <c r="BK758" s="205"/>
      <c r="BL758" s="205"/>
      <c r="BM758" s="230">
        <v>16</v>
      </c>
    </row>
    <row r="759" spans="1:65">
      <c r="A759" s="30"/>
      <c r="B759" s="19">
        <v>1</v>
      </c>
      <c r="C759" s="9">
        <v>4</v>
      </c>
      <c r="D759" s="24">
        <v>0.496</v>
      </c>
      <c r="E759" s="24">
        <v>0.45000000000000007</v>
      </c>
      <c r="F759" s="24">
        <v>0.46999999999999992</v>
      </c>
      <c r="G759" s="24">
        <v>0.45000000000000007</v>
      </c>
      <c r="H759" s="24">
        <v>0.45999999999999996</v>
      </c>
      <c r="I759" s="24">
        <v>0.42</v>
      </c>
      <c r="J759" s="24">
        <v>0.45199999999999996</v>
      </c>
      <c r="K759" s="24">
        <v>0.46999999999999992</v>
      </c>
      <c r="L759" s="24">
        <v>0.46899999999999997</v>
      </c>
      <c r="M759" s="24">
        <v>0.51</v>
      </c>
      <c r="N759" s="24">
        <v>0.5</v>
      </c>
      <c r="O759" s="24">
        <v>0.48</v>
      </c>
      <c r="P759" s="24">
        <v>0.43616060000000006</v>
      </c>
      <c r="Q759" s="24">
        <v>0.4536</v>
      </c>
      <c r="R759" s="24">
        <v>0.47479999999999994</v>
      </c>
      <c r="S759" s="24">
        <v>0.48</v>
      </c>
      <c r="T759" s="24">
        <v>0.48303000000000001</v>
      </c>
      <c r="U759" s="24">
        <v>0.45000000000000007</v>
      </c>
      <c r="V759" s="24">
        <v>0.48</v>
      </c>
      <c r="W759" s="24">
        <v>0.53310000000000002</v>
      </c>
      <c r="X759" s="24">
        <v>0.46999999999999992</v>
      </c>
      <c r="Y759" s="24">
        <v>0.45999999999999996</v>
      </c>
      <c r="Z759" s="24">
        <v>0.48</v>
      </c>
      <c r="AA759" s="232">
        <v>0.48499999999999999</v>
      </c>
      <c r="AB759" s="231">
        <v>0.61</v>
      </c>
      <c r="AC759" s="204"/>
      <c r="AD759" s="205"/>
      <c r="AE759" s="205"/>
      <c r="AF759" s="205"/>
      <c r="AG759" s="205"/>
      <c r="AH759" s="205"/>
      <c r="AI759" s="205"/>
      <c r="AJ759" s="205"/>
      <c r="AK759" s="205"/>
      <c r="AL759" s="205"/>
      <c r="AM759" s="205"/>
      <c r="AN759" s="205"/>
      <c r="AO759" s="205"/>
      <c r="AP759" s="205"/>
      <c r="AQ759" s="205"/>
      <c r="AR759" s="205"/>
      <c r="AS759" s="205"/>
      <c r="AT759" s="205"/>
      <c r="AU759" s="205"/>
      <c r="AV759" s="205"/>
      <c r="AW759" s="205"/>
      <c r="AX759" s="205"/>
      <c r="AY759" s="205"/>
      <c r="AZ759" s="205"/>
      <c r="BA759" s="205"/>
      <c r="BB759" s="205"/>
      <c r="BC759" s="205"/>
      <c r="BD759" s="205"/>
      <c r="BE759" s="205"/>
      <c r="BF759" s="205"/>
      <c r="BG759" s="205"/>
      <c r="BH759" s="205"/>
      <c r="BI759" s="205"/>
      <c r="BJ759" s="205"/>
      <c r="BK759" s="205"/>
      <c r="BL759" s="205"/>
      <c r="BM759" s="230">
        <v>0.46871346145833331</v>
      </c>
    </row>
    <row r="760" spans="1:65">
      <c r="A760" s="30"/>
      <c r="B760" s="19">
        <v>1</v>
      </c>
      <c r="C760" s="9">
        <v>5</v>
      </c>
      <c r="D760" s="24">
        <v>0.47799999999999998</v>
      </c>
      <c r="E760" s="24">
        <v>0.45000000000000007</v>
      </c>
      <c r="F760" s="24">
        <v>0.45999999999999996</v>
      </c>
      <c r="G760" s="24">
        <v>0.45000000000000007</v>
      </c>
      <c r="H760" s="24">
        <v>0.45999999999999996</v>
      </c>
      <c r="I760" s="24">
        <v>0.40999999999999992</v>
      </c>
      <c r="J760" s="24">
        <v>0.45599999999999996</v>
      </c>
      <c r="K760" s="24">
        <v>0.46999999999999992</v>
      </c>
      <c r="L760" s="24">
        <v>0.47400000000000003</v>
      </c>
      <c r="M760" s="24">
        <v>0.51</v>
      </c>
      <c r="N760" s="24">
        <v>0.49</v>
      </c>
      <c r="O760" s="24">
        <v>0.48</v>
      </c>
      <c r="P760" s="24">
        <v>0.43215795000000007</v>
      </c>
      <c r="Q760" s="24">
        <v>0.44799999999999995</v>
      </c>
      <c r="R760" s="24">
        <v>0.4723</v>
      </c>
      <c r="S760" s="24">
        <v>0.5</v>
      </c>
      <c r="T760" s="24">
        <v>0.48415000000000002</v>
      </c>
      <c r="U760" s="24">
        <v>0.44</v>
      </c>
      <c r="V760" s="24">
        <v>0.46999999999999992</v>
      </c>
      <c r="W760" s="24">
        <v>0.53117999999999999</v>
      </c>
      <c r="X760" s="24">
        <v>0.45999999999999996</v>
      </c>
      <c r="Y760" s="24">
        <v>0.44</v>
      </c>
      <c r="Z760" s="24">
        <v>0.48</v>
      </c>
      <c r="AA760" s="24">
        <v>0.45500000000000002</v>
      </c>
      <c r="AB760" s="231">
        <v>0.56000000000000005</v>
      </c>
      <c r="AC760" s="204"/>
      <c r="AD760" s="205"/>
      <c r="AE760" s="205"/>
      <c r="AF760" s="205"/>
      <c r="AG760" s="205"/>
      <c r="AH760" s="205"/>
      <c r="AI760" s="205"/>
      <c r="AJ760" s="205"/>
      <c r="AK760" s="205"/>
      <c r="AL760" s="205"/>
      <c r="AM760" s="205"/>
      <c r="AN760" s="205"/>
      <c r="AO760" s="205"/>
      <c r="AP760" s="205"/>
      <c r="AQ760" s="205"/>
      <c r="AR760" s="205"/>
      <c r="AS760" s="205"/>
      <c r="AT760" s="205"/>
      <c r="AU760" s="205"/>
      <c r="AV760" s="205"/>
      <c r="AW760" s="205"/>
      <c r="AX760" s="205"/>
      <c r="AY760" s="205"/>
      <c r="AZ760" s="205"/>
      <c r="BA760" s="205"/>
      <c r="BB760" s="205"/>
      <c r="BC760" s="205"/>
      <c r="BD760" s="205"/>
      <c r="BE760" s="205"/>
      <c r="BF760" s="205"/>
      <c r="BG760" s="205"/>
      <c r="BH760" s="205"/>
      <c r="BI760" s="205"/>
      <c r="BJ760" s="205"/>
      <c r="BK760" s="205"/>
      <c r="BL760" s="205"/>
      <c r="BM760" s="230">
        <v>49</v>
      </c>
    </row>
    <row r="761" spans="1:65">
      <c r="A761" s="30"/>
      <c r="B761" s="19">
        <v>1</v>
      </c>
      <c r="C761" s="9">
        <v>6</v>
      </c>
      <c r="D761" s="24">
        <v>0.47499999999999998</v>
      </c>
      <c r="E761" s="24">
        <v>0.45999999999999996</v>
      </c>
      <c r="F761" s="24">
        <v>0.46999999999999992</v>
      </c>
      <c r="G761" s="24">
        <v>0.45999999999999996</v>
      </c>
      <c r="H761" s="24">
        <v>0.45000000000000007</v>
      </c>
      <c r="I761" s="24">
        <v>0.40999999999999992</v>
      </c>
      <c r="J761" s="24">
        <v>0.45500000000000002</v>
      </c>
      <c r="K761" s="24">
        <v>0.45000000000000007</v>
      </c>
      <c r="L761" s="24">
        <v>0.47600000000000003</v>
      </c>
      <c r="M761" s="24">
        <v>0.5</v>
      </c>
      <c r="N761" s="24">
        <v>0.5</v>
      </c>
      <c r="O761" s="24">
        <v>0.45999999999999996</v>
      </c>
      <c r="P761" s="24">
        <v>0.43839095</v>
      </c>
      <c r="Q761" s="24">
        <v>0.46569999999999995</v>
      </c>
      <c r="R761" s="24">
        <v>0.47939999999999994</v>
      </c>
      <c r="S761" s="24">
        <v>0.5</v>
      </c>
      <c r="T761" s="24">
        <v>0.48583999999999999</v>
      </c>
      <c r="U761" s="24">
        <v>0.45999999999999996</v>
      </c>
      <c r="V761" s="24">
        <v>0.48</v>
      </c>
      <c r="W761" s="24">
        <v>0.52706000000000008</v>
      </c>
      <c r="X761" s="24">
        <v>0.46999999999999992</v>
      </c>
      <c r="Y761" s="24">
        <v>0.43</v>
      </c>
      <c r="Z761" s="24">
        <v>0.48</v>
      </c>
      <c r="AA761" s="24">
        <v>0.45500000000000002</v>
      </c>
      <c r="AB761" s="231">
        <v>0.57999999999999996</v>
      </c>
      <c r="AC761" s="204"/>
      <c r="AD761" s="205"/>
      <c r="AE761" s="205"/>
      <c r="AF761" s="205"/>
      <c r="AG761" s="205"/>
      <c r="AH761" s="205"/>
      <c r="AI761" s="205"/>
      <c r="AJ761" s="205"/>
      <c r="AK761" s="205"/>
      <c r="AL761" s="205"/>
      <c r="AM761" s="205"/>
      <c r="AN761" s="205"/>
      <c r="AO761" s="205"/>
      <c r="AP761" s="205"/>
      <c r="AQ761" s="205"/>
      <c r="AR761" s="205"/>
      <c r="AS761" s="205"/>
      <c r="AT761" s="205"/>
      <c r="AU761" s="205"/>
      <c r="AV761" s="205"/>
      <c r="AW761" s="205"/>
      <c r="AX761" s="205"/>
      <c r="AY761" s="205"/>
      <c r="AZ761" s="205"/>
      <c r="BA761" s="205"/>
      <c r="BB761" s="205"/>
      <c r="BC761" s="205"/>
      <c r="BD761" s="205"/>
      <c r="BE761" s="205"/>
      <c r="BF761" s="205"/>
      <c r="BG761" s="205"/>
      <c r="BH761" s="205"/>
      <c r="BI761" s="205"/>
      <c r="BJ761" s="205"/>
      <c r="BK761" s="205"/>
      <c r="BL761" s="205"/>
      <c r="BM761" s="56"/>
    </row>
    <row r="762" spans="1:65">
      <c r="A762" s="30"/>
      <c r="B762" s="20" t="s">
        <v>264</v>
      </c>
      <c r="C762" s="12"/>
      <c r="D762" s="233">
        <v>0.48516666666666669</v>
      </c>
      <c r="E762" s="233">
        <v>0.45166666666666672</v>
      </c>
      <c r="F762" s="233">
        <v>0.46999999999999992</v>
      </c>
      <c r="G762" s="233">
        <v>0.45500000000000007</v>
      </c>
      <c r="H762" s="233">
        <v>0.44333333333333336</v>
      </c>
      <c r="I762" s="233">
        <v>0.41666666666666669</v>
      </c>
      <c r="J762" s="233">
        <v>0.45900000000000002</v>
      </c>
      <c r="K762" s="233">
        <v>0.46500000000000002</v>
      </c>
      <c r="L762" s="233">
        <v>0.47350000000000003</v>
      </c>
      <c r="M762" s="233">
        <v>0.49833333333333335</v>
      </c>
      <c r="N762" s="233">
        <v>0.50166666666666659</v>
      </c>
      <c r="O762" s="233">
        <v>0.47833333333333333</v>
      </c>
      <c r="P762" s="233">
        <v>0.43228974166666667</v>
      </c>
      <c r="Q762" s="233">
        <v>0.45825000000000005</v>
      </c>
      <c r="R762" s="233">
        <v>0.46865000000000001</v>
      </c>
      <c r="S762" s="233">
        <v>0.4916666666666667</v>
      </c>
      <c r="T762" s="233">
        <v>0.48635333333333336</v>
      </c>
      <c r="U762" s="233">
        <v>0.45166666666666666</v>
      </c>
      <c r="V762" s="233">
        <v>0.47833333333333328</v>
      </c>
      <c r="W762" s="233">
        <v>0.52931333333333341</v>
      </c>
      <c r="X762" s="233">
        <v>0.46833333333333327</v>
      </c>
      <c r="Y762" s="233">
        <v>0.44666666666666671</v>
      </c>
      <c r="Z762" s="233">
        <v>0.48333333333333334</v>
      </c>
      <c r="AA762" s="233">
        <v>0.46333333333333332</v>
      </c>
      <c r="AB762" s="233">
        <v>0.58166666666666667</v>
      </c>
      <c r="AC762" s="204"/>
      <c r="AD762" s="205"/>
      <c r="AE762" s="205"/>
      <c r="AF762" s="205"/>
      <c r="AG762" s="205"/>
      <c r="AH762" s="205"/>
      <c r="AI762" s="205"/>
      <c r="AJ762" s="205"/>
      <c r="AK762" s="205"/>
      <c r="AL762" s="205"/>
      <c r="AM762" s="205"/>
      <c r="AN762" s="205"/>
      <c r="AO762" s="205"/>
      <c r="AP762" s="205"/>
      <c r="AQ762" s="205"/>
      <c r="AR762" s="205"/>
      <c r="AS762" s="205"/>
      <c r="AT762" s="205"/>
      <c r="AU762" s="205"/>
      <c r="AV762" s="205"/>
      <c r="AW762" s="205"/>
      <c r="AX762" s="205"/>
      <c r="AY762" s="205"/>
      <c r="AZ762" s="205"/>
      <c r="BA762" s="205"/>
      <c r="BB762" s="205"/>
      <c r="BC762" s="205"/>
      <c r="BD762" s="205"/>
      <c r="BE762" s="205"/>
      <c r="BF762" s="205"/>
      <c r="BG762" s="205"/>
      <c r="BH762" s="205"/>
      <c r="BI762" s="205"/>
      <c r="BJ762" s="205"/>
      <c r="BK762" s="205"/>
      <c r="BL762" s="205"/>
      <c r="BM762" s="56"/>
    </row>
    <row r="763" spans="1:65">
      <c r="A763" s="30"/>
      <c r="B763" s="3" t="s">
        <v>265</v>
      </c>
      <c r="C763" s="29"/>
      <c r="D763" s="24">
        <v>0.48399999999999999</v>
      </c>
      <c r="E763" s="24">
        <v>0.45000000000000007</v>
      </c>
      <c r="F763" s="24">
        <v>0.46999999999999992</v>
      </c>
      <c r="G763" s="24">
        <v>0.45500000000000002</v>
      </c>
      <c r="H763" s="24">
        <v>0.45000000000000007</v>
      </c>
      <c r="I763" s="24">
        <v>0.42</v>
      </c>
      <c r="J763" s="24">
        <v>0.45550000000000002</v>
      </c>
      <c r="K763" s="24">
        <v>0.46999999999999992</v>
      </c>
      <c r="L763" s="24">
        <v>0.47400000000000003</v>
      </c>
      <c r="M763" s="24">
        <v>0.505</v>
      </c>
      <c r="N763" s="24">
        <v>0.5</v>
      </c>
      <c r="O763" s="24">
        <v>0.48</v>
      </c>
      <c r="P763" s="24">
        <v>0.43182995000000002</v>
      </c>
      <c r="Q763" s="24">
        <v>0.45495000000000002</v>
      </c>
      <c r="R763" s="24">
        <v>0.46889999999999998</v>
      </c>
      <c r="S763" s="24">
        <v>0.495</v>
      </c>
      <c r="T763" s="24">
        <v>0.48535000000000006</v>
      </c>
      <c r="U763" s="24">
        <v>0.45000000000000007</v>
      </c>
      <c r="V763" s="24">
        <v>0.48</v>
      </c>
      <c r="W763" s="24">
        <v>0.53000499999999995</v>
      </c>
      <c r="X763" s="24">
        <v>0.46999999999999992</v>
      </c>
      <c r="Y763" s="24">
        <v>0.44500000000000006</v>
      </c>
      <c r="Z763" s="24">
        <v>0.48</v>
      </c>
      <c r="AA763" s="24">
        <v>0.45999999999999996</v>
      </c>
      <c r="AB763" s="24">
        <v>0.57999999999999996</v>
      </c>
      <c r="AC763" s="204"/>
      <c r="AD763" s="205"/>
      <c r="AE763" s="205"/>
      <c r="AF763" s="205"/>
      <c r="AG763" s="205"/>
      <c r="AH763" s="205"/>
      <c r="AI763" s="205"/>
      <c r="AJ763" s="205"/>
      <c r="AK763" s="205"/>
      <c r="AL763" s="205"/>
      <c r="AM763" s="205"/>
      <c r="AN763" s="205"/>
      <c r="AO763" s="205"/>
      <c r="AP763" s="205"/>
      <c r="AQ763" s="205"/>
      <c r="AR763" s="205"/>
      <c r="AS763" s="205"/>
      <c r="AT763" s="205"/>
      <c r="AU763" s="205"/>
      <c r="AV763" s="205"/>
      <c r="AW763" s="205"/>
      <c r="AX763" s="205"/>
      <c r="AY763" s="205"/>
      <c r="AZ763" s="205"/>
      <c r="BA763" s="205"/>
      <c r="BB763" s="205"/>
      <c r="BC763" s="205"/>
      <c r="BD763" s="205"/>
      <c r="BE763" s="205"/>
      <c r="BF763" s="205"/>
      <c r="BG763" s="205"/>
      <c r="BH763" s="205"/>
      <c r="BI763" s="205"/>
      <c r="BJ763" s="205"/>
      <c r="BK763" s="205"/>
      <c r="BL763" s="205"/>
      <c r="BM763" s="56"/>
    </row>
    <row r="764" spans="1:65">
      <c r="A764" s="30"/>
      <c r="B764" s="3" t="s">
        <v>266</v>
      </c>
      <c r="C764" s="29"/>
      <c r="D764" s="24">
        <v>8.4950966249164473E-3</v>
      </c>
      <c r="E764" s="24">
        <v>4.0824829046385881E-3</v>
      </c>
      <c r="F764" s="24">
        <v>8.9442719099991665E-3</v>
      </c>
      <c r="G764" s="24">
        <v>5.4772255750516049E-3</v>
      </c>
      <c r="H764" s="24">
        <v>1.8618986725025259E-2</v>
      </c>
      <c r="I764" s="24">
        <v>5.1639777949432555E-3</v>
      </c>
      <c r="J764" s="24">
        <v>7.3484692283495284E-3</v>
      </c>
      <c r="K764" s="24">
        <v>8.3666002653406974E-3</v>
      </c>
      <c r="L764" s="24">
        <v>3.4496376621320855E-3</v>
      </c>
      <c r="M764" s="24">
        <v>1.6020819787597253E-2</v>
      </c>
      <c r="N764" s="24">
        <v>7.5277265270908165E-3</v>
      </c>
      <c r="O764" s="24">
        <v>9.8319208025017587E-3</v>
      </c>
      <c r="P764" s="24">
        <v>4.5977701110882854E-3</v>
      </c>
      <c r="Q764" s="24">
        <v>1.4214745864770124E-2</v>
      </c>
      <c r="R764" s="24">
        <v>8.0995678897086715E-3</v>
      </c>
      <c r="S764" s="24">
        <v>9.8319208025017587E-3</v>
      </c>
      <c r="T764" s="24">
        <v>3.0810560959947924E-3</v>
      </c>
      <c r="U764" s="24">
        <v>7.5277265270907844E-3</v>
      </c>
      <c r="V764" s="24">
        <v>4.0824829046386566E-3</v>
      </c>
      <c r="W764" s="24">
        <v>3.0686261855538055E-3</v>
      </c>
      <c r="X764" s="24">
        <v>4.0824829046386115E-3</v>
      </c>
      <c r="Y764" s="24">
        <v>1.2110601416389956E-2</v>
      </c>
      <c r="Z764" s="24">
        <v>8.1649658092772682E-3</v>
      </c>
      <c r="AA764" s="24">
        <v>1.1254628677422747E-2</v>
      </c>
      <c r="AB764" s="24">
        <v>1.7224014243685071E-2</v>
      </c>
      <c r="AC764" s="204"/>
      <c r="AD764" s="205"/>
      <c r="AE764" s="205"/>
      <c r="AF764" s="205"/>
      <c r="AG764" s="205"/>
      <c r="AH764" s="205"/>
      <c r="AI764" s="205"/>
      <c r="AJ764" s="205"/>
      <c r="AK764" s="205"/>
      <c r="AL764" s="205"/>
      <c r="AM764" s="205"/>
      <c r="AN764" s="205"/>
      <c r="AO764" s="205"/>
      <c r="AP764" s="205"/>
      <c r="AQ764" s="205"/>
      <c r="AR764" s="205"/>
      <c r="AS764" s="205"/>
      <c r="AT764" s="205"/>
      <c r="AU764" s="205"/>
      <c r="AV764" s="205"/>
      <c r="AW764" s="205"/>
      <c r="AX764" s="205"/>
      <c r="AY764" s="205"/>
      <c r="AZ764" s="205"/>
      <c r="BA764" s="205"/>
      <c r="BB764" s="205"/>
      <c r="BC764" s="205"/>
      <c r="BD764" s="205"/>
      <c r="BE764" s="205"/>
      <c r="BF764" s="205"/>
      <c r="BG764" s="205"/>
      <c r="BH764" s="205"/>
      <c r="BI764" s="205"/>
      <c r="BJ764" s="205"/>
      <c r="BK764" s="205"/>
      <c r="BL764" s="205"/>
      <c r="BM764" s="56"/>
    </row>
    <row r="765" spans="1:65">
      <c r="A765" s="30"/>
      <c r="B765" s="3" t="s">
        <v>86</v>
      </c>
      <c r="C765" s="29"/>
      <c r="D765" s="13">
        <v>1.7509646083647776E-2</v>
      </c>
      <c r="E765" s="13">
        <v>9.0387075379452127E-3</v>
      </c>
      <c r="F765" s="13">
        <v>1.9030365765955678E-2</v>
      </c>
      <c r="G765" s="13">
        <v>1.2037858406706823E-2</v>
      </c>
      <c r="H765" s="13">
        <v>4.1997714417350208E-2</v>
      </c>
      <c r="I765" s="13">
        <v>1.2393546707863813E-2</v>
      </c>
      <c r="J765" s="13">
        <v>1.600973688093579E-2</v>
      </c>
      <c r="K765" s="13">
        <v>1.7992688742668166E-2</v>
      </c>
      <c r="L765" s="13">
        <v>7.2854016095714579E-3</v>
      </c>
      <c r="M765" s="13">
        <v>3.2148802249359038E-2</v>
      </c>
      <c r="N765" s="13">
        <v>1.5005434937722561E-2</v>
      </c>
      <c r="O765" s="13">
        <v>2.0554538263069879E-2</v>
      </c>
      <c r="P765" s="13">
        <v>1.0635852919761324E-2</v>
      </c>
      <c r="Q765" s="13">
        <v>3.1019630910573099E-2</v>
      </c>
      <c r="R765" s="13">
        <v>1.7282765154611482E-2</v>
      </c>
      <c r="S765" s="13">
        <v>1.999712705593578E-2</v>
      </c>
      <c r="T765" s="13">
        <v>6.3350158924131818E-3</v>
      </c>
      <c r="U765" s="13">
        <v>1.6666553196510961E-2</v>
      </c>
      <c r="V765" s="13">
        <v>8.5348074661435337E-3</v>
      </c>
      <c r="W765" s="13">
        <v>5.7973717877636529E-3</v>
      </c>
      <c r="X765" s="13">
        <v>8.717045347982802E-3</v>
      </c>
      <c r="Y765" s="13">
        <v>2.7113286753111837E-2</v>
      </c>
      <c r="Z765" s="13">
        <v>1.689303270884952E-2</v>
      </c>
      <c r="AA765" s="13">
        <v>2.4290565490840462E-2</v>
      </c>
      <c r="AB765" s="13">
        <v>2.9611485805762301E-2</v>
      </c>
      <c r="AC765" s="148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55"/>
    </row>
    <row r="766" spans="1:65">
      <c r="A766" s="30"/>
      <c r="B766" s="3" t="s">
        <v>267</v>
      </c>
      <c r="C766" s="29"/>
      <c r="D766" s="13">
        <v>3.5102907343735446E-2</v>
      </c>
      <c r="E766" s="13">
        <v>-3.6369330504457897E-2</v>
      </c>
      <c r="F766" s="13">
        <v>2.7448295119660848E-3</v>
      </c>
      <c r="G766" s="13">
        <v>-2.9257665046926173E-2</v>
      </c>
      <c r="H766" s="13">
        <v>-5.4148494148287152E-2</v>
      </c>
      <c r="I766" s="13">
        <v>-0.1110418178085405</v>
      </c>
      <c r="J766" s="13">
        <v>-2.072366649788826E-2</v>
      </c>
      <c r="K766" s="13">
        <v>-7.9226686743312236E-3</v>
      </c>
      <c r="L766" s="13">
        <v>1.0212078242374467E-2</v>
      </c>
      <c r="M766" s="13">
        <v>6.3193985900985572E-2</v>
      </c>
      <c r="N766" s="13">
        <v>7.0305651358516963E-2</v>
      </c>
      <c r="O766" s="13">
        <v>2.052399315579545E-2</v>
      </c>
      <c r="P766" s="13">
        <v>-7.77099929631625E-2</v>
      </c>
      <c r="Q766" s="13">
        <v>-2.2323791225832834E-2</v>
      </c>
      <c r="R766" s="13">
        <v>-1.3539499833403745E-4</v>
      </c>
      <c r="S766" s="13">
        <v>4.8970654985922124E-2</v>
      </c>
      <c r="T766" s="13">
        <v>3.7634660246616658E-2</v>
      </c>
      <c r="U766" s="13">
        <v>-3.6369330504458008E-2</v>
      </c>
      <c r="V766" s="13">
        <v>2.0523993155795228E-2</v>
      </c>
      <c r="W766" s="13">
        <v>0.1292898046632851</v>
      </c>
      <c r="X766" s="13">
        <v>-8.1100321679972165E-4</v>
      </c>
      <c r="Y766" s="13">
        <v>-4.7036828690755428E-2</v>
      </c>
      <c r="Z766" s="13">
        <v>3.1191491342092981E-2</v>
      </c>
      <c r="AA766" s="13">
        <v>-1.1478501403097141E-2</v>
      </c>
      <c r="AB766" s="13">
        <v>0.24098562233927745</v>
      </c>
      <c r="AC766" s="148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55"/>
    </row>
    <row r="767" spans="1:65">
      <c r="A767" s="30"/>
      <c r="B767" s="46" t="s">
        <v>268</v>
      </c>
      <c r="C767" s="47"/>
      <c r="D767" s="45">
        <v>0.67</v>
      </c>
      <c r="E767" s="45">
        <v>0.69</v>
      </c>
      <c r="F767" s="45">
        <v>0.06</v>
      </c>
      <c r="G767" s="45">
        <v>0.56000000000000005</v>
      </c>
      <c r="H767" s="45">
        <v>1.03</v>
      </c>
      <c r="I767" s="45">
        <v>2.12</v>
      </c>
      <c r="J767" s="45">
        <v>0.39</v>
      </c>
      <c r="K767" s="45">
        <v>0.15</v>
      </c>
      <c r="L767" s="45">
        <v>0.2</v>
      </c>
      <c r="M767" s="45">
        <v>1.21</v>
      </c>
      <c r="N767" s="45">
        <v>1.35</v>
      </c>
      <c r="O767" s="45">
        <v>0.4</v>
      </c>
      <c r="P767" s="45">
        <v>1.48</v>
      </c>
      <c r="Q767" s="45">
        <v>0.42</v>
      </c>
      <c r="R767" s="45">
        <v>0</v>
      </c>
      <c r="S767" s="45">
        <v>0.94</v>
      </c>
      <c r="T767" s="45">
        <v>0.72</v>
      </c>
      <c r="U767" s="45">
        <v>0.69</v>
      </c>
      <c r="V767" s="45">
        <v>0.4</v>
      </c>
      <c r="W767" s="45">
        <v>2.48</v>
      </c>
      <c r="X767" s="45">
        <v>0.01</v>
      </c>
      <c r="Y767" s="45">
        <v>0.9</v>
      </c>
      <c r="Z767" s="45">
        <v>0.6</v>
      </c>
      <c r="AA767" s="45">
        <v>0.22</v>
      </c>
      <c r="AB767" s="45">
        <v>4.6100000000000003</v>
      </c>
      <c r="AC767" s="148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55"/>
    </row>
    <row r="768" spans="1:65">
      <c r="B768" s="31"/>
      <c r="C768" s="20"/>
      <c r="D768" s="20"/>
      <c r="E768" s="20"/>
      <c r="F768" s="20"/>
      <c r="G768" s="20"/>
      <c r="H768" s="20"/>
      <c r="I768" s="20"/>
      <c r="J768" s="20"/>
      <c r="K768" s="20"/>
      <c r="L768" s="20"/>
      <c r="M768" s="20"/>
      <c r="N768" s="20"/>
      <c r="O768" s="20"/>
      <c r="P768" s="20"/>
      <c r="Q768" s="20"/>
      <c r="R768" s="20"/>
      <c r="S768" s="20"/>
      <c r="T768" s="20"/>
      <c r="U768" s="20"/>
      <c r="V768" s="20"/>
      <c r="W768" s="20"/>
      <c r="X768" s="20"/>
      <c r="Y768" s="20"/>
      <c r="Z768" s="20"/>
      <c r="AA768" s="20"/>
      <c r="AB768" s="20"/>
      <c r="BM768" s="55"/>
    </row>
    <row r="769" spans="1:65" ht="15">
      <c r="B769" s="8" t="s">
        <v>493</v>
      </c>
      <c r="BM769" s="28" t="s">
        <v>66</v>
      </c>
    </row>
    <row r="770" spans="1:65" ht="15">
      <c r="A770" s="25" t="s">
        <v>6</v>
      </c>
      <c r="B770" s="18" t="s">
        <v>109</v>
      </c>
      <c r="C770" s="15" t="s">
        <v>110</v>
      </c>
      <c r="D770" s="16" t="s">
        <v>226</v>
      </c>
      <c r="E770" s="17" t="s">
        <v>226</v>
      </c>
      <c r="F770" s="17" t="s">
        <v>226</v>
      </c>
      <c r="G770" s="17" t="s">
        <v>226</v>
      </c>
      <c r="H770" s="17" t="s">
        <v>226</v>
      </c>
      <c r="I770" s="17" t="s">
        <v>226</v>
      </c>
      <c r="J770" s="17" t="s">
        <v>226</v>
      </c>
      <c r="K770" s="17" t="s">
        <v>226</v>
      </c>
      <c r="L770" s="17" t="s">
        <v>226</v>
      </c>
      <c r="M770" s="17" t="s">
        <v>226</v>
      </c>
      <c r="N770" s="17" t="s">
        <v>226</v>
      </c>
      <c r="O770" s="17" t="s">
        <v>226</v>
      </c>
      <c r="P770" s="17" t="s">
        <v>226</v>
      </c>
      <c r="Q770" s="17" t="s">
        <v>226</v>
      </c>
      <c r="R770" s="17" t="s">
        <v>226</v>
      </c>
      <c r="S770" s="17" t="s">
        <v>226</v>
      </c>
      <c r="T770" s="17" t="s">
        <v>226</v>
      </c>
      <c r="U770" s="17" t="s">
        <v>226</v>
      </c>
      <c r="V770" s="17" t="s">
        <v>226</v>
      </c>
      <c r="W770" s="17" t="s">
        <v>226</v>
      </c>
      <c r="X770" s="17" t="s">
        <v>226</v>
      </c>
      <c r="Y770" s="17" t="s">
        <v>226</v>
      </c>
      <c r="Z770" s="17" t="s">
        <v>226</v>
      </c>
      <c r="AA770" s="148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28">
        <v>1</v>
      </c>
    </row>
    <row r="771" spans="1:65">
      <c r="A771" s="30"/>
      <c r="B771" s="19" t="s">
        <v>227</v>
      </c>
      <c r="C771" s="9" t="s">
        <v>227</v>
      </c>
      <c r="D771" s="146" t="s">
        <v>229</v>
      </c>
      <c r="E771" s="147" t="s">
        <v>230</v>
      </c>
      <c r="F771" s="147" t="s">
        <v>231</v>
      </c>
      <c r="G771" s="147" t="s">
        <v>232</v>
      </c>
      <c r="H771" s="147" t="s">
        <v>233</v>
      </c>
      <c r="I771" s="147" t="s">
        <v>234</v>
      </c>
      <c r="J771" s="147" t="s">
        <v>235</v>
      </c>
      <c r="K771" s="147" t="s">
        <v>238</v>
      </c>
      <c r="L771" s="147" t="s">
        <v>239</v>
      </c>
      <c r="M771" s="147" t="s">
        <v>240</v>
      </c>
      <c r="N771" s="147" t="s">
        <v>243</v>
      </c>
      <c r="O771" s="147" t="s">
        <v>244</v>
      </c>
      <c r="P771" s="147" t="s">
        <v>245</v>
      </c>
      <c r="Q771" s="147" t="s">
        <v>246</v>
      </c>
      <c r="R771" s="147" t="s">
        <v>247</v>
      </c>
      <c r="S771" s="147" t="s">
        <v>248</v>
      </c>
      <c r="T771" s="147" t="s">
        <v>250</v>
      </c>
      <c r="U771" s="147" t="s">
        <v>251</v>
      </c>
      <c r="V771" s="147" t="s">
        <v>253</v>
      </c>
      <c r="W771" s="147" t="s">
        <v>254</v>
      </c>
      <c r="X771" s="147" t="s">
        <v>255</v>
      </c>
      <c r="Y771" s="147" t="s">
        <v>256</v>
      </c>
      <c r="Z771" s="147" t="s">
        <v>257</v>
      </c>
      <c r="AA771" s="148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28" t="s">
        <v>3</v>
      </c>
    </row>
    <row r="772" spans="1:65">
      <c r="A772" s="30"/>
      <c r="B772" s="19"/>
      <c r="C772" s="9"/>
      <c r="D772" s="10" t="s">
        <v>113</v>
      </c>
      <c r="E772" s="11" t="s">
        <v>277</v>
      </c>
      <c r="F772" s="11" t="s">
        <v>277</v>
      </c>
      <c r="G772" s="11" t="s">
        <v>277</v>
      </c>
      <c r="H772" s="11" t="s">
        <v>278</v>
      </c>
      <c r="I772" s="11" t="s">
        <v>277</v>
      </c>
      <c r="J772" s="11" t="s">
        <v>278</v>
      </c>
      <c r="K772" s="11" t="s">
        <v>278</v>
      </c>
      <c r="L772" s="11" t="s">
        <v>278</v>
      </c>
      <c r="M772" s="11" t="s">
        <v>278</v>
      </c>
      <c r="N772" s="11" t="s">
        <v>277</v>
      </c>
      <c r="O772" s="11" t="s">
        <v>277</v>
      </c>
      <c r="P772" s="11" t="s">
        <v>113</v>
      </c>
      <c r="Q772" s="11" t="s">
        <v>278</v>
      </c>
      <c r="R772" s="11" t="s">
        <v>278</v>
      </c>
      <c r="S772" s="11" t="s">
        <v>113</v>
      </c>
      <c r="T772" s="11" t="s">
        <v>277</v>
      </c>
      <c r="U772" s="11" t="s">
        <v>277</v>
      </c>
      <c r="V772" s="11" t="s">
        <v>277</v>
      </c>
      <c r="W772" s="11" t="s">
        <v>277</v>
      </c>
      <c r="X772" s="11" t="s">
        <v>277</v>
      </c>
      <c r="Y772" s="11" t="s">
        <v>278</v>
      </c>
      <c r="Z772" s="11" t="s">
        <v>277</v>
      </c>
      <c r="AA772" s="148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28">
        <v>2</v>
      </c>
    </row>
    <row r="773" spans="1:65">
      <c r="A773" s="30"/>
      <c r="B773" s="19"/>
      <c r="C773" s="9"/>
      <c r="D773" s="26"/>
      <c r="E773" s="26"/>
      <c r="F773" s="26"/>
      <c r="G773" s="26"/>
      <c r="H773" s="26"/>
      <c r="I773" s="26"/>
      <c r="J773" s="26"/>
      <c r="K773" s="26"/>
      <c r="L773" s="26"/>
      <c r="M773" s="26"/>
      <c r="N773" s="26"/>
      <c r="O773" s="26"/>
      <c r="P773" s="26"/>
      <c r="Q773" s="26"/>
      <c r="R773" s="26"/>
      <c r="S773" s="26"/>
      <c r="T773" s="26"/>
      <c r="U773" s="26"/>
      <c r="V773" s="26"/>
      <c r="W773" s="26"/>
      <c r="X773" s="26"/>
      <c r="Y773" s="26"/>
      <c r="Z773" s="26"/>
      <c r="AA773" s="148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28">
        <v>3</v>
      </c>
    </row>
    <row r="774" spans="1:65">
      <c r="A774" s="30"/>
      <c r="B774" s="18">
        <v>1</v>
      </c>
      <c r="C774" s="14">
        <v>1</v>
      </c>
      <c r="D774" s="22">
        <v>7.6</v>
      </c>
      <c r="E774" s="22">
        <v>7.3</v>
      </c>
      <c r="F774" s="22">
        <v>7.9200000000000008</v>
      </c>
      <c r="G774" s="22">
        <v>7.75</v>
      </c>
      <c r="H774" s="22">
        <v>7.81</v>
      </c>
      <c r="I774" s="22">
        <v>7.55</v>
      </c>
      <c r="J774" s="22">
        <v>7.2573046013385607</v>
      </c>
      <c r="K774" s="22">
        <v>7.6</v>
      </c>
      <c r="L774" s="22">
        <v>7.7000000000000011</v>
      </c>
      <c r="M774" s="143">
        <v>8.7799999999999994</v>
      </c>
      <c r="N774" s="22">
        <v>7.8299999999999992</v>
      </c>
      <c r="O774" s="22">
        <v>7.9200000000000008</v>
      </c>
      <c r="P774" s="143">
        <v>6.1839999999999993</v>
      </c>
      <c r="Q774" s="22">
        <v>7.27</v>
      </c>
      <c r="R774" s="22">
        <v>8.14</v>
      </c>
      <c r="S774" s="143">
        <v>7</v>
      </c>
      <c r="T774" s="150">
        <v>7.8600000000000012</v>
      </c>
      <c r="U774" s="22">
        <v>7.8</v>
      </c>
      <c r="V774" s="22">
        <v>7.7100000000000009</v>
      </c>
      <c r="W774" s="143">
        <v>5.8</v>
      </c>
      <c r="X774" s="22">
        <v>8.15</v>
      </c>
      <c r="Y774" s="22">
        <v>7.8</v>
      </c>
      <c r="Z774" s="143">
        <v>10.8</v>
      </c>
      <c r="AA774" s="148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28">
        <v>1</v>
      </c>
    </row>
    <row r="775" spans="1:65">
      <c r="A775" s="30"/>
      <c r="B775" s="19">
        <v>1</v>
      </c>
      <c r="C775" s="9">
        <v>2</v>
      </c>
      <c r="D775" s="11">
        <v>7.6</v>
      </c>
      <c r="E775" s="11">
        <v>7.19</v>
      </c>
      <c r="F775" s="11">
        <v>8.2200000000000006</v>
      </c>
      <c r="G775" s="11">
        <v>7.74</v>
      </c>
      <c r="H775" s="11">
        <v>7.9899999999999993</v>
      </c>
      <c r="I775" s="11">
        <v>7.63</v>
      </c>
      <c r="J775" s="11">
        <v>7.3774947953273795</v>
      </c>
      <c r="K775" s="11">
        <v>7.78</v>
      </c>
      <c r="L775" s="11">
        <v>7.8</v>
      </c>
      <c r="M775" s="144">
        <v>8.31</v>
      </c>
      <c r="N775" s="11">
        <v>7.42</v>
      </c>
      <c r="O775" s="11">
        <v>8.11</v>
      </c>
      <c r="P775" s="144">
        <v>5.93</v>
      </c>
      <c r="Q775" s="149">
        <v>6.53</v>
      </c>
      <c r="R775" s="11">
        <v>8.08</v>
      </c>
      <c r="S775" s="144">
        <v>7</v>
      </c>
      <c r="T775" s="11">
        <v>8.15</v>
      </c>
      <c r="U775" s="11">
        <v>7.4</v>
      </c>
      <c r="V775" s="149">
        <v>8.89</v>
      </c>
      <c r="W775" s="144">
        <v>5.5</v>
      </c>
      <c r="X775" s="11">
        <v>7.79</v>
      </c>
      <c r="Y775" s="11">
        <v>7.7000000000000011</v>
      </c>
      <c r="Z775" s="144">
        <v>10.6</v>
      </c>
      <c r="AA775" s="148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28">
        <v>27</v>
      </c>
    </row>
    <row r="776" spans="1:65">
      <c r="A776" s="30"/>
      <c r="B776" s="19">
        <v>1</v>
      </c>
      <c r="C776" s="9">
        <v>3</v>
      </c>
      <c r="D776" s="11">
        <v>7.2</v>
      </c>
      <c r="E776" s="11">
        <v>7.17</v>
      </c>
      <c r="F776" s="11">
        <v>8.06</v>
      </c>
      <c r="G776" s="11">
        <v>7.74</v>
      </c>
      <c r="H776" s="11">
        <v>7.7000000000000011</v>
      </c>
      <c r="I776" s="11">
        <v>7.63</v>
      </c>
      <c r="J776" s="11">
        <v>7.4848827193712504</v>
      </c>
      <c r="K776" s="11">
        <v>7.6900000000000013</v>
      </c>
      <c r="L776" s="11">
        <v>7.6</v>
      </c>
      <c r="M776" s="144">
        <v>8.61</v>
      </c>
      <c r="N776" s="11">
        <v>7.31</v>
      </c>
      <c r="O776" s="11">
        <v>8.0500000000000007</v>
      </c>
      <c r="P776" s="144">
        <v>5.3874999999999993</v>
      </c>
      <c r="Q776" s="11">
        <v>7.7700000000000005</v>
      </c>
      <c r="R776" s="11">
        <v>8.24</v>
      </c>
      <c r="S776" s="144">
        <v>7</v>
      </c>
      <c r="T776" s="11">
        <v>8.27</v>
      </c>
      <c r="U776" s="11">
        <v>7.5</v>
      </c>
      <c r="V776" s="11">
        <v>7.9</v>
      </c>
      <c r="W776" s="144">
        <v>5.0999999999999996</v>
      </c>
      <c r="X776" s="11">
        <v>7.669999999999999</v>
      </c>
      <c r="Y776" s="11">
        <v>7.5</v>
      </c>
      <c r="Z776" s="144">
        <v>10.5</v>
      </c>
      <c r="AA776" s="148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28">
        <v>16</v>
      </c>
    </row>
    <row r="777" spans="1:65">
      <c r="A777" s="30"/>
      <c r="B777" s="19">
        <v>1</v>
      </c>
      <c r="C777" s="9">
        <v>4</v>
      </c>
      <c r="D777" s="11">
        <v>7.4</v>
      </c>
      <c r="E777" s="11">
        <v>7.41</v>
      </c>
      <c r="F777" s="11">
        <v>7.8899999999999988</v>
      </c>
      <c r="G777" s="11">
        <v>7.7199999999999989</v>
      </c>
      <c r="H777" s="11">
        <v>7.7700000000000005</v>
      </c>
      <c r="I777" s="11">
        <v>7.75</v>
      </c>
      <c r="J777" s="11">
        <v>7.1532976341879451</v>
      </c>
      <c r="K777" s="11">
        <v>7.78</v>
      </c>
      <c r="L777" s="11">
        <v>7.7000000000000011</v>
      </c>
      <c r="M777" s="144">
        <v>8.8699999999999992</v>
      </c>
      <c r="N777" s="11">
        <v>7.56</v>
      </c>
      <c r="O777" s="11">
        <v>8.02</v>
      </c>
      <c r="P777" s="144">
        <v>6.1050000000000004</v>
      </c>
      <c r="Q777" s="11">
        <v>6.84</v>
      </c>
      <c r="R777" s="11">
        <v>8.19</v>
      </c>
      <c r="S777" s="144">
        <v>7</v>
      </c>
      <c r="T777" s="11">
        <v>8.2799999999999994</v>
      </c>
      <c r="U777" s="11">
        <v>7.7000000000000011</v>
      </c>
      <c r="V777" s="11">
        <v>8.3699999999999992</v>
      </c>
      <c r="W777" s="144">
        <v>5.6</v>
      </c>
      <c r="X777" s="11">
        <v>8.1999999999999993</v>
      </c>
      <c r="Y777" s="11">
        <v>7.5</v>
      </c>
      <c r="Z777" s="144">
        <v>11.6</v>
      </c>
      <c r="AA777" s="148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28">
        <v>7.7365579582983202</v>
      </c>
    </row>
    <row r="778" spans="1:65">
      <c r="A778" s="30"/>
      <c r="B778" s="19">
        <v>1</v>
      </c>
      <c r="C778" s="9">
        <v>5</v>
      </c>
      <c r="D778" s="11">
        <v>7.4</v>
      </c>
      <c r="E778" s="11">
        <v>7.58</v>
      </c>
      <c r="F778" s="11">
        <v>7.6900000000000013</v>
      </c>
      <c r="G778" s="11">
        <v>7.73</v>
      </c>
      <c r="H778" s="11">
        <v>7.91</v>
      </c>
      <c r="I778" s="11">
        <v>7.62</v>
      </c>
      <c r="J778" s="11">
        <v>7.669980703767731</v>
      </c>
      <c r="K778" s="11">
        <v>7.53</v>
      </c>
      <c r="L778" s="11">
        <v>7.4</v>
      </c>
      <c r="M778" s="144">
        <v>8.9499999999999993</v>
      </c>
      <c r="N778" s="11">
        <v>7.75</v>
      </c>
      <c r="O778" s="11">
        <v>7.85</v>
      </c>
      <c r="P778" s="144">
        <v>5.13</v>
      </c>
      <c r="Q778" s="11">
        <v>7.44</v>
      </c>
      <c r="R778" s="11">
        <v>8.26</v>
      </c>
      <c r="S778" s="144">
        <v>7</v>
      </c>
      <c r="T778" s="11">
        <v>8.2799999999999994</v>
      </c>
      <c r="U778" s="11">
        <v>7.5</v>
      </c>
      <c r="V778" s="11">
        <v>7.7700000000000005</v>
      </c>
      <c r="W778" s="144">
        <v>5.7</v>
      </c>
      <c r="X778" s="11">
        <v>7.8299999999999992</v>
      </c>
      <c r="Y778" s="11">
        <v>7.5</v>
      </c>
      <c r="Z778" s="144">
        <v>10.9</v>
      </c>
      <c r="AA778" s="148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28">
        <v>50</v>
      </c>
    </row>
    <row r="779" spans="1:65">
      <c r="A779" s="30"/>
      <c r="B779" s="19">
        <v>1</v>
      </c>
      <c r="C779" s="9">
        <v>6</v>
      </c>
      <c r="D779" s="11">
        <v>7.4</v>
      </c>
      <c r="E779" s="11">
        <v>7.49</v>
      </c>
      <c r="F779" s="11">
        <v>8</v>
      </c>
      <c r="G779" s="11">
        <v>7.6599999999999993</v>
      </c>
      <c r="H779" s="11">
        <v>7.91</v>
      </c>
      <c r="I779" s="11">
        <v>7.63</v>
      </c>
      <c r="J779" s="11">
        <v>7.4532990422258294</v>
      </c>
      <c r="K779" s="11">
        <v>7.62</v>
      </c>
      <c r="L779" s="11">
        <v>7.8</v>
      </c>
      <c r="M779" s="144">
        <v>8.75</v>
      </c>
      <c r="N779" s="11">
        <v>7.78</v>
      </c>
      <c r="O779" s="149">
        <v>7.43</v>
      </c>
      <c r="P779" s="144">
        <v>6.2240000000000002</v>
      </c>
      <c r="Q779" s="11">
        <v>8.0399999999999991</v>
      </c>
      <c r="R779" s="11">
        <v>7.97</v>
      </c>
      <c r="S779" s="144">
        <v>8</v>
      </c>
      <c r="T779" s="11">
        <v>8.34</v>
      </c>
      <c r="U779" s="11">
        <v>7.7000000000000011</v>
      </c>
      <c r="V779" s="11">
        <v>7.78</v>
      </c>
      <c r="W779" s="149">
        <v>6.9</v>
      </c>
      <c r="X779" s="11">
        <v>8.0299999999999994</v>
      </c>
      <c r="Y779" s="11">
        <v>7.8</v>
      </c>
      <c r="Z779" s="144">
        <v>11</v>
      </c>
      <c r="AA779" s="148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55"/>
    </row>
    <row r="780" spans="1:65">
      <c r="A780" s="30"/>
      <c r="B780" s="20" t="s">
        <v>264</v>
      </c>
      <c r="C780" s="12"/>
      <c r="D780" s="23">
        <v>7.4333333333333327</v>
      </c>
      <c r="E780" s="23">
        <v>7.3566666666666665</v>
      </c>
      <c r="F780" s="23">
        <v>7.9633333333333338</v>
      </c>
      <c r="G780" s="23">
        <v>7.7233333333333327</v>
      </c>
      <c r="H780" s="23">
        <v>7.8483333333333336</v>
      </c>
      <c r="I780" s="23">
        <v>7.6350000000000007</v>
      </c>
      <c r="J780" s="23">
        <v>7.3993765827031162</v>
      </c>
      <c r="K780" s="23">
        <v>7.666666666666667</v>
      </c>
      <c r="L780" s="23">
        <v>7.666666666666667</v>
      </c>
      <c r="M780" s="23">
        <v>8.711666666666666</v>
      </c>
      <c r="N780" s="23">
        <v>7.6083333333333334</v>
      </c>
      <c r="O780" s="23">
        <v>7.8966666666666674</v>
      </c>
      <c r="P780" s="23">
        <v>5.8267499999999997</v>
      </c>
      <c r="Q780" s="23">
        <v>7.3150000000000004</v>
      </c>
      <c r="R780" s="23">
        <v>8.1466666666666665</v>
      </c>
      <c r="S780" s="23">
        <v>7.166666666666667</v>
      </c>
      <c r="T780" s="23">
        <v>8.1966666666666672</v>
      </c>
      <c r="U780" s="23">
        <v>7.6000000000000005</v>
      </c>
      <c r="V780" s="23">
        <v>8.07</v>
      </c>
      <c r="W780" s="23">
        <v>5.7666666666666666</v>
      </c>
      <c r="X780" s="23">
        <v>7.9450000000000003</v>
      </c>
      <c r="Y780" s="23">
        <v>7.6333333333333329</v>
      </c>
      <c r="Z780" s="23">
        <v>10.9</v>
      </c>
      <c r="AA780" s="148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55"/>
    </row>
    <row r="781" spans="1:65">
      <c r="A781" s="30"/>
      <c r="B781" s="3" t="s">
        <v>265</v>
      </c>
      <c r="C781" s="29"/>
      <c r="D781" s="11">
        <v>7.4</v>
      </c>
      <c r="E781" s="11">
        <v>7.3550000000000004</v>
      </c>
      <c r="F781" s="11">
        <v>7.9600000000000009</v>
      </c>
      <c r="G781" s="11">
        <v>7.7350000000000003</v>
      </c>
      <c r="H781" s="11">
        <v>7.8599999999999994</v>
      </c>
      <c r="I781" s="11">
        <v>7.63</v>
      </c>
      <c r="J781" s="11">
        <v>7.4153969187766045</v>
      </c>
      <c r="K781" s="11">
        <v>7.6550000000000011</v>
      </c>
      <c r="L781" s="11">
        <v>7.7000000000000011</v>
      </c>
      <c r="M781" s="11">
        <v>8.7650000000000006</v>
      </c>
      <c r="N781" s="11">
        <v>7.6549999999999994</v>
      </c>
      <c r="O781" s="11">
        <v>7.9700000000000006</v>
      </c>
      <c r="P781" s="11">
        <v>6.0175000000000001</v>
      </c>
      <c r="Q781" s="11">
        <v>7.3550000000000004</v>
      </c>
      <c r="R781" s="11">
        <v>8.1649999999999991</v>
      </c>
      <c r="S781" s="11">
        <v>7</v>
      </c>
      <c r="T781" s="11">
        <v>8.2749999999999986</v>
      </c>
      <c r="U781" s="11">
        <v>7.6000000000000005</v>
      </c>
      <c r="V781" s="11">
        <v>7.84</v>
      </c>
      <c r="W781" s="11">
        <v>5.65</v>
      </c>
      <c r="X781" s="11">
        <v>7.93</v>
      </c>
      <c r="Y781" s="11">
        <v>7.6000000000000005</v>
      </c>
      <c r="Z781" s="11">
        <v>10.850000000000001</v>
      </c>
      <c r="AA781" s="148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55"/>
    </row>
    <row r="782" spans="1:65">
      <c r="A782" s="30"/>
      <c r="B782" s="3" t="s">
        <v>266</v>
      </c>
      <c r="C782" s="29"/>
      <c r="D782" s="24">
        <v>0.15055453054181595</v>
      </c>
      <c r="E782" s="24">
        <v>0.16512621435334449</v>
      </c>
      <c r="F782" s="24">
        <v>0.1780636590286368</v>
      </c>
      <c r="G782" s="24">
        <v>3.2659863237109413E-2</v>
      </c>
      <c r="H782" s="24">
        <v>0.1070358195496562</v>
      </c>
      <c r="I782" s="24">
        <v>6.4420493633625675E-2</v>
      </c>
      <c r="J782" s="24">
        <v>0.18147376162739384</v>
      </c>
      <c r="K782" s="24">
        <v>0.10152175464730057</v>
      </c>
      <c r="L782" s="24">
        <v>0.15055453054181614</v>
      </c>
      <c r="M782" s="24">
        <v>0.22789617519095506</v>
      </c>
      <c r="N782" s="24">
        <v>0.21235975764411361</v>
      </c>
      <c r="O782" s="24">
        <v>0.24687378691685091</v>
      </c>
      <c r="P782" s="24">
        <v>0.4586763292344615</v>
      </c>
      <c r="Q782" s="24">
        <v>0.5642960216056816</v>
      </c>
      <c r="R782" s="24">
        <v>0.1087504789261485</v>
      </c>
      <c r="S782" s="24">
        <v>0.40824829046386302</v>
      </c>
      <c r="T782" s="24">
        <v>0.17625738755202983</v>
      </c>
      <c r="U782" s="24">
        <v>0.15491933384829681</v>
      </c>
      <c r="V782" s="24">
        <v>0.46797435827190348</v>
      </c>
      <c r="W782" s="24">
        <v>0.60553007081949861</v>
      </c>
      <c r="X782" s="24">
        <v>0.21314314438892956</v>
      </c>
      <c r="Y782" s="24">
        <v>0.15055453054181622</v>
      </c>
      <c r="Z782" s="24">
        <v>0.38987177379235843</v>
      </c>
      <c r="AA782" s="204"/>
      <c r="AB782" s="205"/>
      <c r="AC782" s="205"/>
      <c r="AD782" s="205"/>
      <c r="AE782" s="205"/>
      <c r="AF782" s="205"/>
      <c r="AG782" s="205"/>
      <c r="AH782" s="205"/>
      <c r="AI782" s="205"/>
      <c r="AJ782" s="205"/>
      <c r="AK782" s="205"/>
      <c r="AL782" s="205"/>
      <c r="AM782" s="205"/>
      <c r="AN782" s="205"/>
      <c r="AO782" s="205"/>
      <c r="AP782" s="205"/>
      <c r="AQ782" s="205"/>
      <c r="AR782" s="205"/>
      <c r="AS782" s="205"/>
      <c r="AT782" s="205"/>
      <c r="AU782" s="205"/>
      <c r="AV782" s="205"/>
      <c r="AW782" s="205"/>
      <c r="AX782" s="205"/>
      <c r="AY782" s="205"/>
      <c r="AZ782" s="205"/>
      <c r="BA782" s="205"/>
      <c r="BB782" s="205"/>
      <c r="BC782" s="205"/>
      <c r="BD782" s="205"/>
      <c r="BE782" s="205"/>
      <c r="BF782" s="205"/>
      <c r="BG782" s="205"/>
      <c r="BH782" s="205"/>
      <c r="BI782" s="205"/>
      <c r="BJ782" s="205"/>
      <c r="BK782" s="205"/>
      <c r="BL782" s="205"/>
      <c r="BM782" s="56"/>
    </row>
    <row r="783" spans="1:65">
      <c r="A783" s="30"/>
      <c r="B783" s="3" t="s">
        <v>86</v>
      </c>
      <c r="C783" s="29"/>
      <c r="D783" s="13">
        <v>2.0253972718629949E-2</v>
      </c>
      <c r="E783" s="13">
        <v>2.244579261712884E-2</v>
      </c>
      <c r="F783" s="13">
        <v>2.2360442741143172E-2</v>
      </c>
      <c r="G783" s="13">
        <v>4.2287263578475722E-3</v>
      </c>
      <c r="H783" s="13">
        <v>1.3638031796515973E-2</v>
      </c>
      <c r="I783" s="13">
        <v>8.4375237241160004E-3</v>
      </c>
      <c r="J783" s="13">
        <v>2.452554746998678E-2</v>
      </c>
      <c r="K783" s="13">
        <v>1.3241967997473986E-2</v>
      </c>
      <c r="L783" s="13">
        <v>1.9637547461976018E-2</v>
      </c>
      <c r="M783" s="13">
        <v>2.6159882363606859E-2</v>
      </c>
      <c r="N783" s="13">
        <v>2.7911468693640341E-2</v>
      </c>
      <c r="O783" s="13">
        <v>3.12630376002766E-2</v>
      </c>
      <c r="P783" s="13">
        <v>7.8719067959747979E-2</v>
      </c>
      <c r="Q783" s="13">
        <v>7.7142313274871033E-2</v>
      </c>
      <c r="R783" s="13">
        <v>1.3349076791262092E-2</v>
      </c>
      <c r="S783" s="13">
        <v>5.6964877739143674E-2</v>
      </c>
      <c r="T783" s="13">
        <v>2.1503544638311892E-2</v>
      </c>
      <c r="U783" s="13">
        <v>2.0384122874775895E-2</v>
      </c>
      <c r="V783" s="13">
        <v>5.7989387642119389E-2</v>
      </c>
      <c r="W783" s="13">
        <v>0.10500521459297664</v>
      </c>
      <c r="X783" s="13">
        <v>2.682733094888981E-2</v>
      </c>
      <c r="Y783" s="13">
        <v>1.9723300944342739E-2</v>
      </c>
      <c r="Z783" s="13">
        <v>3.5768052641500771E-2</v>
      </c>
      <c r="AA783" s="148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55"/>
    </row>
    <row r="784" spans="1:65">
      <c r="A784" s="30"/>
      <c r="B784" s="3" t="s">
        <v>267</v>
      </c>
      <c r="C784" s="29"/>
      <c r="D784" s="13">
        <v>-3.9193737912833093E-2</v>
      </c>
      <c r="E784" s="13">
        <v>-4.9103398911938378E-2</v>
      </c>
      <c r="F784" s="13">
        <v>2.9312179428808038E-2</v>
      </c>
      <c r="G784" s="13">
        <v>-1.7093680466521155E-3</v>
      </c>
      <c r="H784" s="13">
        <v>1.4447687930150055E-2</v>
      </c>
      <c r="I784" s="13">
        <v>-1.3127020936925526E-2</v>
      </c>
      <c r="J784" s="13">
        <v>-4.3582866878614901E-2</v>
      </c>
      <c r="K784" s="13">
        <v>-9.0339000894690269E-3</v>
      </c>
      <c r="L784" s="13">
        <v>-9.0339000894690269E-3</v>
      </c>
      <c r="M784" s="13">
        <v>0.12603908787659668</v>
      </c>
      <c r="N784" s="13">
        <v>-1.6573859545309988E-2</v>
      </c>
      <c r="O784" s="13">
        <v>2.069508290784694E-2</v>
      </c>
      <c r="P784" s="13">
        <v>-0.24685499269734534</v>
      </c>
      <c r="Q784" s="13">
        <v>-5.4489084237538954E-2</v>
      </c>
      <c r="R784" s="13">
        <v>5.3009194861451059E-2</v>
      </c>
      <c r="S784" s="13">
        <v>-7.3662123996677487E-2</v>
      </c>
      <c r="T784" s="13">
        <v>5.9472017252172105E-2</v>
      </c>
      <c r="U784" s="13">
        <v>-1.7650996610430125E-2</v>
      </c>
      <c r="V784" s="13">
        <v>4.3099533862345885E-2</v>
      </c>
      <c r="W784" s="13">
        <v>-0.25462115093686144</v>
      </c>
      <c r="X784" s="13">
        <v>2.6942477885543825E-2</v>
      </c>
      <c r="Y784" s="13">
        <v>-1.3342448349949687E-2</v>
      </c>
      <c r="Z784" s="13">
        <v>0.40889528117714624</v>
      </c>
      <c r="AA784" s="148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55"/>
    </row>
    <row r="785" spans="1:65">
      <c r="A785" s="30"/>
      <c r="B785" s="46" t="s">
        <v>268</v>
      </c>
      <c r="C785" s="47"/>
      <c r="D785" s="45">
        <v>0.57999999999999996</v>
      </c>
      <c r="E785" s="45">
        <v>0.77</v>
      </c>
      <c r="F785" s="45">
        <v>0.73</v>
      </c>
      <c r="G785" s="45">
        <v>0.14000000000000001</v>
      </c>
      <c r="H785" s="45">
        <v>0.45</v>
      </c>
      <c r="I785" s="45">
        <v>0.08</v>
      </c>
      <c r="J785" s="45">
        <v>0.66</v>
      </c>
      <c r="K785" s="45">
        <v>0</v>
      </c>
      <c r="L785" s="45">
        <v>0</v>
      </c>
      <c r="M785" s="45">
        <v>2.58</v>
      </c>
      <c r="N785" s="45">
        <v>0.14000000000000001</v>
      </c>
      <c r="O785" s="45">
        <v>0.56999999999999995</v>
      </c>
      <c r="P785" s="45">
        <v>4.55</v>
      </c>
      <c r="Q785" s="45">
        <v>0.87</v>
      </c>
      <c r="R785" s="45">
        <v>1.19</v>
      </c>
      <c r="S785" s="45" t="s">
        <v>269</v>
      </c>
      <c r="T785" s="45">
        <v>1.31</v>
      </c>
      <c r="U785" s="45">
        <v>0.16</v>
      </c>
      <c r="V785" s="45">
        <v>1</v>
      </c>
      <c r="W785" s="45">
        <v>4.7</v>
      </c>
      <c r="X785" s="45">
        <v>0.69</v>
      </c>
      <c r="Y785" s="45">
        <v>0.08</v>
      </c>
      <c r="Z785" s="45">
        <v>7.99</v>
      </c>
      <c r="AA785" s="148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55"/>
    </row>
    <row r="786" spans="1:65">
      <c r="B786" s="31" t="s">
        <v>289</v>
      </c>
      <c r="C786" s="20"/>
      <c r="D786" s="20"/>
      <c r="E786" s="20"/>
      <c r="F786" s="20"/>
      <c r="G786" s="20"/>
      <c r="H786" s="20"/>
      <c r="I786" s="20"/>
      <c r="J786" s="20"/>
      <c r="K786" s="20"/>
      <c r="L786" s="20"/>
      <c r="M786" s="20"/>
      <c r="N786" s="20"/>
      <c r="O786" s="20"/>
      <c r="P786" s="20"/>
      <c r="Q786" s="20"/>
      <c r="R786" s="20"/>
      <c r="S786" s="20"/>
      <c r="T786" s="20"/>
      <c r="U786" s="20"/>
      <c r="V786" s="20"/>
      <c r="W786" s="20"/>
      <c r="X786" s="20"/>
      <c r="Y786" s="20"/>
      <c r="Z786" s="20"/>
      <c r="BM786" s="55"/>
    </row>
    <row r="787" spans="1:65">
      <c r="BM787" s="55"/>
    </row>
    <row r="788" spans="1:65" ht="15">
      <c r="B788" s="8" t="s">
        <v>494</v>
      </c>
      <c r="BM788" s="28" t="s">
        <v>66</v>
      </c>
    </row>
    <row r="789" spans="1:65" ht="15">
      <c r="A789" s="25" t="s">
        <v>9</v>
      </c>
      <c r="B789" s="18" t="s">
        <v>109</v>
      </c>
      <c r="C789" s="15" t="s">
        <v>110</v>
      </c>
      <c r="D789" s="16" t="s">
        <v>226</v>
      </c>
      <c r="E789" s="17" t="s">
        <v>226</v>
      </c>
      <c r="F789" s="17" t="s">
        <v>226</v>
      </c>
      <c r="G789" s="17" t="s">
        <v>226</v>
      </c>
      <c r="H789" s="17" t="s">
        <v>226</v>
      </c>
      <c r="I789" s="17" t="s">
        <v>226</v>
      </c>
      <c r="J789" s="17" t="s">
        <v>226</v>
      </c>
      <c r="K789" s="17" t="s">
        <v>226</v>
      </c>
      <c r="L789" s="17" t="s">
        <v>226</v>
      </c>
      <c r="M789" s="17" t="s">
        <v>226</v>
      </c>
      <c r="N789" s="17" t="s">
        <v>226</v>
      </c>
      <c r="O789" s="17" t="s">
        <v>226</v>
      </c>
      <c r="P789" s="17" t="s">
        <v>226</v>
      </c>
      <c r="Q789" s="17" t="s">
        <v>226</v>
      </c>
      <c r="R789" s="17" t="s">
        <v>226</v>
      </c>
      <c r="S789" s="17" t="s">
        <v>226</v>
      </c>
      <c r="T789" s="17" t="s">
        <v>226</v>
      </c>
      <c r="U789" s="17" t="s">
        <v>226</v>
      </c>
      <c r="V789" s="17" t="s">
        <v>226</v>
      </c>
      <c r="W789" s="17" t="s">
        <v>226</v>
      </c>
      <c r="X789" s="17" t="s">
        <v>226</v>
      </c>
      <c r="Y789" s="17" t="s">
        <v>226</v>
      </c>
      <c r="Z789" s="17" t="s">
        <v>226</v>
      </c>
      <c r="AA789" s="17" t="s">
        <v>226</v>
      </c>
      <c r="AB789" s="17" t="s">
        <v>226</v>
      </c>
      <c r="AC789" s="148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28">
        <v>1</v>
      </c>
    </row>
    <row r="790" spans="1:65">
      <c r="A790" s="30"/>
      <c r="B790" s="19" t="s">
        <v>227</v>
      </c>
      <c r="C790" s="9" t="s">
        <v>227</v>
      </c>
      <c r="D790" s="146" t="s">
        <v>229</v>
      </c>
      <c r="E790" s="147" t="s">
        <v>230</v>
      </c>
      <c r="F790" s="147" t="s">
        <v>231</v>
      </c>
      <c r="G790" s="147" t="s">
        <v>232</v>
      </c>
      <c r="H790" s="147" t="s">
        <v>233</v>
      </c>
      <c r="I790" s="147" t="s">
        <v>234</v>
      </c>
      <c r="J790" s="147" t="s">
        <v>235</v>
      </c>
      <c r="K790" s="147" t="s">
        <v>236</v>
      </c>
      <c r="L790" s="147" t="s">
        <v>238</v>
      </c>
      <c r="M790" s="147" t="s">
        <v>239</v>
      </c>
      <c r="N790" s="147" t="s">
        <v>240</v>
      </c>
      <c r="O790" s="147" t="s">
        <v>243</v>
      </c>
      <c r="P790" s="147" t="s">
        <v>244</v>
      </c>
      <c r="Q790" s="147" t="s">
        <v>245</v>
      </c>
      <c r="R790" s="147" t="s">
        <v>246</v>
      </c>
      <c r="S790" s="147" t="s">
        <v>247</v>
      </c>
      <c r="T790" s="147" t="s">
        <v>248</v>
      </c>
      <c r="U790" s="147" t="s">
        <v>249</v>
      </c>
      <c r="V790" s="147" t="s">
        <v>250</v>
      </c>
      <c r="W790" s="147" t="s">
        <v>251</v>
      </c>
      <c r="X790" s="147" t="s">
        <v>253</v>
      </c>
      <c r="Y790" s="147" t="s">
        <v>254</v>
      </c>
      <c r="Z790" s="147" t="s">
        <v>255</v>
      </c>
      <c r="AA790" s="147" t="s">
        <v>256</v>
      </c>
      <c r="AB790" s="147" t="s">
        <v>257</v>
      </c>
      <c r="AC790" s="148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28" t="s">
        <v>3</v>
      </c>
    </row>
    <row r="791" spans="1:65">
      <c r="A791" s="30"/>
      <c r="B791" s="19"/>
      <c r="C791" s="9"/>
      <c r="D791" s="10" t="s">
        <v>113</v>
      </c>
      <c r="E791" s="11" t="s">
        <v>277</v>
      </c>
      <c r="F791" s="11" t="s">
        <v>277</v>
      </c>
      <c r="G791" s="11" t="s">
        <v>277</v>
      </c>
      <c r="H791" s="11" t="s">
        <v>278</v>
      </c>
      <c r="I791" s="11" t="s">
        <v>277</v>
      </c>
      <c r="J791" s="11" t="s">
        <v>278</v>
      </c>
      <c r="K791" s="11" t="s">
        <v>278</v>
      </c>
      <c r="L791" s="11" t="s">
        <v>278</v>
      </c>
      <c r="M791" s="11" t="s">
        <v>113</v>
      </c>
      <c r="N791" s="11" t="s">
        <v>278</v>
      </c>
      <c r="O791" s="11" t="s">
        <v>277</v>
      </c>
      <c r="P791" s="11" t="s">
        <v>277</v>
      </c>
      <c r="Q791" s="11" t="s">
        <v>113</v>
      </c>
      <c r="R791" s="11" t="s">
        <v>278</v>
      </c>
      <c r="S791" s="11" t="s">
        <v>278</v>
      </c>
      <c r="T791" s="11" t="s">
        <v>113</v>
      </c>
      <c r="U791" s="11" t="s">
        <v>113</v>
      </c>
      <c r="V791" s="11" t="s">
        <v>277</v>
      </c>
      <c r="W791" s="11" t="s">
        <v>277</v>
      </c>
      <c r="X791" s="11" t="s">
        <v>277</v>
      </c>
      <c r="Y791" s="11" t="s">
        <v>277</v>
      </c>
      <c r="Z791" s="11" t="s">
        <v>277</v>
      </c>
      <c r="AA791" s="11" t="s">
        <v>113</v>
      </c>
      <c r="AB791" s="11" t="s">
        <v>277</v>
      </c>
      <c r="AC791" s="148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28">
        <v>1</v>
      </c>
    </row>
    <row r="792" spans="1:65">
      <c r="A792" s="30"/>
      <c r="B792" s="19"/>
      <c r="C792" s="9"/>
      <c r="D792" s="26"/>
      <c r="E792" s="26"/>
      <c r="F792" s="26"/>
      <c r="G792" s="26"/>
      <c r="H792" s="26"/>
      <c r="I792" s="26"/>
      <c r="J792" s="26"/>
      <c r="K792" s="26"/>
      <c r="L792" s="26"/>
      <c r="M792" s="26"/>
      <c r="N792" s="26"/>
      <c r="O792" s="26"/>
      <c r="P792" s="26"/>
      <c r="Q792" s="26"/>
      <c r="R792" s="26"/>
      <c r="S792" s="26"/>
      <c r="T792" s="26"/>
      <c r="U792" s="26"/>
      <c r="V792" s="26"/>
      <c r="W792" s="26"/>
      <c r="X792" s="26"/>
      <c r="Y792" s="26"/>
      <c r="Z792" s="26"/>
      <c r="AA792" s="26"/>
      <c r="AB792" s="26"/>
      <c r="AC792" s="148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28">
        <v>2</v>
      </c>
    </row>
    <row r="793" spans="1:65">
      <c r="A793" s="30"/>
      <c r="B793" s="18">
        <v>1</v>
      </c>
      <c r="C793" s="14">
        <v>1</v>
      </c>
      <c r="D793" s="206">
        <v>16</v>
      </c>
      <c r="E793" s="207">
        <v>15</v>
      </c>
      <c r="F793" s="207">
        <v>15.7</v>
      </c>
      <c r="G793" s="207">
        <v>15.5</v>
      </c>
      <c r="H793" s="207">
        <v>15.5</v>
      </c>
      <c r="I793" s="207">
        <v>14.1</v>
      </c>
      <c r="J793" s="207">
        <v>14.419036676515141</v>
      </c>
      <c r="K793" s="207">
        <v>13.6</v>
      </c>
      <c r="L793" s="207">
        <v>16.100000000000001</v>
      </c>
      <c r="M793" s="206">
        <v>16</v>
      </c>
      <c r="N793" s="207">
        <v>15.8</v>
      </c>
      <c r="O793" s="207">
        <v>14.4</v>
      </c>
      <c r="P793" s="207">
        <v>16.399999999999999</v>
      </c>
      <c r="Q793" s="206">
        <v>13.0505</v>
      </c>
      <c r="R793" s="207">
        <v>14.5</v>
      </c>
      <c r="S793" s="207">
        <v>15.299999999999999</v>
      </c>
      <c r="T793" s="206">
        <v>15</v>
      </c>
      <c r="U793" s="206">
        <v>17.28</v>
      </c>
      <c r="V793" s="207">
        <v>16.100000000000001</v>
      </c>
      <c r="W793" s="207">
        <v>15.299999999999999</v>
      </c>
      <c r="X793" s="207">
        <v>14</v>
      </c>
      <c r="Y793" s="206">
        <v>14</v>
      </c>
      <c r="Z793" s="207">
        <v>14.8</v>
      </c>
      <c r="AA793" s="206">
        <v>15</v>
      </c>
      <c r="AB793" s="206">
        <v>25.1</v>
      </c>
      <c r="AC793" s="209"/>
      <c r="AD793" s="210"/>
      <c r="AE793" s="210"/>
      <c r="AF793" s="210"/>
      <c r="AG793" s="210"/>
      <c r="AH793" s="210"/>
      <c r="AI793" s="210"/>
      <c r="AJ793" s="210"/>
      <c r="AK793" s="210"/>
      <c r="AL793" s="210"/>
      <c r="AM793" s="210"/>
      <c r="AN793" s="210"/>
      <c r="AO793" s="210"/>
      <c r="AP793" s="210"/>
      <c r="AQ793" s="210"/>
      <c r="AR793" s="210"/>
      <c r="AS793" s="210"/>
      <c r="AT793" s="210"/>
      <c r="AU793" s="210"/>
      <c r="AV793" s="210"/>
      <c r="AW793" s="210"/>
      <c r="AX793" s="210"/>
      <c r="AY793" s="210"/>
      <c r="AZ793" s="210"/>
      <c r="BA793" s="210"/>
      <c r="BB793" s="210"/>
      <c r="BC793" s="210"/>
      <c r="BD793" s="210"/>
      <c r="BE793" s="210"/>
      <c r="BF793" s="210"/>
      <c r="BG793" s="210"/>
      <c r="BH793" s="210"/>
      <c r="BI793" s="210"/>
      <c r="BJ793" s="210"/>
      <c r="BK793" s="210"/>
      <c r="BL793" s="210"/>
      <c r="BM793" s="211">
        <v>1</v>
      </c>
    </row>
    <row r="794" spans="1:65">
      <c r="A794" s="30"/>
      <c r="B794" s="19">
        <v>1</v>
      </c>
      <c r="C794" s="9">
        <v>2</v>
      </c>
      <c r="D794" s="212">
        <v>16</v>
      </c>
      <c r="E794" s="213">
        <v>14.7</v>
      </c>
      <c r="F794" s="213">
        <v>15.8</v>
      </c>
      <c r="G794" s="213">
        <v>15.5</v>
      </c>
      <c r="H794" s="213">
        <v>15.2</v>
      </c>
      <c r="I794" s="213">
        <v>14.2</v>
      </c>
      <c r="J794" s="213">
        <v>14.442048841360579</v>
      </c>
      <c r="K794" s="213">
        <v>13.6</v>
      </c>
      <c r="L794" s="213">
        <v>16</v>
      </c>
      <c r="M794" s="212">
        <v>15</v>
      </c>
      <c r="N794" s="213">
        <v>14.9</v>
      </c>
      <c r="O794" s="213">
        <v>14.9</v>
      </c>
      <c r="P794" s="213">
        <v>16.5</v>
      </c>
      <c r="Q794" s="212">
        <v>13.157499999999999</v>
      </c>
      <c r="R794" s="213">
        <v>14.1</v>
      </c>
      <c r="S794" s="213">
        <v>15.5</v>
      </c>
      <c r="T794" s="212">
        <v>15</v>
      </c>
      <c r="U794" s="212">
        <v>17.170000000000002</v>
      </c>
      <c r="V794" s="213">
        <v>17.3</v>
      </c>
      <c r="W794" s="213">
        <v>14.9</v>
      </c>
      <c r="X794" s="213">
        <v>15.400000000000002</v>
      </c>
      <c r="Y794" s="212">
        <v>15</v>
      </c>
      <c r="Z794" s="213">
        <v>14.4</v>
      </c>
      <c r="AA794" s="212">
        <v>16</v>
      </c>
      <c r="AB794" s="212">
        <v>24.5</v>
      </c>
      <c r="AC794" s="209"/>
      <c r="AD794" s="210"/>
      <c r="AE794" s="210"/>
      <c r="AF794" s="210"/>
      <c r="AG794" s="210"/>
      <c r="AH794" s="210"/>
      <c r="AI794" s="210"/>
      <c r="AJ794" s="210"/>
      <c r="AK794" s="210"/>
      <c r="AL794" s="210"/>
      <c r="AM794" s="210"/>
      <c r="AN794" s="210"/>
      <c r="AO794" s="210"/>
      <c r="AP794" s="210"/>
      <c r="AQ794" s="210"/>
      <c r="AR794" s="210"/>
      <c r="AS794" s="210"/>
      <c r="AT794" s="210"/>
      <c r="AU794" s="210"/>
      <c r="AV794" s="210"/>
      <c r="AW794" s="210"/>
      <c r="AX794" s="210"/>
      <c r="AY794" s="210"/>
      <c r="AZ794" s="210"/>
      <c r="BA794" s="210"/>
      <c r="BB794" s="210"/>
      <c r="BC794" s="210"/>
      <c r="BD794" s="210"/>
      <c r="BE794" s="210"/>
      <c r="BF794" s="210"/>
      <c r="BG794" s="210"/>
      <c r="BH794" s="210"/>
      <c r="BI794" s="210"/>
      <c r="BJ794" s="210"/>
      <c r="BK794" s="210"/>
      <c r="BL794" s="210"/>
      <c r="BM794" s="211">
        <v>28</v>
      </c>
    </row>
    <row r="795" spans="1:65">
      <c r="A795" s="30"/>
      <c r="B795" s="19">
        <v>1</v>
      </c>
      <c r="C795" s="9">
        <v>3</v>
      </c>
      <c r="D795" s="212">
        <v>15</v>
      </c>
      <c r="E795" s="213">
        <v>14.6</v>
      </c>
      <c r="F795" s="213">
        <v>15.7</v>
      </c>
      <c r="G795" s="213">
        <v>15.6</v>
      </c>
      <c r="H795" s="213">
        <v>15</v>
      </c>
      <c r="I795" s="213">
        <v>13.9</v>
      </c>
      <c r="J795" s="213">
        <v>14.605440516799531</v>
      </c>
      <c r="K795" s="213">
        <v>13.9</v>
      </c>
      <c r="L795" s="213">
        <v>15.8</v>
      </c>
      <c r="M795" s="212">
        <v>15</v>
      </c>
      <c r="N795" s="213">
        <v>15.299999999999999</v>
      </c>
      <c r="O795" s="213">
        <v>14.5</v>
      </c>
      <c r="P795" s="213">
        <v>16</v>
      </c>
      <c r="Q795" s="212">
        <v>13.169499999999999</v>
      </c>
      <c r="R795" s="213">
        <v>15.299999999999999</v>
      </c>
      <c r="S795" s="213">
        <v>15.400000000000002</v>
      </c>
      <c r="T795" s="212">
        <v>15</v>
      </c>
      <c r="U795" s="212">
        <v>17.09</v>
      </c>
      <c r="V795" s="213">
        <v>16.399999999999999</v>
      </c>
      <c r="W795" s="213">
        <v>15.1</v>
      </c>
      <c r="X795" s="213">
        <v>15</v>
      </c>
      <c r="Y795" s="212">
        <v>15</v>
      </c>
      <c r="Z795" s="213">
        <v>14.3</v>
      </c>
      <c r="AA795" s="212">
        <v>16</v>
      </c>
      <c r="AB795" s="212">
        <v>25.7</v>
      </c>
      <c r="AC795" s="209"/>
      <c r="AD795" s="210"/>
      <c r="AE795" s="210"/>
      <c r="AF795" s="210"/>
      <c r="AG795" s="210"/>
      <c r="AH795" s="210"/>
      <c r="AI795" s="210"/>
      <c r="AJ795" s="210"/>
      <c r="AK795" s="210"/>
      <c r="AL795" s="210"/>
      <c r="AM795" s="210"/>
      <c r="AN795" s="210"/>
      <c r="AO795" s="210"/>
      <c r="AP795" s="210"/>
      <c r="AQ795" s="210"/>
      <c r="AR795" s="210"/>
      <c r="AS795" s="210"/>
      <c r="AT795" s="210"/>
      <c r="AU795" s="210"/>
      <c r="AV795" s="210"/>
      <c r="AW795" s="210"/>
      <c r="AX795" s="210"/>
      <c r="AY795" s="210"/>
      <c r="AZ795" s="210"/>
      <c r="BA795" s="210"/>
      <c r="BB795" s="210"/>
      <c r="BC795" s="210"/>
      <c r="BD795" s="210"/>
      <c r="BE795" s="210"/>
      <c r="BF795" s="210"/>
      <c r="BG795" s="210"/>
      <c r="BH795" s="210"/>
      <c r="BI795" s="210"/>
      <c r="BJ795" s="210"/>
      <c r="BK795" s="210"/>
      <c r="BL795" s="210"/>
      <c r="BM795" s="211">
        <v>16</v>
      </c>
    </row>
    <row r="796" spans="1:65">
      <c r="A796" s="30"/>
      <c r="B796" s="19">
        <v>1</v>
      </c>
      <c r="C796" s="9">
        <v>4</v>
      </c>
      <c r="D796" s="212">
        <v>15</v>
      </c>
      <c r="E796" s="213">
        <v>15.9</v>
      </c>
      <c r="F796" s="213">
        <v>15.5</v>
      </c>
      <c r="G796" s="213">
        <v>15.6</v>
      </c>
      <c r="H796" s="213">
        <v>15.1</v>
      </c>
      <c r="I796" s="213">
        <v>14.5</v>
      </c>
      <c r="J796" s="213">
        <v>14.953411629591798</v>
      </c>
      <c r="K796" s="213">
        <v>14.2</v>
      </c>
      <c r="L796" s="213">
        <v>15.8</v>
      </c>
      <c r="M796" s="212">
        <v>15</v>
      </c>
      <c r="N796" s="213">
        <v>15.6</v>
      </c>
      <c r="O796" s="213">
        <v>15.299999999999999</v>
      </c>
      <c r="P796" s="213">
        <v>15.9</v>
      </c>
      <c r="Q796" s="212">
        <v>13.117000000000001</v>
      </c>
      <c r="R796" s="213">
        <v>14.5</v>
      </c>
      <c r="S796" s="213">
        <v>15.299999999999999</v>
      </c>
      <c r="T796" s="212">
        <v>16</v>
      </c>
      <c r="U796" s="212">
        <v>17.09</v>
      </c>
      <c r="V796" s="213">
        <v>16.2</v>
      </c>
      <c r="W796" s="213">
        <v>15.400000000000002</v>
      </c>
      <c r="X796" s="213">
        <v>14.8</v>
      </c>
      <c r="Y796" s="212">
        <v>15</v>
      </c>
      <c r="Z796" s="213">
        <v>15.400000000000002</v>
      </c>
      <c r="AA796" s="212">
        <v>16</v>
      </c>
      <c r="AB796" s="212">
        <v>26.2</v>
      </c>
      <c r="AC796" s="209"/>
      <c r="AD796" s="210"/>
      <c r="AE796" s="210"/>
      <c r="AF796" s="210"/>
      <c r="AG796" s="210"/>
      <c r="AH796" s="210"/>
      <c r="AI796" s="210"/>
      <c r="AJ796" s="210"/>
      <c r="AK796" s="210"/>
      <c r="AL796" s="210"/>
      <c r="AM796" s="210"/>
      <c r="AN796" s="210"/>
      <c r="AO796" s="210"/>
      <c r="AP796" s="210"/>
      <c r="AQ796" s="210"/>
      <c r="AR796" s="210"/>
      <c r="AS796" s="210"/>
      <c r="AT796" s="210"/>
      <c r="AU796" s="210"/>
      <c r="AV796" s="210"/>
      <c r="AW796" s="210"/>
      <c r="AX796" s="210"/>
      <c r="AY796" s="210"/>
      <c r="AZ796" s="210"/>
      <c r="BA796" s="210"/>
      <c r="BB796" s="210"/>
      <c r="BC796" s="210"/>
      <c r="BD796" s="210"/>
      <c r="BE796" s="210"/>
      <c r="BF796" s="210"/>
      <c r="BG796" s="210"/>
      <c r="BH796" s="210"/>
      <c r="BI796" s="210"/>
      <c r="BJ796" s="210"/>
      <c r="BK796" s="210"/>
      <c r="BL796" s="210"/>
      <c r="BM796" s="211">
        <v>15.209252972663993</v>
      </c>
    </row>
    <row r="797" spans="1:65">
      <c r="A797" s="30"/>
      <c r="B797" s="19">
        <v>1</v>
      </c>
      <c r="C797" s="9">
        <v>5</v>
      </c>
      <c r="D797" s="212">
        <v>15</v>
      </c>
      <c r="E797" s="213">
        <v>15.400000000000002</v>
      </c>
      <c r="F797" s="214">
        <v>14.9</v>
      </c>
      <c r="G797" s="213">
        <v>15.400000000000002</v>
      </c>
      <c r="H797" s="213">
        <v>15.6</v>
      </c>
      <c r="I797" s="213">
        <v>14.3</v>
      </c>
      <c r="J797" s="213">
        <v>14.860998095496081</v>
      </c>
      <c r="K797" s="213">
        <v>13.9</v>
      </c>
      <c r="L797" s="213">
        <v>15.5</v>
      </c>
      <c r="M797" s="212">
        <v>15</v>
      </c>
      <c r="N797" s="213">
        <v>15.9</v>
      </c>
      <c r="O797" s="213">
        <v>15.5</v>
      </c>
      <c r="P797" s="213">
        <v>16</v>
      </c>
      <c r="Q797" s="212">
        <v>13.276</v>
      </c>
      <c r="R797" s="213">
        <v>14.5</v>
      </c>
      <c r="S797" s="213">
        <v>15.299999999999999</v>
      </c>
      <c r="T797" s="212">
        <v>15</v>
      </c>
      <c r="U797" s="212">
        <v>17.43</v>
      </c>
      <c r="V797" s="213">
        <v>16.600000000000001</v>
      </c>
      <c r="W797" s="213">
        <v>14.9</v>
      </c>
      <c r="X797" s="213">
        <v>14.7</v>
      </c>
      <c r="Y797" s="212">
        <v>15</v>
      </c>
      <c r="Z797" s="213">
        <v>15.2</v>
      </c>
      <c r="AA797" s="212">
        <v>15</v>
      </c>
      <c r="AB797" s="212">
        <v>27.6</v>
      </c>
      <c r="AC797" s="209"/>
      <c r="AD797" s="210"/>
      <c r="AE797" s="210"/>
      <c r="AF797" s="210"/>
      <c r="AG797" s="210"/>
      <c r="AH797" s="210"/>
      <c r="AI797" s="210"/>
      <c r="AJ797" s="210"/>
      <c r="AK797" s="210"/>
      <c r="AL797" s="210"/>
      <c r="AM797" s="210"/>
      <c r="AN797" s="210"/>
      <c r="AO797" s="210"/>
      <c r="AP797" s="210"/>
      <c r="AQ797" s="210"/>
      <c r="AR797" s="210"/>
      <c r="AS797" s="210"/>
      <c r="AT797" s="210"/>
      <c r="AU797" s="210"/>
      <c r="AV797" s="210"/>
      <c r="AW797" s="210"/>
      <c r="AX797" s="210"/>
      <c r="AY797" s="210"/>
      <c r="AZ797" s="210"/>
      <c r="BA797" s="210"/>
      <c r="BB797" s="210"/>
      <c r="BC797" s="210"/>
      <c r="BD797" s="210"/>
      <c r="BE797" s="210"/>
      <c r="BF797" s="210"/>
      <c r="BG797" s="210"/>
      <c r="BH797" s="210"/>
      <c r="BI797" s="210"/>
      <c r="BJ797" s="210"/>
      <c r="BK797" s="210"/>
      <c r="BL797" s="210"/>
      <c r="BM797" s="211">
        <v>51</v>
      </c>
    </row>
    <row r="798" spans="1:65">
      <c r="A798" s="30"/>
      <c r="B798" s="19">
        <v>1</v>
      </c>
      <c r="C798" s="9">
        <v>6</v>
      </c>
      <c r="D798" s="212">
        <v>16</v>
      </c>
      <c r="E798" s="213">
        <v>15.8</v>
      </c>
      <c r="F798" s="213">
        <v>15.8</v>
      </c>
      <c r="G798" s="213">
        <v>15.9</v>
      </c>
      <c r="H798" s="213">
        <v>16.2</v>
      </c>
      <c r="I798" s="213">
        <v>14.6</v>
      </c>
      <c r="J798" s="213">
        <v>14.40286745196406</v>
      </c>
      <c r="K798" s="213">
        <v>14</v>
      </c>
      <c r="L798" s="213">
        <v>15.6</v>
      </c>
      <c r="M798" s="212">
        <v>16</v>
      </c>
      <c r="N798" s="213">
        <v>15.2</v>
      </c>
      <c r="O798" s="213">
        <v>15.2</v>
      </c>
      <c r="P798" s="214">
        <v>14.7</v>
      </c>
      <c r="Q798" s="212">
        <v>13.2</v>
      </c>
      <c r="R798" s="213">
        <v>14.9</v>
      </c>
      <c r="S798" s="213">
        <v>15.400000000000002</v>
      </c>
      <c r="T798" s="212">
        <v>16</v>
      </c>
      <c r="U798" s="212">
        <v>17.16</v>
      </c>
      <c r="V798" s="213">
        <v>17</v>
      </c>
      <c r="W798" s="213">
        <v>15.6</v>
      </c>
      <c r="X798" s="213">
        <v>14.9</v>
      </c>
      <c r="Y798" s="212">
        <v>15</v>
      </c>
      <c r="Z798" s="213">
        <v>15.2</v>
      </c>
      <c r="AA798" s="212">
        <v>15</v>
      </c>
      <c r="AB798" s="212">
        <v>27.4</v>
      </c>
      <c r="AC798" s="209"/>
      <c r="AD798" s="210"/>
      <c r="AE798" s="210"/>
      <c r="AF798" s="210"/>
      <c r="AG798" s="210"/>
      <c r="AH798" s="210"/>
      <c r="AI798" s="210"/>
      <c r="AJ798" s="210"/>
      <c r="AK798" s="210"/>
      <c r="AL798" s="210"/>
      <c r="AM798" s="210"/>
      <c r="AN798" s="210"/>
      <c r="AO798" s="210"/>
      <c r="AP798" s="210"/>
      <c r="AQ798" s="210"/>
      <c r="AR798" s="210"/>
      <c r="AS798" s="210"/>
      <c r="AT798" s="210"/>
      <c r="AU798" s="210"/>
      <c r="AV798" s="210"/>
      <c r="AW798" s="210"/>
      <c r="AX798" s="210"/>
      <c r="AY798" s="210"/>
      <c r="AZ798" s="210"/>
      <c r="BA798" s="210"/>
      <c r="BB798" s="210"/>
      <c r="BC798" s="210"/>
      <c r="BD798" s="210"/>
      <c r="BE798" s="210"/>
      <c r="BF798" s="210"/>
      <c r="BG798" s="210"/>
      <c r="BH798" s="210"/>
      <c r="BI798" s="210"/>
      <c r="BJ798" s="210"/>
      <c r="BK798" s="210"/>
      <c r="BL798" s="210"/>
      <c r="BM798" s="215"/>
    </row>
    <row r="799" spans="1:65">
      <c r="A799" s="30"/>
      <c r="B799" s="20" t="s">
        <v>264</v>
      </c>
      <c r="C799" s="12"/>
      <c r="D799" s="216">
        <v>15.5</v>
      </c>
      <c r="E799" s="216">
        <v>15.233333333333333</v>
      </c>
      <c r="F799" s="216">
        <v>15.566666666666668</v>
      </c>
      <c r="G799" s="216">
        <v>15.583333333333336</v>
      </c>
      <c r="H799" s="216">
        <v>15.433333333333335</v>
      </c>
      <c r="I799" s="216">
        <v>14.266666666666666</v>
      </c>
      <c r="J799" s="216">
        <v>14.613967201954532</v>
      </c>
      <c r="K799" s="216">
        <v>13.866666666666667</v>
      </c>
      <c r="L799" s="216">
        <v>15.799999999999999</v>
      </c>
      <c r="M799" s="216">
        <v>15.333333333333334</v>
      </c>
      <c r="N799" s="216">
        <v>15.450000000000001</v>
      </c>
      <c r="O799" s="216">
        <v>14.966666666666667</v>
      </c>
      <c r="P799" s="216">
        <v>15.916666666666666</v>
      </c>
      <c r="Q799" s="216">
        <v>13.16175</v>
      </c>
      <c r="R799" s="216">
        <v>14.633333333333335</v>
      </c>
      <c r="S799" s="216">
        <v>15.366666666666667</v>
      </c>
      <c r="T799" s="216">
        <v>15.333333333333334</v>
      </c>
      <c r="U799" s="216">
        <v>17.203333333333333</v>
      </c>
      <c r="V799" s="216">
        <v>16.599999999999998</v>
      </c>
      <c r="W799" s="216">
        <v>15.200000000000001</v>
      </c>
      <c r="X799" s="216">
        <v>14.800000000000002</v>
      </c>
      <c r="Y799" s="216">
        <v>14.833333333333334</v>
      </c>
      <c r="Z799" s="216">
        <v>14.883333333333335</v>
      </c>
      <c r="AA799" s="216">
        <v>15.5</v>
      </c>
      <c r="AB799" s="216">
        <v>26.083333333333332</v>
      </c>
      <c r="AC799" s="209"/>
      <c r="AD799" s="210"/>
      <c r="AE799" s="210"/>
      <c r="AF799" s="210"/>
      <c r="AG799" s="210"/>
      <c r="AH799" s="210"/>
      <c r="AI799" s="210"/>
      <c r="AJ799" s="210"/>
      <c r="AK799" s="210"/>
      <c r="AL799" s="210"/>
      <c r="AM799" s="210"/>
      <c r="AN799" s="210"/>
      <c r="AO799" s="210"/>
      <c r="AP799" s="210"/>
      <c r="AQ799" s="210"/>
      <c r="AR799" s="210"/>
      <c r="AS799" s="210"/>
      <c r="AT799" s="210"/>
      <c r="AU799" s="210"/>
      <c r="AV799" s="210"/>
      <c r="AW799" s="210"/>
      <c r="AX799" s="210"/>
      <c r="AY799" s="210"/>
      <c r="AZ799" s="210"/>
      <c r="BA799" s="210"/>
      <c r="BB799" s="210"/>
      <c r="BC799" s="210"/>
      <c r="BD799" s="210"/>
      <c r="BE799" s="210"/>
      <c r="BF799" s="210"/>
      <c r="BG799" s="210"/>
      <c r="BH799" s="210"/>
      <c r="BI799" s="210"/>
      <c r="BJ799" s="210"/>
      <c r="BK799" s="210"/>
      <c r="BL799" s="210"/>
      <c r="BM799" s="215"/>
    </row>
    <row r="800" spans="1:65">
      <c r="A800" s="30"/>
      <c r="B800" s="3" t="s">
        <v>265</v>
      </c>
      <c r="C800" s="29"/>
      <c r="D800" s="213">
        <v>15.5</v>
      </c>
      <c r="E800" s="213">
        <v>15.200000000000001</v>
      </c>
      <c r="F800" s="213">
        <v>15.7</v>
      </c>
      <c r="G800" s="213">
        <v>15.55</v>
      </c>
      <c r="H800" s="213">
        <v>15.35</v>
      </c>
      <c r="I800" s="213">
        <v>14.25</v>
      </c>
      <c r="J800" s="213">
        <v>14.523744679080055</v>
      </c>
      <c r="K800" s="213">
        <v>13.9</v>
      </c>
      <c r="L800" s="213">
        <v>15.8</v>
      </c>
      <c r="M800" s="213">
        <v>15</v>
      </c>
      <c r="N800" s="213">
        <v>15.45</v>
      </c>
      <c r="O800" s="213">
        <v>15.05</v>
      </c>
      <c r="P800" s="213">
        <v>16</v>
      </c>
      <c r="Q800" s="213">
        <v>13.163499999999999</v>
      </c>
      <c r="R800" s="213">
        <v>14.5</v>
      </c>
      <c r="S800" s="213">
        <v>15.350000000000001</v>
      </c>
      <c r="T800" s="213">
        <v>15</v>
      </c>
      <c r="U800" s="213">
        <v>17.164999999999999</v>
      </c>
      <c r="V800" s="213">
        <v>16.5</v>
      </c>
      <c r="W800" s="213">
        <v>15.2</v>
      </c>
      <c r="X800" s="213">
        <v>14.850000000000001</v>
      </c>
      <c r="Y800" s="213">
        <v>15</v>
      </c>
      <c r="Z800" s="213">
        <v>15</v>
      </c>
      <c r="AA800" s="213">
        <v>15.5</v>
      </c>
      <c r="AB800" s="213">
        <v>25.95</v>
      </c>
      <c r="AC800" s="209"/>
      <c r="AD800" s="210"/>
      <c r="AE800" s="210"/>
      <c r="AF800" s="210"/>
      <c r="AG800" s="210"/>
      <c r="AH800" s="210"/>
      <c r="AI800" s="210"/>
      <c r="AJ800" s="210"/>
      <c r="AK800" s="210"/>
      <c r="AL800" s="210"/>
      <c r="AM800" s="210"/>
      <c r="AN800" s="210"/>
      <c r="AO800" s="210"/>
      <c r="AP800" s="210"/>
      <c r="AQ800" s="210"/>
      <c r="AR800" s="210"/>
      <c r="AS800" s="210"/>
      <c r="AT800" s="210"/>
      <c r="AU800" s="210"/>
      <c r="AV800" s="210"/>
      <c r="AW800" s="210"/>
      <c r="AX800" s="210"/>
      <c r="AY800" s="210"/>
      <c r="AZ800" s="210"/>
      <c r="BA800" s="210"/>
      <c r="BB800" s="210"/>
      <c r="BC800" s="210"/>
      <c r="BD800" s="210"/>
      <c r="BE800" s="210"/>
      <c r="BF800" s="210"/>
      <c r="BG800" s="210"/>
      <c r="BH800" s="210"/>
      <c r="BI800" s="210"/>
      <c r="BJ800" s="210"/>
      <c r="BK800" s="210"/>
      <c r="BL800" s="210"/>
      <c r="BM800" s="215"/>
    </row>
    <row r="801" spans="1:65">
      <c r="A801" s="30"/>
      <c r="B801" s="3" t="s">
        <v>266</v>
      </c>
      <c r="C801" s="29"/>
      <c r="D801" s="24">
        <v>0.54772255750516607</v>
      </c>
      <c r="E801" s="24">
        <v>0.55377492419453889</v>
      </c>
      <c r="F801" s="24">
        <v>0.34448028487370164</v>
      </c>
      <c r="G801" s="24">
        <v>0.17224014243685051</v>
      </c>
      <c r="H801" s="24">
        <v>0.44121045620731447</v>
      </c>
      <c r="I801" s="24">
        <v>0.25819888974716104</v>
      </c>
      <c r="J801" s="24">
        <v>0.2401817741133116</v>
      </c>
      <c r="K801" s="24">
        <v>0.2338090388900024</v>
      </c>
      <c r="L801" s="24">
        <v>0.22803508501982803</v>
      </c>
      <c r="M801" s="24">
        <v>0.5163977794943222</v>
      </c>
      <c r="N801" s="24">
        <v>0.38340579025361654</v>
      </c>
      <c r="O801" s="24">
        <v>0.44572039067858044</v>
      </c>
      <c r="P801" s="24">
        <v>0.64316923641190016</v>
      </c>
      <c r="Q801" s="24">
        <v>7.6122762692902732E-2</v>
      </c>
      <c r="R801" s="24">
        <v>0.41311822359545758</v>
      </c>
      <c r="S801" s="24">
        <v>8.1649658092773483E-2</v>
      </c>
      <c r="T801" s="24">
        <v>0.5163977794943222</v>
      </c>
      <c r="U801" s="24">
        <v>0.13109792777411344</v>
      </c>
      <c r="V801" s="24">
        <v>0.46904157598234308</v>
      </c>
      <c r="W801" s="24">
        <v>0.28284271247461901</v>
      </c>
      <c r="X801" s="24">
        <v>0.46043457732885412</v>
      </c>
      <c r="Y801" s="24">
        <v>0.40824829046386302</v>
      </c>
      <c r="Z801" s="24">
        <v>0.45789372857319927</v>
      </c>
      <c r="AA801" s="24">
        <v>0.54772255750516607</v>
      </c>
      <c r="AB801" s="24">
        <v>1.2384129628951184</v>
      </c>
      <c r="AC801" s="148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55"/>
    </row>
    <row r="802" spans="1:65">
      <c r="A802" s="30"/>
      <c r="B802" s="3" t="s">
        <v>86</v>
      </c>
      <c r="C802" s="29"/>
      <c r="D802" s="13">
        <v>3.5336939193881679E-2</v>
      </c>
      <c r="E802" s="13">
        <v>3.6352839662661195E-2</v>
      </c>
      <c r="F802" s="13">
        <v>2.2129354488674622E-2</v>
      </c>
      <c r="G802" s="13">
        <v>1.1052843364931581E-2</v>
      </c>
      <c r="H802" s="13">
        <v>2.8588150510193158E-2</v>
      </c>
      <c r="I802" s="13">
        <v>1.8098053019660821E-2</v>
      </c>
      <c r="J802" s="13">
        <v>1.6435083697272066E-2</v>
      </c>
      <c r="K802" s="13">
        <v>1.6861228766105942E-2</v>
      </c>
      <c r="L802" s="13">
        <v>1.4432600317710636E-2</v>
      </c>
      <c r="M802" s="13">
        <v>3.3678116053977532E-2</v>
      </c>
      <c r="N802" s="13">
        <v>2.4815908754279387E-2</v>
      </c>
      <c r="O802" s="13">
        <v>2.9780872428412947E-2</v>
      </c>
      <c r="P802" s="13">
        <v>4.04085384133131E-2</v>
      </c>
      <c r="Q802" s="13">
        <v>5.7836353595002738E-3</v>
      </c>
      <c r="R802" s="13">
        <v>2.8231313685338783E-2</v>
      </c>
      <c r="S802" s="13">
        <v>5.3134267739331983E-3</v>
      </c>
      <c r="T802" s="13">
        <v>3.3678116053977532E-2</v>
      </c>
      <c r="U802" s="13">
        <v>7.620495704753736E-3</v>
      </c>
      <c r="V802" s="13">
        <v>2.8255516625442359E-2</v>
      </c>
      <c r="W802" s="13">
        <v>1.8608073189119671E-2</v>
      </c>
      <c r="X802" s="13">
        <v>3.111044441411176E-2</v>
      </c>
      <c r="Y802" s="13">
        <v>2.7522356660485147E-2</v>
      </c>
      <c r="Z802" s="13">
        <v>3.0765536074347094E-2</v>
      </c>
      <c r="AA802" s="13">
        <v>3.5336939193881679E-2</v>
      </c>
      <c r="AB802" s="13">
        <v>4.7479091229205815E-2</v>
      </c>
      <c r="AC802" s="148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55"/>
    </row>
    <row r="803" spans="1:65">
      <c r="A803" s="30"/>
      <c r="B803" s="3" t="s">
        <v>267</v>
      </c>
      <c r="C803" s="29"/>
      <c r="D803" s="13">
        <v>1.9116456794990189E-2</v>
      </c>
      <c r="E803" s="13">
        <v>1.5832704415279508E-3</v>
      </c>
      <c r="F803" s="13">
        <v>2.3499753383355859E-2</v>
      </c>
      <c r="G803" s="13">
        <v>2.4595577530447166E-2</v>
      </c>
      <c r="H803" s="13">
        <v>1.473316020662474E-2</v>
      </c>
      <c r="I803" s="13">
        <v>-6.1974530089772606E-2</v>
      </c>
      <c r="J803" s="13">
        <v>-3.913971131780003E-2</v>
      </c>
      <c r="K803" s="13">
        <v>-8.8274309619965741E-2</v>
      </c>
      <c r="L803" s="13">
        <v>3.884129144263504E-2</v>
      </c>
      <c r="M803" s="13">
        <v>8.1582153240762345E-3</v>
      </c>
      <c r="N803" s="13">
        <v>1.5828984353716047E-2</v>
      </c>
      <c r="O803" s="13">
        <v>-1.5949915911934176E-2</v>
      </c>
      <c r="P803" s="13">
        <v>4.6512060472274852E-2</v>
      </c>
      <c r="Q803" s="13">
        <v>-0.13462219192119607</v>
      </c>
      <c r="R803" s="13">
        <v>-3.7866398853761862E-2</v>
      </c>
      <c r="S803" s="13">
        <v>1.034986361825907E-2</v>
      </c>
      <c r="T803" s="13">
        <v>8.1582153240762345E-3</v>
      </c>
      <c r="U803" s="13">
        <v>0.13110968462772998</v>
      </c>
      <c r="V803" s="13">
        <v>9.1440850503021531E-2</v>
      </c>
      <c r="W803" s="13">
        <v>-6.083778526547734E-4</v>
      </c>
      <c r="X803" s="13">
        <v>-2.6908157382847908E-2</v>
      </c>
      <c r="Y803" s="13">
        <v>-2.4716509088665295E-2</v>
      </c>
      <c r="Z803" s="13">
        <v>-2.1429036647391042E-2</v>
      </c>
      <c r="AA803" s="13">
        <v>1.9116456794990189E-2</v>
      </c>
      <c r="AB803" s="13">
        <v>0.71496479019802095</v>
      </c>
      <c r="AC803" s="148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55"/>
    </row>
    <row r="804" spans="1:65">
      <c r="A804" s="30"/>
      <c r="B804" s="46" t="s">
        <v>268</v>
      </c>
      <c r="C804" s="47"/>
      <c r="D804" s="45" t="s">
        <v>269</v>
      </c>
      <c r="E804" s="45">
        <v>0.09</v>
      </c>
      <c r="F804" s="45">
        <v>0.36</v>
      </c>
      <c r="G804" s="45">
        <v>0.38</v>
      </c>
      <c r="H804" s="45">
        <v>0.18</v>
      </c>
      <c r="I804" s="45">
        <v>1.39</v>
      </c>
      <c r="J804" s="45">
        <v>0.93</v>
      </c>
      <c r="K804" s="45">
        <v>1.93</v>
      </c>
      <c r="L804" s="45">
        <v>0.67</v>
      </c>
      <c r="M804" s="45" t="s">
        <v>269</v>
      </c>
      <c r="N804" s="45">
        <v>0.2</v>
      </c>
      <c r="O804" s="45">
        <v>0.45</v>
      </c>
      <c r="P804" s="45">
        <v>0.83</v>
      </c>
      <c r="Q804" s="45">
        <v>2.88</v>
      </c>
      <c r="R804" s="45">
        <v>0.9</v>
      </c>
      <c r="S804" s="45">
        <v>0.09</v>
      </c>
      <c r="T804" s="45" t="s">
        <v>269</v>
      </c>
      <c r="U804" s="45">
        <v>2.57</v>
      </c>
      <c r="V804" s="45">
        <v>1.75</v>
      </c>
      <c r="W804" s="45">
        <v>0.13</v>
      </c>
      <c r="X804" s="45">
        <v>0.67</v>
      </c>
      <c r="Y804" s="45" t="s">
        <v>269</v>
      </c>
      <c r="Z804" s="45">
        <v>0.56000000000000005</v>
      </c>
      <c r="AA804" s="45" t="s">
        <v>269</v>
      </c>
      <c r="AB804" s="45">
        <v>14.54</v>
      </c>
      <c r="AC804" s="148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55"/>
    </row>
    <row r="805" spans="1:65">
      <c r="B805" s="31" t="s">
        <v>295</v>
      </c>
      <c r="C805" s="20"/>
      <c r="D805" s="20"/>
      <c r="E805" s="20"/>
      <c r="F805" s="20"/>
      <c r="G805" s="20"/>
      <c r="H805" s="20"/>
      <c r="I805" s="20"/>
      <c r="J805" s="20"/>
      <c r="K805" s="20"/>
      <c r="L805" s="20"/>
      <c r="M805" s="20"/>
      <c r="N805" s="20"/>
      <c r="O805" s="20"/>
      <c r="P805" s="20"/>
      <c r="Q805" s="20"/>
      <c r="R805" s="20"/>
      <c r="S805" s="20"/>
      <c r="T805" s="20"/>
      <c r="U805" s="20"/>
      <c r="V805" s="20"/>
      <c r="W805" s="20"/>
      <c r="X805" s="20"/>
      <c r="Y805" s="20"/>
      <c r="Z805" s="20"/>
      <c r="AA805" s="20"/>
      <c r="AB805" s="20"/>
      <c r="BM805" s="55"/>
    </row>
    <row r="806" spans="1:65">
      <c r="BM806" s="55"/>
    </row>
    <row r="807" spans="1:65" ht="15">
      <c r="B807" s="8" t="s">
        <v>495</v>
      </c>
      <c r="BM807" s="28" t="s">
        <v>303</v>
      </c>
    </row>
    <row r="808" spans="1:65" ht="15">
      <c r="A808" s="25" t="s">
        <v>61</v>
      </c>
      <c r="B808" s="18" t="s">
        <v>109</v>
      </c>
      <c r="C808" s="15" t="s">
        <v>110</v>
      </c>
      <c r="D808" s="16" t="s">
        <v>226</v>
      </c>
      <c r="E808" s="17" t="s">
        <v>226</v>
      </c>
      <c r="F808" s="17" t="s">
        <v>226</v>
      </c>
      <c r="G808" s="17" t="s">
        <v>226</v>
      </c>
      <c r="H808" s="17" t="s">
        <v>226</v>
      </c>
      <c r="I808" s="17" t="s">
        <v>226</v>
      </c>
      <c r="J808" s="17" t="s">
        <v>226</v>
      </c>
      <c r="K808" s="17" t="s">
        <v>226</v>
      </c>
      <c r="L808" s="17" t="s">
        <v>226</v>
      </c>
      <c r="M808" s="17" t="s">
        <v>226</v>
      </c>
      <c r="N808" s="17" t="s">
        <v>226</v>
      </c>
      <c r="O808" s="17" t="s">
        <v>226</v>
      </c>
      <c r="P808" s="17" t="s">
        <v>226</v>
      </c>
      <c r="Q808" s="17" t="s">
        <v>226</v>
      </c>
      <c r="R808" s="17" t="s">
        <v>226</v>
      </c>
      <c r="S808" s="17" t="s">
        <v>226</v>
      </c>
      <c r="T808" s="17" t="s">
        <v>226</v>
      </c>
      <c r="U808" s="17" t="s">
        <v>226</v>
      </c>
      <c r="V808" s="17" t="s">
        <v>226</v>
      </c>
      <c r="W808" s="17" t="s">
        <v>226</v>
      </c>
      <c r="X808" s="17" t="s">
        <v>226</v>
      </c>
      <c r="Y808" s="17" t="s">
        <v>226</v>
      </c>
      <c r="Z808" s="148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28">
        <v>1</v>
      </c>
    </row>
    <row r="809" spans="1:65">
      <c r="A809" s="30"/>
      <c r="B809" s="19" t="s">
        <v>227</v>
      </c>
      <c r="C809" s="9" t="s">
        <v>227</v>
      </c>
      <c r="D809" s="146" t="s">
        <v>229</v>
      </c>
      <c r="E809" s="147" t="s">
        <v>230</v>
      </c>
      <c r="F809" s="147" t="s">
        <v>231</v>
      </c>
      <c r="G809" s="147" t="s">
        <v>232</v>
      </c>
      <c r="H809" s="147" t="s">
        <v>233</v>
      </c>
      <c r="I809" s="147" t="s">
        <v>234</v>
      </c>
      <c r="J809" s="147" t="s">
        <v>235</v>
      </c>
      <c r="K809" s="147" t="s">
        <v>238</v>
      </c>
      <c r="L809" s="147" t="s">
        <v>239</v>
      </c>
      <c r="M809" s="147" t="s">
        <v>240</v>
      </c>
      <c r="N809" s="147" t="s">
        <v>243</v>
      </c>
      <c r="O809" s="147" t="s">
        <v>244</v>
      </c>
      <c r="P809" s="147" t="s">
        <v>246</v>
      </c>
      <c r="Q809" s="147" t="s">
        <v>247</v>
      </c>
      <c r="R809" s="147" t="s">
        <v>248</v>
      </c>
      <c r="S809" s="147" t="s">
        <v>250</v>
      </c>
      <c r="T809" s="147" t="s">
        <v>251</v>
      </c>
      <c r="U809" s="147" t="s">
        <v>253</v>
      </c>
      <c r="V809" s="147" t="s">
        <v>254</v>
      </c>
      <c r="W809" s="147" t="s">
        <v>255</v>
      </c>
      <c r="X809" s="147" t="s">
        <v>256</v>
      </c>
      <c r="Y809" s="147" t="s">
        <v>257</v>
      </c>
      <c r="Z809" s="148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28" t="s">
        <v>3</v>
      </c>
    </row>
    <row r="810" spans="1:65">
      <c r="A810" s="30"/>
      <c r="B810" s="19"/>
      <c r="C810" s="9"/>
      <c r="D810" s="10" t="s">
        <v>113</v>
      </c>
      <c r="E810" s="11" t="s">
        <v>277</v>
      </c>
      <c r="F810" s="11" t="s">
        <v>277</v>
      </c>
      <c r="G810" s="11" t="s">
        <v>277</v>
      </c>
      <c r="H810" s="11" t="s">
        <v>278</v>
      </c>
      <c r="I810" s="11" t="s">
        <v>277</v>
      </c>
      <c r="J810" s="11" t="s">
        <v>278</v>
      </c>
      <c r="K810" s="11" t="s">
        <v>278</v>
      </c>
      <c r="L810" s="11" t="s">
        <v>278</v>
      </c>
      <c r="M810" s="11" t="s">
        <v>278</v>
      </c>
      <c r="N810" s="11" t="s">
        <v>277</v>
      </c>
      <c r="O810" s="11" t="s">
        <v>277</v>
      </c>
      <c r="P810" s="11" t="s">
        <v>278</v>
      </c>
      <c r="Q810" s="11" t="s">
        <v>278</v>
      </c>
      <c r="R810" s="11" t="s">
        <v>113</v>
      </c>
      <c r="S810" s="11" t="s">
        <v>277</v>
      </c>
      <c r="T810" s="11" t="s">
        <v>277</v>
      </c>
      <c r="U810" s="11" t="s">
        <v>277</v>
      </c>
      <c r="V810" s="11" t="s">
        <v>277</v>
      </c>
      <c r="W810" s="11" t="s">
        <v>277</v>
      </c>
      <c r="X810" s="11" t="s">
        <v>278</v>
      </c>
      <c r="Y810" s="11" t="s">
        <v>277</v>
      </c>
      <c r="Z810" s="148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28">
        <v>2</v>
      </c>
    </row>
    <row r="811" spans="1:65">
      <c r="A811" s="30"/>
      <c r="B811" s="19"/>
      <c r="C811" s="9"/>
      <c r="D811" s="26"/>
      <c r="E811" s="26"/>
      <c r="F811" s="26"/>
      <c r="G811" s="26"/>
      <c r="H811" s="26"/>
      <c r="I811" s="26"/>
      <c r="J811" s="26"/>
      <c r="K811" s="26"/>
      <c r="L811" s="26"/>
      <c r="M811" s="26"/>
      <c r="N811" s="26"/>
      <c r="O811" s="26"/>
      <c r="P811" s="26"/>
      <c r="Q811" s="26"/>
      <c r="R811" s="26"/>
      <c r="S811" s="26"/>
      <c r="T811" s="26"/>
      <c r="U811" s="26"/>
      <c r="V811" s="26"/>
      <c r="W811" s="26"/>
      <c r="X811" s="26"/>
      <c r="Y811" s="26"/>
      <c r="Z811" s="148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28">
        <v>2</v>
      </c>
    </row>
    <row r="812" spans="1:65">
      <c r="A812" s="30"/>
      <c r="B812" s="18">
        <v>1</v>
      </c>
      <c r="C812" s="14">
        <v>1</v>
      </c>
      <c r="D812" s="143" t="s">
        <v>102</v>
      </c>
      <c r="E812" s="22">
        <v>1</v>
      </c>
      <c r="F812" s="22">
        <v>1</v>
      </c>
      <c r="G812" s="143" t="s">
        <v>102</v>
      </c>
      <c r="H812" s="143" t="s">
        <v>283</v>
      </c>
      <c r="I812" s="22">
        <v>0.5</v>
      </c>
      <c r="J812" s="143" t="s">
        <v>296</v>
      </c>
      <c r="K812" s="143" t="s">
        <v>101</v>
      </c>
      <c r="L812" s="143" t="s">
        <v>101</v>
      </c>
      <c r="M812" s="143">
        <v>4.3</v>
      </c>
      <c r="N812" s="22">
        <v>2</v>
      </c>
      <c r="O812" s="22">
        <v>2</v>
      </c>
      <c r="P812" s="22">
        <v>1.4</v>
      </c>
      <c r="Q812" s="143" t="s">
        <v>283</v>
      </c>
      <c r="R812" s="143" t="s">
        <v>103</v>
      </c>
      <c r="S812" s="22">
        <v>1</v>
      </c>
      <c r="T812" s="143" t="s">
        <v>101</v>
      </c>
      <c r="U812" s="22">
        <v>1</v>
      </c>
      <c r="V812" s="22">
        <v>1.1000000000000001</v>
      </c>
      <c r="W812" s="22">
        <v>2</v>
      </c>
      <c r="X812" s="143" t="s">
        <v>103</v>
      </c>
      <c r="Y812" s="22">
        <v>1.5</v>
      </c>
      <c r="Z812" s="148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28">
        <v>1</v>
      </c>
    </row>
    <row r="813" spans="1:65">
      <c r="A813" s="30"/>
      <c r="B813" s="19">
        <v>1</v>
      </c>
      <c r="C813" s="9">
        <v>2</v>
      </c>
      <c r="D813" s="144" t="s">
        <v>102</v>
      </c>
      <c r="E813" s="144" t="s">
        <v>101</v>
      </c>
      <c r="F813" s="11">
        <v>1</v>
      </c>
      <c r="G813" s="144" t="s">
        <v>102</v>
      </c>
      <c r="H813" s="144" t="s">
        <v>283</v>
      </c>
      <c r="I813" s="11">
        <v>0.4</v>
      </c>
      <c r="J813" s="144" t="s">
        <v>296</v>
      </c>
      <c r="K813" s="144" t="s">
        <v>101</v>
      </c>
      <c r="L813" s="144" t="s">
        <v>101</v>
      </c>
      <c r="M813" s="144">
        <v>4</v>
      </c>
      <c r="N813" s="11">
        <v>2</v>
      </c>
      <c r="O813" s="11">
        <v>3</v>
      </c>
      <c r="P813" s="11">
        <v>1.4</v>
      </c>
      <c r="Q813" s="144" t="s">
        <v>283</v>
      </c>
      <c r="R813" s="144" t="s">
        <v>103</v>
      </c>
      <c r="S813" s="144" t="s">
        <v>101</v>
      </c>
      <c r="T813" s="144" t="s">
        <v>101</v>
      </c>
      <c r="U813" s="11">
        <v>1</v>
      </c>
      <c r="V813" s="11">
        <v>1.2</v>
      </c>
      <c r="W813" s="11">
        <v>1</v>
      </c>
      <c r="X813" s="144" t="s">
        <v>103</v>
      </c>
      <c r="Y813" s="11">
        <v>1.2</v>
      </c>
      <c r="Z813" s="148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28">
        <v>2</v>
      </c>
    </row>
    <row r="814" spans="1:65">
      <c r="A814" s="30"/>
      <c r="B814" s="19">
        <v>1</v>
      </c>
      <c r="C814" s="9">
        <v>3</v>
      </c>
      <c r="D814" s="144" t="s">
        <v>102</v>
      </c>
      <c r="E814" s="11">
        <v>1</v>
      </c>
      <c r="F814" s="144" t="s">
        <v>101</v>
      </c>
      <c r="G814" s="144" t="s">
        <v>102</v>
      </c>
      <c r="H814" s="144" t="s">
        <v>283</v>
      </c>
      <c r="I814" s="11">
        <v>0.4</v>
      </c>
      <c r="J814" s="144" t="s">
        <v>296</v>
      </c>
      <c r="K814" s="144" t="s">
        <v>101</v>
      </c>
      <c r="L814" s="144" t="s">
        <v>101</v>
      </c>
      <c r="M814" s="144">
        <v>4.3</v>
      </c>
      <c r="N814" s="144" t="s">
        <v>102</v>
      </c>
      <c r="O814" s="11">
        <v>2</v>
      </c>
      <c r="P814" s="144" t="s">
        <v>284</v>
      </c>
      <c r="Q814" s="144" t="s">
        <v>283</v>
      </c>
      <c r="R814" s="144" t="s">
        <v>103</v>
      </c>
      <c r="S814" s="144" t="s">
        <v>101</v>
      </c>
      <c r="T814" s="144" t="s">
        <v>101</v>
      </c>
      <c r="U814" s="11">
        <v>1</v>
      </c>
      <c r="V814" s="11">
        <v>1.2</v>
      </c>
      <c r="W814" s="11">
        <v>2</v>
      </c>
      <c r="X814" s="144" t="s">
        <v>103</v>
      </c>
      <c r="Y814" s="11">
        <v>1.3</v>
      </c>
      <c r="Z814" s="148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28">
        <v>16</v>
      </c>
    </row>
    <row r="815" spans="1:65">
      <c r="A815" s="30"/>
      <c r="B815" s="19">
        <v>1</v>
      </c>
      <c r="C815" s="9">
        <v>4</v>
      </c>
      <c r="D815" s="144" t="s">
        <v>102</v>
      </c>
      <c r="E815" s="11">
        <v>1</v>
      </c>
      <c r="F815" s="144" t="s">
        <v>101</v>
      </c>
      <c r="G815" s="144" t="s">
        <v>102</v>
      </c>
      <c r="H815" s="144" t="s">
        <v>283</v>
      </c>
      <c r="I815" s="144" t="s">
        <v>284</v>
      </c>
      <c r="J815" s="144" t="s">
        <v>296</v>
      </c>
      <c r="K815" s="144" t="s">
        <v>101</v>
      </c>
      <c r="L815" s="144" t="s">
        <v>101</v>
      </c>
      <c r="M815" s="144">
        <v>4.3</v>
      </c>
      <c r="N815" s="11">
        <v>2</v>
      </c>
      <c r="O815" s="11">
        <v>2</v>
      </c>
      <c r="P815" s="149">
        <v>3.6</v>
      </c>
      <c r="Q815" s="11">
        <v>0.5</v>
      </c>
      <c r="R815" s="144" t="s">
        <v>103</v>
      </c>
      <c r="S815" s="144" t="s">
        <v>101</v>
      </c>
      <c r="T815" s="144" t="s">
        <v>101</v>
      </c>
      <c r="U815" s="11">
        <v>1</v>
      </c>
      <c r="V815" s="11">
        <v>1.3</v>
      </c>
      <c r="W815" s="11">
        <v>2</v>
      </c>
      <c r="X815" s="144" t="s">
        <v>103</v>
      </c>
      <c r="Y815" s="11">
        <v>1.7</v>
      </c>
      <c r="Z815" s="148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28">
        <v>1.2638888888888899</v>
      </c>
    </row>
    <row r="816" spans="1:65">
      <c r="A816" s="30"/>
      <c r="B816" s="19">
        <v>1</v>
      </c>
      <c r="C816" s="9">
        <v>5</v>
      </c>
      <c r="D816" s="144" t="s">
        <v>102</v>
      </c>
      <c r="E816" s="144" t="s">
        <v>101</v>
      </c>
      <c r="F816" s="11">
        <v>1</v>
      </c>
      <c r="G816" s="144" t="s">
        <v>102</v>
      </c>
      <c r="H816" s="144" t="s">
        <v>283</v>
      </c>
      <c r="I816" s="11">
        <v>0.3</v>
      </c>
      <c r="J816" s="144" t="s">
        <v>296</v>
      </c>
      <c r="K816" s="144" t="s">
        <v>101</v>
      </c>
      <c r="L816" s="144" t="s">
        <v>101</v>
      </c>
      <c r="M816" s="149">
        <v>4.9000000000000004</v>
      </c>
      <c r="N816" s="144" t="s">
        <v>102</v>
      </c>
      <c r="O816" s="11">
        <v>1</v>
      </c>
      <c r="P816" s="11">
        <v>2.7</v>
      </c>
      <c r="Q816" s="144" t="s">
        <v>283</v>
      </c>
      <c r="R816" s="144" t="s">
        <v>103</v>
      </c>
      <c r="S816" s="11">
        <v>1</v>
      </c>
      <c r="T816" s="144" t="s">
        <v>101</v>
      </c>
      <c r="U816" s="11">
        <v>1</v>
      </c>
      <c r="V816" s="11">
        <v>1.1000000000000001</v>
      </c>
      <c r="W816" s="11">
        <v>2</v>
      </c>
      <c r="X816" s="144" t="s">
        <v>103</v>
      </c>
      <c r="Y816" s="11">
        <v>1.5</v>
      </c>
      <c r="Z816" s="148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28">
        <v>8</v>
      </c>
    </row>
    <row r="817" spans="1:65">
      <c r="A817" s="30"/>
      <c r="B817" s="19">
        <v>1</v>
      </c>
      <c r="C817" s="9">
        <v>6</v>
      </c>
      <c r="D817" s="144" t="s">
        <v>102</v>
      </c>
      <c r="E817" s="11">
        <v>1</v>
      </c>
      <c r="F817" s="11">
        <v>1</v>
      </c>
      <c r="G817" s="144" t="s">
        <v>102</v>
      </c>
      <c r="H817" s="144" t="s">
        <v>283</v>
      </c>
      <c r="I817" s="144" t="s">
        <v>284</v>
      </c>
      <c r="J817" s="144" t="s">
        <v>296</v>
      </c>
      <c r="K817" s="144" t="s">
        <v>101</v>
      </c>
      <c r="L817" s="144" t="s">
        <v>101</v>
      </c>
      <c r="M817" s="144">
        <v>4.2</v>
      </c>
      <c r="N817" s="11">
        <v>2</v>
      </c>
      <c r="O817" s="11">
        <v>3</v>
      </c>
      <c r="P817" s="144" t="s">
        <v>284</v>
      </c>
      <c r="Q817" s="144" t="s">
        <v>283</v>
      </c>
      <c r="R817" s="144" t="s">
        <v>103</v>
      </c>
      <c r="S817" s="144" t="s">
        <v>101</v>
      </c>
      <c r="T817" s="144" t="s">
        <v>101</v>
      </c>
      <c r="U817" s="11">
        <v>1</v>
      </c>
      <c r="V817" s="11">
        <v>1.3</v>
      </c>
      <c r="W817" s="11">
        <v>1</v>
      </c>
      <c r="X817" s="144" t="s">
        <v>103</v>
      </c>
      <c r="Y817" s="11">
        <v>1.2</v>
      </c>
      <c r="Z817" s="148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55"/>
    </row>
    <row r="818" spans="1:65">
      <c r="A818" s="30"/>
      <c r="B818" s="20" t="s">
        <v>264</v>
      </c>
      <c r="C818" s="12"/>
      <c r="D818" s="23" t="s">
        <v>641</v>
      </c>
      <c r="E818" s="23">
        <v>1</v>
      </c>
      <c r="F818" s="23">
        <v>1</v>
      </c>
      <c r="G818" s="23" t="s">
        <v>641</v>
      </c>
      <c r="H818" s="23" t="s">
        <v>641</v>
      </c>
      <c r="I818" s="23">
        <v>0.4</v>
      </c>
      <c r="J818" s="23" t="s">
        <v>641</v>
      </c>
      <c r="K818" s="23" t="s">
        <v>641</v>
      </c>
      <c r="L818" s="23" t="s">
        <v>641</v>
      </c>
      <c r="M818" s="23">
        <v>4.3333333333333339</v>
      </c>
      <c r="N818" s="23">
        <v>2</v>
      </c>
      <c r="O818" s="23">
        <v>2.1666666666666665</v>
      </c>
      <c r="P818" s="23">
        <v>2.2750000000000004</v>
      </c>
      <c r="Q818" s="23">
        <v>0.5</v>
      </c>
      <c r="R818" s="23" t="s">
        <v>641</v>
      </c>
      <c r="S818" s="23">
        <v>1</v>
      </c>
      <c r="T818" s="23" t="s">
        <v>641</v>
      </c>
      <c r="U818" s="23">
        <v>1</v>
      </c>
      <c r="V818" s="23">
        <v>1.2</v>
      </c>
      <c r="W818" s="23">
        <v>1.6666666666666667</v>
      </c>
      <c r="X818" s="23" t="s">
        <v>641</v>
      </c>
      <c r="Y818" s="23">
        <v>1.4000000000000001</v>
      </c>
      <c r="Z818" s="148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55"/>
    </row>
    <row r="819" spans="1:65">
      <c r="A819" s="30"/>
      <c r="B819" s="3" t="s">
        <v>265</v>
      </c>
      <c r="C819" s="29"/>
      <c r="D819" s="11" t="s">
        <v>641</v>
      </c>
      <c r="E819" s="11">
        <v>1</v>
      </c>
      <c r="F819" s="11">
        <v>1</v>
      </c>
      <c r="G819" s="11" t="s">
        <v>641</v>
      </c>
      <c r="H819" s="11" t="s">
        <v>641</v>
      </c>
      <c r="I819" s="11">
        <v>0.4</v>
      </c>
      <c r="J819" s="11" t="s">
        <v>641</v>
      </c>
      <c r="K819" s="11" t="s">
        <v>641</v>
      </c>
      <c r="L819" s="11" t="s">
        <v>641</v>
      </c>
      <c r="M819" s="11">
        <v>4.3</v>
      </c>
      <c r="N819" s="11">
        <v>2</v>
      </c>
      <c r="O819" s="11">
        <v>2</v>
      </c>
      <c r="P819" s="11">
        <v>2.0499999999999998</v>
      </c>
      <c r="Q819" s="11">
        <v>0.5</v>
      </c>
      <c r="R819" s="11" t="s">
        <v>641</v>
      </c>
      <c r="S819" s="11">
        <v>1</v>
      </c>
      <c r="T819" s="11" t="s">
        <v>641</v>
      </c>
      <c r="U819" s="11">
        <v>1</v>
      </c>
      <c r="V819" s="11">
        <v>1.2</v>
      </c>
      <c r="W819" s="11">
        <v>2</v>
      </c>
      <c r="X819" s="11" t="s">
        <v>641</v>
      </c>
      <c r="Y819" s="11">
        <v>1.4</v>
      </c>
      <c r="Z819" s="148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55"/>
    </row>
    <row r="820" spans="1:65">
      <c r="A820" s="30"/>
      <c r="B820" s="3" t="s">
        <v>266</v>
      </c>
      <c r="C820" s="29"/>
      <c r="D820" s="24" t="s">
        <v>641</v>
      </c>
      <c r="E820" s="24">
        <v>0</v>
      </c>
      <c r="F820" s="24">
        <v>0</v>
      </c>
      <c r="G820" s="24" t="s">
        <v>641</v>
      </c>
      <c r="H820" s="24" t="s">
        <v>641</v>
      </c>
      <c r="I820" s="24">
        <v>8.1649658092772415E-2</v>
      </c>
      <c r="J820" s="24" t="s">
        <v>641</v>
      </c>
      <c r="K820" s="24" t="s">
        <v>641</v>
      </c>
      <c r="L820" s="24" t="s">
        <v>641</v>
      </c>
      <c r="M820" s="24">
        <v>0.3011090610836325</v>
      </c>
      <c r="N820" s="24">
        <v>0</v>
      </c>
      <c r="O820" s="24">
        <v>0.75277265270908089</v>
      </c>
      <c r="P820" s="24">
        <v>1.0750968948580082</v>
      </c>
      <c r="Q820" s="24" t="s">
        <v>641</v>
      </c>
      <c r="R820" s="24" t="s">
        <v>641</v>
      </c>
      <c r="S820" s="24">
        <v>0</v>
      </c>
      <c r="T820" s="24" t="s">
        <v>641</v>
      </c>
      <c r="U820" s="24">
        <v>0</v>
      </c>
      <c r="V820" s="24">
        <v>8.9442719099991574E-2</v>
      </c>
      <c r="W820" s="24">
        <v>0.51639777949432208</v>
      </c>
      <c r="X820" s="24" t="s">
        <v>641</v>
      </c>
      <c r="Y820" s="24">
        <v>0.19999999999999965</v>
      </c>
      <c r="Z820" s="148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55"/>
    </row>
    <row r="821" spans="1:65">
      <c r="A821" s="30"/>
      <c r="B821" s="3" t="s">
        <v>86</v>
      </c>
      <c r="C821" s="29"/>
      <c r="D821" s="13" t="s">
        <v>641</v>
      </c>
      <c r="E821" s="13">
        <v>0</v>
      </c>
      <c r="F821" s="13">
        <v>0</v>
      </c>
      <c r="G821" s="13" t="s">
        <v>641</v>
      </c>
      <c r="H821" s="13" t="s">
        <v>641</v>
      </c>
      <c r="I821" s="13">
        <v>0.20412414523193104</v>
      </c>
      <c r="J821" s="13" t="s">
        <v>641</v>
      </c>
      <c r="K821" s="13" t="s">
        <v>641</v>
      </c>
      <c r="L821" s="13" t="s">
        <v>641</v>
      </c>
      <c r="M821" s="13">
        <v>6.9486706403915188E-2</v>
      </c>
      <c r="N821" s="13">
        <v>0</v>
      </c>
      <c r="O821" s="13">
        <v>0.34743353201957583</v>
      </c>
      <c r="P821" s="13">
        <v>0.47257006367384968</v>
      </c>
      <c r="Q821" s="13" t="s">
        <v>641</v>
      </c>
      <c r="R821" s="13" t="s">
        <v>641</v>
      </c>
      <c r="S821" s="13">
        <v>0</v>
      </c>
      <c r="T821" s="13" t="s">
        <v>641</v>
      </c>
      <c r="U821" s="13">
        <v>0</v>
      </c>
      <c r="V821" s="13">
        <v>7.4535599249992979E-2</v>
      </c>
      <c r="W821" s="13">
        <v>0.30983866769659324</v>
      </c>
      <c r="X821" s="13" t="s">
        <v>641</v>
      </c>
      <c r="Y821" s="13">
        <v>0.1428571428571426</v>
      </c>
      <c r="Z821" s="148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55"/>
    </row>
    <row r="822" spans="1:65">
      <c r="A822" s="30"/>
      <c r="B822" s="3" t="s">
        <v>267</v>
      </c>
      <c r="C822" s="29"/>
      <c r="D822" s="13" t="s">
        <v>641</v>
      </c>
      <c r="E822" s="13">
        <v>-0.20879120879120949</v>
      </c>
      <c r="F822" s="13">
        <v>-0.20879120879120949</v>
      </c>
      <c r="G822" s="13" t="s">
        <v>641</v>
      </c>
      <c r="H822" s="13" t="s">
        <v>641</v>
      </c>
      <c r="I822" s="13">
        <v>-0.68351648351648375</v>
      </c>
      <c r="J822" s="13" t="s">
        <v>641</v>
      </c>
      <c r="K822" s="13" t="s">
        <v>641</v>
      </c>
      <c r="L822" s="13" t="s">
        <v>641</v>
      </c>
      <c r="M822" s="13">
        <v>2.4285714285714262</v>
      </c>
      <c r="N822" s="13">
        <v>0.58241758241758101</v>
      </c>
      <c r="O822" s="13">
        <v>0.71428571428571264</v>
      </c>
      <c r="P822" s="13">
        <v>0.79999999999999871</v>
      </c>
      <c r="Q822" s="13">
        <v>-0.60439560439560469</v>
      </c>
      <c r="R822" s="13" t="s">
        <v>641</v>
      </c>
      <c r="S822" s="13">
        <v>-0.20879120879120949</v>
      </c>
      <c r="T822" s="13" t="s">
        <v>641</v>
      </c>
      <c r="U822" s="13">
        <v>-0.20879120879120949</v>
      </c>
      <c r="V822" s="13">
        <v>-5.0549450549451369E-2</v>
      </c>
      <c r="W822" s="13">
        <v>0.31868131868131755</v>
      </c>
      <c r="X822" s="13" t="s">
        <v>641</v>
      </c>
      <c r="Y822" s="13">
        <v>0.10769230769230687</v>
      </c>
      <c r="Z822" s="148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55"/>
    </row>
    <row r="823" spans="1:65">
      <c r="A823" s="30"/>
      <c r="B823" s="46" t="s">
        <v>268</v>
      </c>
      <c r="C823" s="47"/>
      <c r="D823" s="45">
        <v>0</v>
      </c>
      <c r="E823" s="45">
        <v>0.22</v>
      </c>
      <c r="F823" s="45">
        <v>0.22</v>
      </c>
      <c r="G823" s="45">
        <v>0</v>
      </c>
      <c r="H823" s="45">
        <v>1.01</v>
      </c>
      <c r="I823" s="45">
        <v>0.92</v>
      </c>
      <c r="J823" s="45">
        <v>0.34</v>
      </c>
      <c r="K823" s="45">
        <v>0.67</v>
      </c>
      <c r="L823" s="45">
        <v>0.67</v>
      </c>
      <c r="M823" s="45">
        <v>4.5</v>
      </c>
      <c r="N823" s="45">
        <v>0.9</v>
      </c>
      <c r="O823" s="45">
        <v>1.57</v>
      </c>
      <c r="P823" s="45">
        <v>0.76</v>
      </c>
      <c r="Q823" s="45">
        <v>0.96</v>
      </c>
      <c r="R823" s="45">
        <v>2.02</v>
      </c>
      <c r="S823" s="45">
        <v>0.45</v>
      </c>
      <c r="T823" s="45">
        <v>0.67</v>
      </c>
      <c r="U823" s="45">
        <v>0</v>
      </c>
      <c r="V823" s="45">
        <v>0.27</v>
      </c>
      <c r="W823" s="45">
        <v>0.9</v>
      </c>
      <c r="X823" s="45">
        <v>2.02</v>
      </c>
      <c r="Y823" s="45">
        <v>0.54</v>
      </c>
      <c r="Z823" s="148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55"/>
    </row>
    <row r="824" spans="1:65">
      <c r="B824" s="31"/>
      <c r="C824" s="20"/>
      <c r="D824" s="20"/>
      <c r="E824" s="20"/>
      <c r="F824" s="20"/>
      <c r="G824" s="20"/>
      <c r="H824" s="20"/>
      <c r="I824" s="20"/>
      <c r="J824" s="20"/>
      <c r="K824" s="20"/>
      <c r="L824" s="20"/>
      <c r="M824" s="20"/>
      <c r="N824" s="20"/>
      <c r="O824" s="20"/>
      <c r="P824" s="20"/>
      <c r="Q824" s="20"/>
      <c r="R824" s="20"/>
      <c r="S824" s="20"/>
      <c r="T824" s="20"/>
      <c r="U824" s="20"/>
      <c r="V824" s="20"/>
      <c r="W824" s="20"/>
      <c r="X824" s="20"/>
      <c r="Y824" s="20"/>
      <c r="BM824" s="55"/>
    </row>
    <row r="825" spans="1:65" ht="15">
      <c r="B825" s="8" t="s">
        <v>496</v>
      </c>
      <c r="BM825" s="28" t="s">
        <v>66</v>
      </c>
    </row>
    <row r="826" spans="1:65" ht="15">
      <c r="A826" s="25" t="s">
        <v>12</v>
      </c>
      <c r="B826" s="18" t="s">
        <v>109</v>
      </c>
      <c r="C826" s="15" t="s">
        <v>110</v>
      </c>
      <c r="D826" s="16" t="s">
        <v>226</v>
      </c>
      <c r="E826" s="17" t="s">
        <v>226</v>
      </c>
      <c r="F826" s="17" t="s">
        <v>226</v>
      </c>
      <c r="G826" s="17" t="s">
        <v>226</v>
      </c>
      <c r="H826" s="17" t="s">
        <v>226</v>
      </c>
      <c r="I826" s="17" t="s">
        <v>226</v>
      </c>
      <c r="J826" s="17" t="s">
        <v>226</v>
      </c>
      <c r="K826" s="17" t="s">
        <v>226</v>
      </c>
      <c r="L826" s="148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28">
        <v>1</v>
      </c>
    </row>
    <row r="827" spans="1:65">
      <c r="A827" s="30"/>
      <c r="B827" s="19" t="s">
        <v>227</v>
      </c>
      <c r="C827" s="9" t="s">
        <v>227</v>
      </c>
      <c r="D827" s="146" t="s">
        <v>234</v>
      </c>
      <c r="E827" s="147" t="s">
        <v>235</v>
      </c>
      <c r="F827" s="147" t="s">
        <v>236</v>
      </c>
      <c r="G827" s="147" t="s">
        <v>246</v>
      </c>
      <c r="H827" s="147" t="s">
        <v>247</v>
      </c>
      <c r="I827" s="147" t="s">
        <v>249</v>
      </c>
      <c r="J827" s="147" t="s">
        <v>254</v>
      </c>
      <c r="K827" s="147" t="s">
        <v>256</v>
      </c>
      <c r="L827" s="148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28" t="s">
        <v>3</v>
      </c>
    </row>
    <row r="828" spans="1:65">
      <c r="A828" s="30"/>
      <c r="B828" s="19"/>
      <c r="C828" s="9"/>
      <c r="D828" s="10" t="s">
        <v>277</v>
      </c>
      <c r="E828" s="11" t="s">
        <v>278</v>
      </c>
      <c r="F828" s="11" t="s">
        <v>278</v>
      </c>
      <c r="G828" s="11" t="s">
        <v>278</v>
      </c>
      <c r="H828" s="11" t="s">
        <v>278</v>
      </c>
      <c r="I828" s="11" t="s">
        <v>278</v>
      </c>
      <c r="J828" s="11" t="s">
        <v>277</v>
      </c>
      <c r="K828" s="11" t="s">
        <v>278</v>
      </c>
      <c r="L828" s="148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28">
        <v>2</v>
      </c>
    </row>
    <row r="829" spans="1:65">
      <c r="A829" s="30"/>
      <c r="B829" s="19"/>
      <c r="C829" s="9"/>
      <c r="D829" s="26"/>
      <c r="E829" s="26"/>
      <c r="F829" s="26"/>
      <c r="G829" s="26"/>
      <c r="H829" s="26"/>
      <c r="I829" s="26"/>
      <c r="J829" s="26"/>
      <c r="K829" s="26"/>
      <c r="L829" s="148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28">
        <v>3</v>
      </c>
    </row>
    <row r="830" spans="1:65">
      <c r="A830" s="30"/>
      <c r="B830" s="18">
        <v>1</v>
      </c>
      <c r="C830" s="14">
        <v>1</v>
      </c>
      <c r="D830" s="22">
        <v>3.1</v>
      </c>
      <c r="E830" s="22">
        <v>2.9104570693246394</v>
      </c>
      <c r="F830" s="22">
        <v>2.9</v>
      </c>
      <c r="G830" s="22">
        <v>3.6</v>
      </c>
      <c r="H830" s="22">
        <v>3.32</v>
      </c>
      <c r="I830" s="22">
        <v>3.5507299112139799</v>
      </c>
      <c r="J830" s="22">
        <v>3.4</v>
      </c>
      <c r="K830" s="22">
        <v>3.35</v>
      </c>
      <c r="L830" s="148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28">
        <v>1</v>
      </c>
    </row>
    <row r="831" spans="1:65">
      <c r="A831" s="30"/>
      <c r="B831" s="19">
        <v>1</v>
      </c>
      <c r="C831" s="9">
        <v>2</v>
      </c>
      <c r="D831" s="11">
        <v>3.2</v>
      </c>
      <c r="E831" s="11">
        <v>2.9183587677316503</v>
      </c>
      <c r="F831" s="11">
        <v>3</v>
      </c>
      <c r="G831" s="11">
        <v>3.7</v>
      </c>
      <c r="H831" s="11">
        <v>3.39</v>
      </c>
      <c r="I831" s="11">
        <v>3.5984741399011106</v>
      </c>
      <c r="J831" s="11">
        <v>3</v>
      </c>
      <c r="K831" s="11">
        <v>3.4</v>
      </c>
      <c r="L831" s="148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28">
        <v>13</v>
      </c>
    </row>
    <row r="832" spans="1:65">
      <c r="A832" s="30"/>
      <c r="B832" s="19">
        <v>1</v>
      </c>
      <c r="C832" s="9">
        <v>3</v>
      </c>
      <c r="D832" s="11">
        <v>3.1</v>
      </c>
      <c r="E832" s="11">
        <v>3.0271613325842144</v>
      </c>
      <c r="F832" s="11">
        <v>3</v>
      </c>
      <c r="G832" s="11">
        <v>3.4</v>
      </c>
      <c r="H832" s="11">
        <v>3.39</v>
      </c>
      <c r="I832" s="11">
        <v>3.5855324387418701</v>
      </c>
      <c r="J832" s="11">
        <v>3.3</v>
      </c>
      <c r="K832" s="11">
        <v>3.4</v>
      </c>
      <c r="L832" s="148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28">
        <v>16</v>
      </c>
    </row>
    <row r="833" spans="1:65">
      <c r="A833" s="30"/>
      <c r="B833" s="19">
        <v>1</v>
      </c>
      <c r="C833" s="9">
        <v>4</v>
      </c>
      <c r="D833" s="11">
        <v>3.3</v>
      </c>
      <c r="E833" s="11">
        <v>3.1217283859215925</v>
      </c>
      <c r="F833" s="11">
        <v>3</v>
      </c>
      <c r="G833" s="11">
        <v>3.8</v>
      </c>
      <c r="H833" s="11">
        <v>3.36</v>
      </c>
      <c r="I833" s="11">
        <v>3.5378413482371704</v>
      </c>
      <c r="J833" s="11">
        <v>3.2</v>
      </c>
      <c r="K833" s="11">
        <v>3.45</v>
      </c>
      <c r="L833" s="148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28">
        <v>3.3164420889649202</v>
      </c>
    </row>
    <row r="834" spans="1:65">
      <c r="A834" s="30"/>
      <c r="B834" s="19">
        <v>1</v>
      </c>
      <c r="C834" s="9">
        <v>5</v>
      </c>
      <c r="D834" s="11">
        <v>3.3</v>
      </c>
      <c r="E834" s="11">
        <v>3.0094169726718514</v>
      </c>
      <c r="F834" s="11">
        <v>3</v>
      </c>
      <c r="G834" s="11">
        <v>3.6</v>
      </c>
      <c r="H834" s="11">
        <v>3.46</v>
      </c>
      <c r="I834" s="11">
        <v>3.6559824064389801</v>
      </c>
      <c r="J834" s="11">
        <v>3.3</v>
      </c>
      <c r="K834" s="11">
        <v>3.4</v>
      </c>
      <c r="L834" s="148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28">
        <v>52</v>
      </c>
    </row>
    <row r="835" spans="1:65">
      <c r="A835" s="30"/>
      <c r="B835" s="19">
        <v>1</v>
      </c>
      <c r="C835" s="9">
        <v>6</v>
      </c>
      <c r="D835" s="11">
        <v>3.3</v>
      </c>
      <c r="E835" s="11">
        <v>3.0170206605529901</v>
      </c>
      <c r="F835" s="11">
        <v>3</v>
      </c>
      <c r="G835" s="11">
        <v>3.9</v>
      </c>
      <c r="H835" s="11">
        <v>3.47</v>
      </c>
      <c r="I835" s="11">
        <v>3.5665168369961315</v>
      </c>
      <c r="J835" s="11">
        <v>3.5</v>
      </c>
      <c r="K835" s="11">
        <v>3.4</v>
      </c>
      <c r="L835" s="148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55"/>
    </row>
    <row r="836" spans="1:65">
      <c r="A836" s="30"/>
      <c r="B836" s="20" t="s">
        <v>264</v>
      </c>
      <c r="C836" s="12"/>
      <c r="D836" s="23">
        <v>3.2166666666666668</v>
      </c>
      <c r="E836" s="23">
        <v>3.0006905314644894</v>
      </c>
      <c r="F836" s="23">
        <v>2.9833333333333329</v>
      </c>
      <c r="G836" s="23">
        <v>3.6666666666666665</v>
      </c>
      <c r="H836" s="23">
        <v>3.398333333333333</v>
      </c>
      <c r="I836" s="23">
        <v>3.5825128469215404</v>
      </c>
      <c r="J836" s="23">
        <v>3.2833333333333332</v>
      </c>
      <c r="K836" s="23">
        <v>3.4</v>
      </c>
      <c r="L836" s="148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55"/>
    </row>
    <row r="837" spans="1:65">
      <c r="A837" s="30"/>
      <c r="B837" s="3" t="s">
        <v>265</v>
      </c>
      <c r="C837" s="29"/>
      <c r="D837" s="11">
        <v>3.25</v>
      </c>
      <c r="E837" s="11">
        <v>3.0132188166124205</v>
      </c>
      <c r="F837" s="11">
        <v>3</v>
      </c>
      <c r="G837" s="11">
        <v>3.6500000000000004</v>
      </c>
      <c r="H837" s="11">
        <v>3.39</v>
      </c>
      <c r="I837" s="11">
        <v>3.5760246378690006</v>
      </c>
      <c r="J837" s="11">
        <v>3.3</v>
      </c>
      <c r="K837" s="11">
        <v>3.4</v>
      </c>
      <c r="L837" s="148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55"/>
    </row>
    <row r="838" spans="1:65">
      <c r="A838" s="30"/>
      <c r="B838" s="3" t="s">
        <v>266</v>
      </c>
      <c r="C838" s="29"/>
      <c r="D838" s="24">
        <v>9.8319208025017354E-2</v>
      </c>
      <c r="E838" s="24">
        <v>7.8248688710796085E-2</v>
      </c>
      <c r="F838" s="24">
        <v>4.0824829046386339E-2</v>
      </c>
      <c r="G838" s="24">
        <v>0.1751190071541826</v>
      </c>
      <c r="H838" s="24">
        <v>5.7763887219149969E-2</v>
      </c>
      <c r="I838" s="24">
        <v>4.2245063887891246E-2</v>
      </c>
      <c r="J838" s="24">
        <v>0.17224014243685082</v>
      </c>
      <c r="K838" s="24">
        <v>3.1622776601683819E-2</v>
      </c>
      <c r="L838" s="204"/>
      <c r="M838" s="205"/>
      <c r="N838" s="205"/>
      <c r="O838" s="205"/>
      <c r="P838" s="205"/>
      <c r="Q838" s="205"/>
      <c r="R838" s="205"/>
      <c r="S838" s="205"/>
      <c r="T838" s="205"/>
      <c r="U838" s="205"/>
      <c r="V838" s="205"/>
      <c r="W838" s="205"/>
      <c r="X838" s="205"/>
      <c r="Y838" s="205"/>
      <c r="Z838" s="205"/>
      <c r="AA838" s="205"/>
      <c r="AB838" s="205"/>
      <c r="AC838" s="205"/>
      <c r="AD838" s="205"/>
      <c r="AE838" s="205"/>
      <c r="AF838" s="205"/>
      <c r="AG838" s="205"/>
      <c r="AH838" s="205"/>
      <c r="AI838" s="205"/>
      <c r="AJ838" s="205"/>
      <c r="AK838" s="205"/>
      <c r="AL838" s="205"/>
      <c r="AM838" s="205"/>
      <c r="AN838" s="205"/>
      <c r="AO838" s="205"/>
      <c r="AP838" s="205"/>
      <c r="AQ838" s="205"/>
      <c r="AR838" s="205"/>
      <c r="AS838" s="205"/>
      <c r="AT838" s="205"/>
      <c r="AU838" s="205"/>
      <c r="AV838" s="205"/>
      <c r="AW838" s="205"/>
      <c r="AX838" s="205"/>
      <c r="AY838" s="205"/>
      <c r="AZ838" s="205"/>
      <c r="BA838" s="205"/>
      <c r="BB838" s="205"/>
      <c r="BC838" s="205"/>
      <c r="BD838" s="205"/>
      <c r="BE838" s="205"/>
      <c r="BF838" s="205"/>
      <c r="BG838" s="205"/>
      <c r="BH838" s="205"/>
      <c r="BI838" s="205"/>
      <c r="BJ838" s="205"/>
      <c r="BK838" s="205"/>
      <c r="BL838" s="205"/>
      <c r="BM838" s="56"/>
    </row>
    <row r="839" spans="1:65">
      <c r="A839" s="30"/>
      <c r="B839" s="3" t="s">
        <v>86</v>
      </c>
      <c r="C839" s="29"/>
      <c r="D839" s="13">
        <v>3.0565556898969126E-2</v>
      </c>
      <c r="E839" s="13">
        <v>2.6076893931680035E-2</v>
      </c>
      <c r="F839" s="13">
        <v>1.3684300239012183E-2</v>
      </c>
      <c r="G839" s="13">
        <v>4.7759729223867987E-2</v>
      </c>
      <c r="H839" s="13">
        <v>1.6997710805046584E-2</v>
      </c>
      <c r="I839" s="13">
        <v>1.179202020843903E-2</v>
      </c>
      <c r="J839" s="13">
        <v>5.2458926630512943E-2</v>
      </c>
      <c r="K839" s="13">
        <v>9.3008166475540641E-3</v>
      </c>
      <c r="L839" s="148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55"/>
    </row>
    <row r="840" spans="1:65">
      <c r="A840" s="30"/>
      <c r="B840" s="3" t="s">
        <v>267</v>
      </c>
      <c r="C840" s="29"/>
      <c r="D840" s="13">
        <v>-3.0085079015926386E-2</v>
      </c>
      <c r="E840" s="13">
        <v>-9.5207921329625411E-2</v>
      </c>
      <c r="F840" s="13">
        <v>-0.10044160178161055</v>
      </c>
      <c r="G840" s="13">
        <v>0.10560250060360721</v>
      </c>
      <c r="H840" s="13">
        <v>2.4692499423070391E-2</v>
      </c>
      <c r="I840" s="13">
        <v>8.0227771454818964E-2</v>
      </c>
      <c r="J840" s="13">
        <v>-9.9832153685880387E-3</v>
      </c>
      <c r="K840" s="13">
        <v>2.5195046014254041E-2</v>
      </c>
      <c r="L840" s="148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55"/>
    </row>
    <row r="841" spans="1:65">
      <c r="A841" s="30"/>
      <c r="B841" s="46" t="s">
        <v>268</v>
      </c>
      <c r="C841" s="47"/>
      <c r="D841" s="45">
        <v>0.46</v>
      </c>
      <c r="E841" s="45">
        <v>1.25</v>
      </c>
      <c r="F841" s="45">
        <v>1.32</v>
      </c>
      <c r="G841" s="45">
        <v>1.2</v>
      </c>
      <c r="H841" s="45">
        <v>0.21</v>
      </c>
      <c r="I841" s="45">
        <v>0.89</v>
      </c>
      <c r="J841" s="45">
        <v>0.21</v>
      </c>
      <c r="K841" s="45">
        <v>0.22</v>
      </c>
      <c r="L841" s="148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55"/>
    </row>
    <row r="842" spans="1:65">
      <c r="B842" s="31"/>
      <c r="C842" s="20"/>
      <c r="D842" s="20"/>
      <c r="E842" s="20"/>
      <c r="F842" s="20"/>
      <c r="G842" s="20"/>
      <c r="H842" s="20"/>
      <c r="I842" s="20"/>
      <c r="J842" s="20"/>
      <c r="K842" s="20"/>
      <c r="BM842" s="55"/>
    </row>
    <row r="843" spans="1:65" ht="15">
      <c r="B843" s="8" t="s">
        <v>497</v>
      </c>
      <c r="BM843" s="28" t="s">
        <v>66</v>
      </c>
    </row>
    <row r="844" spans="1:65" ht="15">
      <c r="A844" s="25" t="s">
        <v>15</v>
      </c>
      <c r="B844" s="18" t="s">
        <v>109</v>
      </c>
      <c r="C844" s="15" t="s">
        <v>110</v>
      </c>
      <c r="D844" s="16" t="s">
        <v>226</v>
      </c>
      <c r="E844" s="17" t="s">
        <v>226</v>
      </c>
      <c r="F844" s="17" t="s">
        <v>226</v>
      </c>
      <c r="G844" s="17" t="s">
        <v>226</v>
      </c>
      <c r="H844" s="17" t="s">
        <v>226</v>
      </c>
      <c r="I844" s="17" t="s">
        <v>226</v>
      </c>
      <c r="J844" s="17" t="s">
        <v>226</v>
      </c>
      <c r="K844" s="17" t="s">
        <v>226</v>
      </c>
      <c r="L844" s="17" t="s">
        <v>226</v>
      </c>
      <c r="M844" s="17" t="s">
        <v>226</v>
      </c>
      <c r="N844" s="17" t="s">
        <v>226</v>
      </c>
      <c r="O844" s="17" t="s">
        <v>226</v>
      </c>
      <c r="P844" s="17" t="s">
        <v>226</v>
      </c>
      <c r="Q844" s="17" t="s">
        <v>226</v>
      </c>
      <c r="R844" s="17" t="s">
        <v>226</v>
      </c>
      <c r="S844" s="17" t="s">
        <v>226</v>
      </c>
      <c r="T844" s="17" t="s">
        <v>226</v>
      </c>
      <c r="U844" s="17" t="s">
        <v>226</v>
      </c>
      <c r="V844" s="17" t="s">
        <v>226</v>
      </c>
      <c r="W844" s="17" t="s">
        <v>226</v>
      </c>
      <c r="X844" s="17" t="s">
        <v>226</v>
      </c>
      <c r="Y844" s="17" t="s">
        <v>226</v>
      </c>
      <c r="Z844" s="17" t="s">
        <v>226</v>
      </c>
      <c r="AA844" s="17" t="s">
        <v>226</v>
      </c>
      <c r="AB844" s="148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28">
        <v>1</v>
      </c>
    </row>
    <row r="845" spans="1:65">
      <c r="A845" s="30"/>
      <c r="B845" s="19" t="s">
        <v>227</v>
      </c>
      <c r="C845" s="9" t="s">
        <v>227</v>
      </c>
      <c r="D845" s="146" t="s">
        <v>229</v>
      </c>
      <c r="E845" s="147" t="s">
        <v>230</v>
      </c>
      <c r="F845" s="147" t="s">
        <v>231</v>
      </c>
      <c r="G845" s="147" t="s">
        <v>232</v>
      </c>
      <c r="H845" s="147" t="s">
        <v>233</v>
      </c>
      <c r="I845" s="147" t="s">
        <v>234</v>
      </c>
      <c r="J845" s="147" t="s">
        <v>235</v>
      </c>
      <c r="K845" s="147" t="s">
        <v>236</v>
      </c>
      <c r="L845" s="147" t="s">
        <v>238</v>
      </c>
      <c r="M845" s="147" t="s">
        <v>239</v>
      </c>
      <c r="N845" s="147" t="s">
        <v>240</v>
      </c>
      <c r="O845" s="147" t="s">
        <v>243</v>
      </c>
      <c r="P845" s="147" t="s">
        <v>244</v>
      </c>
      <c r="Q845" s="147" t="s">
        <v>245</v>
      </c>
      <c r="R845" s="147" t="s">
        <v>246</v>
      </c>
      <c r="S845" s="147" t="s">
        <v>247</v>
      </c>
      <c r="T845" s="147" t="s">
        <v>248</v>
      </c>
      <c r="U845" s="147" t="s">
        <v>250</v>
      </c>
      <c r="V845" s="147" t="s">
        <v>251</v>
      </c>
      <c r="W845" s="147" t="s">
        <v>253</v>
      </c>
      <c r="X845" s="147" t="s">
        <v>254</v>
      </c>
      <c r="Y845" s="147" t="s">
        <v>255</v>
      </c>
      <c r="Z845" s="147" t="s">
        <v>256</v>
      </c>
      <c r="AA845" s="147" t="s">
        <v>257</v>
      </c>
      <c r="AB845" s="148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28" t="s">
        <v>3</v>
      </c>
    </row>
    <row r="846" spans="1:65">
      <c r="A846" s="30"/>
      <c r="B846" s="19"/>
      <c r="C846" s="9"/>
      <c r="D846" s="10" t="s">
        <v>113</v>
      </c>
      <c r="E846" s="11" t="s">
        <v>277</v>
      </c>
      <c r="F846" s="11" t="s">
        <v>277</v>
      </c>
      <c r="G846" s="11" t="s">
        <v>277</v>
      </c>
      <c r="H846" s="11" t="s">
        <v>278</v>
      </c>
      <c r="I846" s="11" t="s">
        <v>277</v>
      </c>
      <c r="J846" s="11" t="s">
        <v>278</v>
      </c>
      <c r="K846" s="11" t="s">
        <v>278</v>
      </c>
      <c r="L846" s="11" t="s">
        <v>278</v>
      </c>
      <c r="M846" s="11" t="s">
        <v>278</v>
      </c>
      <c r="N846" s="11" t="s">
        <v>278</v>
      </c>
      <c r="O846" s="11" t="s">
        <v>277</v>
      </c>
      <c r="P846" s="11" t="s">
        <v>277</v>
      </c>
      <c r="Q846" s="11" t="s">
        <v>113</v>
      </c>
      <c r="R846" s="11" t="s">
        <v>278</v>
      </c>
      <c r="S846" s="11" t="s">
        <v>278</v>
      </c>
      <c r="T846" s="11" t="s">
        <v>113</v>
      </c>
      <c r="U846" s="11" t="s">
        <v>277</v>
      </c>
      <c r="V846" s="11" t="s">
        <v>277</v>
      </c>
      <c r="W846" s="11" t="s">
        <v>277</v>
      </c>
      <c r="X846" s="11" t="s">
        <v>277</v>
      </c>
      <c r="Y846" s="11" t="s">
        <v>277</v>
      </c>
      <c r="Z846" s="11" t="s">
        <v>278</v>
      </c>
      <c r="AA846" s="11" t="s">
        <v>277</v>
      </c>
      <c r="AB846" s="148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28">
        <v>2</v>
      </c>
    </row>
    <row r="847" spans="1:65">
      <c r="A847" s="30"/>
      <c r="B847" s="19"/>
      <c r="C847" s="9"/>
      <c r="D847" s="26"/>
      <c r="E847" s="26"/>
      <c r="F847" s="26"/>
      <c r="G847" s="26"/>
      <c r="H847" s="26"/>
      <c r="I847" s="26"/>
      <c r="J847" s="26"/>
      <c r="K847" s="26"/>
      <c r="L847" s="26"/>
      <c r="M847" s="26"/>
      <c r="N847" s="26"/>
      <c r="O847" s="26"/>
      <c r="P847" s="26"/>
      <c r="Q847" s="26"/>
      <c r="R847" s="26"/>
      <c r="S847" s="26"/>
      <c r="T847" s="26"/>
      <c r="U847" s="26"/>
      <c r="V847" s="26"/>
      <c r="W847" s="26"/>
      <c r="X847" s="26"/>
      <c r="Y847" s="26"/>
      <c r="Z847" s="26"/>
      <c r="AA847" s="26"/>
      <c r="AB847" s="148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28">
        <v>3</v>
      </c>
    </row>
    <row r="848" spans="1:65">
      <c r="A848" s="30"/>
      <c r="B848" s="18">
        <v>1</v>
      </c>
      <c r="C848" s="14">
        <v>1</v>
      </c>
      <c r="D848" s="22">
        <v>0.9</v>
      </c>
      <c r="E848" s="22">
        <v>0.8</v>
      </c>
      <c r="F848" s="22">
        <v>1</v>
      </c>
      <c r="G848" s="150">
        <v>1.2</v>
      </c>
      <c r="H848" s="22">
        <v>0.9</v>
      </c>
      <c r="I848" s="22">
        <v>0.8</v>
      </c>
      <c r="J848" s="22">
        <v>0.87752923262855476</v>
      </c>
      <c r="K848" s="22">
        <v>0.9</v>
      </c>
      <c r="L848" s="22">
        <v>0.9</v>
      </c>
      <c r="M848" s="22">
        <v>1</v>
      </c>
      <c r="N848" s="143">
        <v>1.2</v>
      </c>
      <c r="O848" s="143">
        <v>1.2</v>
      </c>
      <c r="P848" s="22">
        <v>0.9</v>
      </c>
      <c r="Q848" s="143">
        <v>2.3719999999999999</v>
      </c>
      <c r="R848" s="22">
        <v>0.8</v>
      </c>
      <c r="S848" s="22">
        <v>1</v>
      </c>
      <c r="T848" s="143" t="s">
        <v>95</v>
      </c>
      <c r="U848" s="22">
        <v>1</v>
      </c>
      <c r="V848" s="22">
        <v>1</v>
      </c>
      <c r="W848" s="22">
        <v>0.9</v>
      </c>
      <c r="X848" s="143" t="s">
        <v>101</v>
      </c>
      <c r="Y848" s="22">
        <v>0.9</v>
      </c>
      <c r="Z848" s="22">
        <v>1.1000000000000001</v>
      </c>
      <c r="AA848" s="143">
        <v>1.7</v>
      </c>
      <c r="AB848" s="148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28">
        <v>1</v>
      </c>
    </row>
    <row r="849" spans="1:65">
      <c r="A849" s="30"/>
      <c r="B849" s="19">
        <v>1</v>
      </c>
      <c r="C849" s="9">
        <v>2</v>
      </c>
      <c r="D849" s="11">
        <v>0.9</v>
      </c>
      <c r="E849" s="11">
        <v>0.9</v>
      </c>
      <c r="F849" s="11">
        <v>1</v>
      </c>
      <c r="G849" s="11">
        <v>1.1000000000000001</v>
      </c>
      <c r="H849" s="11">
        <v>0.9</v>
      </c>
      <c r="I849" s="11">
        <v>0.9</v>
      </c>
      <c r="J849" s="11">
        <v>0.93600270278750619</v>
      </c>
      <c r="K849" s="149">
        <v>1.46</v>
      </c>
      <c r="L849" s="11">
        <v>1</v>
      </c>
      <c r="M849" s="11">
        <v>0.7</v>
      </c>
      <c r="N849" s="144">
        <v>1.2</v>
      </c>
      <c r="O849" s="144">
        <v>1.5</v>
      </c>
      <c r="P849" s="11">
        <v>1</v>
      </c>
      <c r="Q849" s="144">
        <v>2.3239999999999998</v>
      </c>
      <c r="R849" s="11">
        <v>1.1000000000000001</v>
      </c>
      <c r="S849" s="11">
        <v>0.9</v>
      </c>
      <c r="T849" s="144" t="s">
        <v>95</v>
      </c>
      <c r="U849" s="11">
        <v>1</v>
      </c>
      <c r="V849" s="11">
        <v>0.9</v>
      </c>
      <c r="W849" s="11">
        <v>1</v>
      </c>
      <c r="X849" s="144" t="s">
        <v>101</v>
      </c>
      <c r="Y849" s="11">
        <v>0.9</v>
      </c>
      <c r="Z849" s="11">
        <v>1</v>
      </c>
      <c r="AA849" s="144">
        <v>1.4</v>
      </c>
      <c r="AB849" s="148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28">
        <v>14</v>
      </c>
    </row>
    <row r="850" spans="1:65">
      <c r="A850" s="30"/>
      <c r="B850" s="19">
        <v>1</v>
      </c>
      <c r="C850" s="9">
        <v>3</v>
      </c>
      <c r="D850" s="11">
        <v>0.8</v>
      </c>
      <c r="E850" s="11">
        <v>0.9</v>
      </c>
      <c r="F850" s="11">
        <v>0.9</v>
      </c>
      <c r="G850" s="11">
        <v>1</v>
      </c>
      <c r="H850" s="11">
        <v>0.9</v>
      </c>
      <c r="I850" s="11">
        <v>0.8</v>
      </c>
      <c r="J850" s="11">
        <v>0.92042252085833165</v>
      </c>
      <c r="K850" s="11">
        <v>0.91</v>
      </c>
      <c r="L850" s="11">
        <v>0.9</v>
      </c>
      <c r="M850" s="11">
        <v>1</v>
      </c>
      <c r="N850" s="144">
        <v>1.2</v>
      </c>
      <c r="O850" s="144">
        <v>1.2</v>
      </c>
      <c r="P850" s="11">
        <v>0.9</v>
      </c>
      <c r="Q850" s="144">
        <v>2.1484999999999999</v>
      </c>
      <c r="R850" s="11">
        <v>1</v>
      </c>
      <c r="S850" s="11">
        <v>0.9</v>
      </c>
      <c r="T850" s="144" t="s">
        <v>95</v>
      </c>
      <c r="U850" s="11">
        <v>1</v>
      </c>
      <c r="V850" s="11">
        <v>1</v>
      </c>
      <c r="W850" s="11">
        <v>0.9</v>
      </c>
      <c r="X850" s="144" t="s">
        <v>101</v>
      </c>
      <c r="Y850" s="11">
        <v>0.9</v>
      </c>
      <c r="Z850" s="11">
        <v>1</v>
      </c>
      <c r="AA850" s="144">
        <v>1.4</v>
      </c>
      <c r="AB850" s="148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28">
        <v>16</v>
      </c>
    </row>
    <row r="851" spans="1:65">
      <c r="A851" s="30"/>
      <c r="B851" s="19">
        <v>1</v>
      </c>
      <c r="C851" s="9">
        <v>4</v>
      </c>
      <c r="D851" s="11">
        <v>0.9</v>
      </c>
      <c r="E851" s="11">
        <v>0.9</v>
      </c>
      <c r="F851" s="11">
        <v>1</v>
      </c>
      <c r="G851" s="11">
        <v>1</v>
      </c>
      <c r="H851" s="11">
        <v>0.9</v>
      </c>
      <c r="I851" s="11">
        <v>0.9</v>
      </c>
      <c r="J851" s="11">
        <v>0.90382761915452536</v>
      </c>
      <c r="K851" s="11">
        <v>0.92</v>
      </c>
      <c r="L851" s="11">
        <v>0.9</v>
      </c>
      <c r="M851" s="11">
        <v>1</v>
      </c>
      <c r="N851" s="144">
        <v>1.2</v>
      </c>
      <c r="O851" s="144">
        <v>1.6</v>
      </c>
      <c r="P851" s="11">
        <v>1</v>
      </c>
      <c r="Q851" s="149">
        <v>1.7450000000000001</v>
      </c>
      <c r="R851" s="11">
        <v>0.9</v>
      </c>
      <c r="S851" s="11">
        <v>1</v>
      </c>
      <c r="T851" s="144" t="s">
        <v>95</v>
      </c>
      <c r="U851" s="11">
        <v>1</v>
      </c>
      <c r="V851" s="11">
        <v>1</v>
      </c>
      <c r="W851" s="11">
        <v>1</v>
      </c>
      <c r="X851" s="144" t="s">
        <v>101</v>
      </c>
      <c r="Y851" s="11">
        <v>1</v>
      </c>
      <c r="Z851" s="11">
        <v>1</v>
      </c>
      <c r="AA851" s="144">
        <v>1.5</v>
      </c>
      <c r="AB851" s="148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28">
        <v>0.94201310143557415</v>
      </c>
    </row>
    <row r="852" spans="1:65">
      <c r="A852" s="30"/>
      <c r="B852" s="19">
        <v>1</v>
      </c>
      <c r="C852" s="9">
        <v>5</v>
      </c>
      <c r="D852" s="11">
        <v>0.8</v>
      </c>
      <c r="E852" s="11">
        <v>0.9</v>
      </c>
      <c r="F852" s="11">
        <v>0.9</v>
      </c>
      <c r="G852" s="11">
        <v>1.1000000000000001</v>
      </c>
      <c r="H852" s="11">
        <v>0.9</v>
      </c>
      <c r="I852" s="11">
        <v>0.9</v>
      </c>
      <c r="J852" s="11">
        <v>0.9386531819817866</v>
      </c>
      <c r="K852" s="11">
        <v>1.03</v>
      </c>
      <c r="L852" s="11">
        <v>0.9</v>
      </c>
      <c r="M852" s="149">
        <v>1.2</v>
      </c>
      <c r="N852" s="144">
        <v>1.3</v>
      </c>
      <c r="O852" s="144">
        <v>1.8</v>
      </c>
      <c r="P852" s="11">
        <v>0.9</v>
      </c>
      <c r="Q852" s="144">
        <v>2.5529999999999999</v>
      </c>
      <c r="R852" s="11">
        <v>1</v>
      </c>
      <c r="S852" s="11">
        <v>1</v>
      </c>
      <c r="T852" s="144" t="s">
        <v>95</v>
      </c>
      <c r="U852" s="11">
        <v>1</v>
      </c>
      <c r="V852" s="11">
        <v>1</v>
      </c>
      <c r="W852" s="11">
        <v>1</v>
      </c>
      <c r="X852" s="144" t="s">
        <v>101</v>
      </c>
      <c r="Y852" s="11">
        <v>0.9</v>
      </c>
      <c r="Z852" s="11">
        <v>1</v>
      </c>
      <c r="AA852" s="144">
        <v>1.5</v>
      </c>
      <c r="AB852" s="148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28">
        <v>53</v>
      </c>
    </row>
    <row r="853" spans="1:65">
      <c r="A853" s="30"/>
      <c r="B853" s="19">
        <v>1</v>
      </c>
      <c r="C853" s="9">
        <v>6</v>
      </c>
      <c r="D853" s="11">
        <v>0.9</v>
      </c>
      <c r="E853" s="11">
        <v>0.9</v>
      </c>
      <c r="F853" s="11">
        <v>1</v>
      </c>
      <c r="G853" s="149">
        <v>1.2</v>
      </c>
      <c r="H853" s="11">
        <v>1</v>
      </c>
      <c r="I853" s="11">
        <v>0.9</v>
      </c>
      <c r="J853" s="11">
        <v>0.91297969763130471</v>
      </c>
      <c r="K853" s="11">
        <v>0.93</v>
      </c>
      <c r="L853" s="11">
        <v>0.9</v>
      </c>
      <c r="M853" s="11">
        <v>0.9</v>
      </c>
      <c r="N853" s="144">
        <v>1.2</v>
      </c>
      <c r="O853" s="144">
        <v>1.3</v>
      </c>
      <c r="P853" s="11">
        <v>0.9</v>
      </c>
      <c r="Q853" s="144">
        <v>2.2885</v>
      </c>
      <c r="R853" s="11">
        <v>0.8</v>
      </c>
      <c r="S853" s="11">
        <v>1</v>
      </c>
      <c r="T853" s="144" t="s">
        <v>95</v>
      </c>
      <c r="U853" s="11">
        <v>1</v>
      </c>
      <c r="V853" s="11">
        <v>1</v>
      </c>
      <c r="W853" s="11">
        <v>0.9</v>
      </c>
      <c r="X853" s="144" t="s">
        <v>101</v>
      </c>
      <c r="Y853" s="11">
        <v>1</v>
      </c>
      <c r="Z853" s="11">
        <v>1</v>
      </c>
      <c r="AA853" s="144">
        <v>1.3</v>
      </c>
      <c r="AB853" s="148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55"/>
    </row>
    <row r="854" spans="1:65">
      <c r="A854" s="30"/>
      <c r="B854" s="20" t="s">
        <v>264</v>
      </c>
      <c r="C854" s="12"/>
      <c r="D854" s="23">
        <v>0.8666666666666667</v>
      </c>
      <c r="E854" s="23">
        <v>0.88333333333333341</v>
      </c>
      <c r="F854" s="23">
        <v>0.96666666666666667</v>
      </c>
      <c r="G854" s="23">
        <v>1.1000000000000001</v>
      </c>
      <c r="H854" s="23">
        <v>0.91666666666666663</v>
      </c>
      <c r="I854" s="23">
        <v>0.8666666666666667</v>
      </c>
      <c r="J854" s="23">
        <v>0.91490249250700151</v>
      </c>
      <c r="K854" s="23">
        <v>1.0250000000000001</v>
      </c>
      <c r="L854" s="23">
        <v>0.91666666666666663</v>
      </c>
      <c r="M854" s="23">
        <v>0.96666666666666679</v>
      </c>
      <c r="N854" s="23">
        <v>1.2166666666666666</v>
      </c>
      <c r="O854" s="23">
        <v>1.4333333333333333</v>
      </c>
      <c r="P854" s="23">
        <v>0.93333333333333346</v>
      </c>
      <c r="Q854" s="23">
        <v>2.2385000000000002</v>
      </c>
      <c r="R854" s="23">
        <v>0.93333333333333346</v>
      </c>
      <c r="S854" s="23">
        <v>0.96666666666666667</v>
      </c>
      <c r="T854" s="23" t="s">
        <v>641</v>
      </c>
      <c r="U854" s="23">
        <v>1</v>
      </c>
      <c r="V854" s="23">
        <v>0.98333333333333339</v>
      </c>
      <c r="W854" s="23">
        <v>0.95000000000000007</v>
      </c>
      <c r="X854" s="23" t="s">
        <v>641</v>
      </c>
      <c r="Y854" s="23">
        <v>0.93333333333333346</v>
      </c>
      <c r="Z854" s="23">
        <v>1.0166666666666666</v>
      </c>
      <c r="AA854" s="23">
        <v>1.4666666666666668</v>
      </c>
      <c r="AB854" s="148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55"/>
    </row>
    <row r="855" spans="1:65">
      <c r="A855" s="30"/>
      <c r="B855" s="3" t="s">
        <v>265</v>
      </c>
      <c r="C855" s="29"/>
      <c r="D855" s="11">
        <v>0.9</v>
      </c>
      <c r="E855" s="11">
        <v>0.9</v>
      </c>
      <c r="F855" s="11">
        <v>1</v>
      </c>
      <c r="G855" s="11">
        <v>1.1000000000000001</v>
      </c>
      <c r="H855" s="11">
        <v>0.9</v>
      </c>
      <c r="I855" s="11">
        <v>0.9</v>
      </c>
      <c r="J855" s="11">
        <v>0.91670110924481818</v>
      </c>
      <c r="K855" s="11">
        <v>0.92500000000000004</v>
      </c>
      <c r="L855" s="11">
        <v>0.9</v>
      </c>
      <c r="M855" s="11">
        <v>1</v>
      </c>
      <c r="N855" s="11">
        <v>1.2</v>
      </c>
      <c r="O855" s="11">
        <v>1.4</v>
      </c>
      <c r="P855" s="11">
        <v>0.9</v>
      </c>
      <c r="Q855" s="11">
        <v>2.3062499999999999</v>
      </c>
      <c r="R855" s="11">
        <v>0.95</v>
      </c>
      <c r="S855" s="11">
        <v>1</v>
      </c>
      <c r="T855" s="11" t="s">
        <v>641</v>
      </c>
      <c r="U855" s="11">
        <v>1</v>
      </c>
      <c r="V855" s="11">
        <v>1</v>
      </c>
      <c r="W855" s="11">
        <v>0.95</v>
      </c>
      <c r="X855" s="11" t="s">
        <v>641</v>
      </c>
      <c r="Y855" s="11">
        <v>0.9</v>
      </c>
      <c r="Z855" s="11">
        <v>1</v>
      </c>
      <c r="AA855" s="11">
        <v>1.45</v>
      </c>
      <c r="AB855" s="148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55"/>
    </row>
    <row r="856" spans="1:65">
      <c r="A856" s="30"/>
      <c r="B856" s="3" t="s">
        <v>266</v>
      </c>
      <c r="C856" s="29"/>
      <c r="D856" s="24">
        <v>5.1639777949432218E-2</v>
      </c>
      <c r="E856" s="24">
        <v>4.0824829046386298E-2</v>
      </c>
      <c r="F856" s="24">
        <v>5.1639777949432218E-2</v>
      </c>
      <c r="G856" s="24">
        <v>8.9442719099991574E-2</v>
      </c>
      <c r="H856" s="24">
        <v>4.0824829046386291E-2</v>
      </c>
      <c r="I856" s="24">
        <v>5.1639777949432218E-2</v>
      </c>
      <c r="J856" s="24">
        <v>2.2640209147699944E-2</v>
      </c>
      <c r="K856" s="24">
        <v>0.21824298385056928</v>
      </c>
      <c r="L856" s="24">
        <v>4.0824829046386298E-2</v>
      </c>
      <c r="M856" s="24">
        <v>0.16329931618554439</v>
      </c>
      <c r="N856" s="24">
        <v>4.0824829046386339E-2</v>
      </c>
      <c r="O856" s="24">
        <v>0.2422120283277992</v>
      </c>
      <c r="P856" s="24">
        <v>5.1639777949432218E-2</v>
      </c>
      <c r="Q856" s="24">
        <v>0.27502181731636904</v>
      </c>
      <c r="R856" s="24">
        <v>0.1211060141638996</v>
      </c>
      <c r="S856" s="24">
        <v>5.1639777949432218E-2</v>
      </c>
      <c r="T856" s="24" t="s">
        <v>641</v>
      </c>
      <c r="U856" s="24">
        <v>0</v>
      </c>
      <c r="V856" s="24">
        <v>4.0824829046386298E-2</v>
      </c>
      <c r="W856" s="24">
        <v>5.4772255750516599E-2</v>
      </c>
      <c r="X856" s="24" t="s">
        <v>641</v>
      </c>
      <c r="Y856" s="24">
        <v>5.1639777949432211E-2</v>
      </c>
      <c r="Z856" s="24">
        <v>4.0824829046386339E-2</v>
      </c>
      <c r="AA856" s="24">
        <v>0.13662601021279464</v>
      </c>
      <c r="AB856" s="204"/>
      <c r="AC856" s="205"/>
      <c r="AD856" s="205"/>
      <c r="AE856" s="205"/>
      <c r="AF856" s="205"/>
      <c r="AG856" s="205"/>
      <c r="AH856" s="205"/>
      <c r="AI856" s="205"/>
      <c r="AJ856" s="205"/>
      <c r="AK856" s="205"/>
      <c r="AL856" s="205"/>
      <c r="AM856" s="205"/>
      <c r="AN856" s="205"/>
      <c r="AO856" s="205"/>
      <c r="AP856" s="205"/>
      <c r="AQ856" s="205"/>
      <c r="AR856" s="205"/>
      <c r="AS856" s="205"/>
      <c r="AT856" s="205"/>
      <c r="AU856" s="205"/>
      <c r="AV856" s="205"/>
      <c r="AW856" s="205"/>
      <c r="AX856" s="205"/>
      <c r="AY856" s="205"/>
      <c r="AZ856" s="205"/>
      <c r="BA856" s="205"/>
      <c r="BB856" s="205"/>
      <c r="BC856" s="205"/>
      <c r="BD856" s="205"/>
      <c r="BE856" s="205"/>
      <c r="BF856" s="205"/>
      <c r="BG856" s="205"/>
      <c r="BH856" s="205"/>
      <c r="BI856" s="205"/>
      <c r="BJ856" s="205"/>
      <c r="BK856" s="205"/>
      <c r="BL856" s="205"/>
      <c r="BM856" s="56"/>
    </row>
    <row r="857" spans="1:65">
      <c r="A857" s="30"/>
      <c r="B857" s="3" t="s">
        <v>86</v>
      </c>
      <c r="C857" s="29"/>
      <c r="D857" s="13">
        <v>5.9584359172421789E-2</v>
      </c>
      <c r="E857" s="13">
        <v>4.6216787599682597E-2</v>
      </c>
      <c r="F857" s="13">
        <v>5.3420459947688501E-2</v>
      </c>
      <c r="G857" s="13">
        <v>8.1311562818174157E-2</v>
      </c>
      <c r="H857" s="13">
        <v>4.4536177141512319E-2</v>
      </c>
      <c r="I857" s="13">
        <v>5.9584359172421789E-2</v>
      </c>
      <c r="J857" s="13">
        <v>2.4746035050862741E-2</v>
      </c>
      <c r="K857" s="13">
        <v>0.21291998424445782</v>
      </c>
      <c r="L857" s="13">
        <v>4.4536177141512326E-2</v>
      </c>
      <c r="M857" s="13">
        <v>0.16893032708849418</v>
      </c>
      <c r="N857" s="13">
        <v>3.3554654010728498E-2</v>
      </c>
      <c r="O857" s="13">
        <v>0.16898513604265061</v>
      </c>
      <c r="P857" s="13">
        <v>5.53283335172488E-2</v>
      </c>
      <c r="Q857" s="13">
        <v>0.12285986925010901</v>
      </c>
      <c r="R857" s="13">
        <v>0.12975644374703527</v>
      </c>
      <c r="S857" s="13">
        <v>5.3420459947688501E-2</v>
      </c>
      <c r="T857" s="13" t="s">
        <v>641</v>
      </c>
      <c r="U857" s="13">
        <v>0</v>
      </c>
      <c r="V857" s="13">
        <v>4.1516775301409792E-2</v>
      </c>
      <c r="W857" s="13">
        <v>5.7655006053175362E-2</v>
      </c>
      <c r="X857" s="13" t="s">
        <v>641</v>
      </c>
      <c r="Y857" s="13">
        <v>5.5328333517248793E-2</v>
      </c>
      <c r="Z857" s="13">
        <v>4.0155569553822629E-2</v>
      </c>
      <c r="AA857" s="13">
        <v>9.3154097872359967E-2</v>
      </c>
      <c r="AB857" s="148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55"/>
    </row>
    <row r="858" spans="1:65">
      <c r="A858" s="30"/>
      <c r="B858" s="3" t="s">
        <v>267</v>
      </c>
      <c r="C858" s="29"/>
      <c r="D858" s="13">
        <v>-7.9984487109663105E-2</v>
      </c>
      <c r="E858" s="13">
        <v>-6.2291881092541246E-2</v>
      </c>
      <c r="F858" s="13">
        <v>2.617114899306805E-2</v>
      </c>
      <c r="G858" s="13">
        <v>0.16771199713004292</v>
      </c>
      <c r="H858" s="13">
        <v>-2.6906669058297639E-2</v>
      </c>
      <c r="I858" s="13">
        <v>-7.9984487109663105E-2</v>
      </c>
      <c r="J858" s="13">
        <v>-2.8779439359450154E-2</v>
      </c>
      <c r="K858" s="13">
        <v>8.8095270052994668E-2</v>
      </c>
      <c r="L858" s="13">
        <v>-2.6906669058297639E-2</v>
      </c>
      <c r="M858" s="13">
        <v>2.617114899306805E-2</v>
      </c>
      <c r="N858" s="13">
        <v>0.29156023924989594</v>
      </c>
      <c r="O858" s="13">
        <v>0.5215641174724801</v>
      </c>
      <c r="P858" s="13">
        <v>-9.2140630411755575E-3</v>
      </c>
      <c r="Q858" s="13">
        <v>1.3762939141596373</v>
      </c>
      <c r="R858" s="13">
        <v>-9.2140630411755575E-3</v>
      </c>
      <c r="S858" s="13">
        <v>2.617114899306805E-2</v>
      </c>
      <c r="T858" s="13" t="s">
        <v>641</v>
      </c>
      <c r="U858" s="13">
        <v>6.1556361027311768E-2</v>
      </c>
      <c r="V858" s="13">
        <v>4.3863755010189909E-2</v>
      </c>
      <c r="W858" s="13">
        <v>8.4785429759461906E-3</v>
      </c>
      <c r="X858" s="13" t="s">
        <v>641</v>
      </c>
      <c r="Y858" s="13">
        <v>-9.2140630411755575E-3</v>
      </c>
      <c r="Z858" s="13">
        <v>7.9248967044433627E-2</v>
      </c>
      <c r="AA858" s="13">
        <v>0.55694932950672404</v>
      </c>
      <c r="AB858" s="148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55"/>
    </row>
    <row r="859" spans="1:65">
      <c r="A859" s="30"/>
      <c r="B859" s="46" t="s">
        <v>268</v>
      </c>
      <c r="C859" s="47"/>
      <c r="D859" s="45">
        <v>1.33</v>
      </c>
      <c r="E859" s="45">
        <v>1.1000000000000001</v>
      </c>
      <c r="F859" s="45">
        <v>0</v>
      </c>
      <c r="G859" s="45">
        <v>1.77</v>
      </c>
      <c r="H859" s="45">
        <v>0.66</v>
      </c>
      <c r="I859" s="45">
        <v>1.33</v>
      </c>
      <c r="J859" s="45">
        <v>0.69</v>
      </c>
      <c r="K859" s="45">
        <v>0.77</v>
      </c>
      <c r="L859" s="45">
        <v>0.66</v>
      </c>
      <c r="M859" s="45">
        <v>0</v>
      </c>
      <c r="N859" s="45">
        <v>3.31</v>
      </c>
      <c r="O859" s="45">
        <v>6.18</v>
      </c>
      <c r="P859" s="45">
        <v>0.44</v>
      </c>
      <c r="Q859" s="45">
        <v>16.850000000000001</v>
      </c>
      <c r="R859" s="45">
        <v>0.44</v>
      </c>
      <c r="S859" s="45">
        <v>0</v>
      </c>
      <c r="T859" s="45">
        <v>53.45</v>
      </c>
      <c r="U859" s="45">
        <v>0.44</v>
      </c>
      <c r="V859" s="45">
        <v>0.22</v>
      </c>
      <c r="W859" s="45">
        <v>0.22</v>
      </c>
      <c r="X859" s="45">
        <v>6.18</v>
      </c>
      <c r="Y859" s="45">
        <v>0.44</v>
      </c>
      <c r="Z859" s="45">
        <v>0.66</v>
      </c>
      <c r="AA859" s="45">
        <v>6.63</v>
      </c>
      <c r="AB859" s="148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55"/>
    </row>
    <row r="860" spans="1:65">
      <c r="B860" s="31"/>
      <c r="C860" s="20"/>
      <c r="D860" s="20"/>
      <c r="E860" s="20"/>
      <c r="F860" s="20"/>
      <c r="G860" s="20"/>
      <c r="H860" s="20"/>
      <c r="I860" s="20"/>
      <c r="J860" s="20"/>
      <c r="K860" s="20"/>
      <c r="L860" s="20"/>
      <c r="M860" s="20"/>
      <c r="N860" s="20"/>
      <c r="O860" s="20"/>
      <c r="P860" s="20"/>
      <c r="Q860" s="20"/>
      <c r="R860" s="20"/>
      <c r="S860" s="20"/>
      <c r="T860" s="20"/>
      <c r="U860" s="20"/>
      <c r="V860" s="20"/>
      <c r="W860" s="20"/>
      <c r="X860" s="20"/>
      <c r="Y860" s="20"/>
      <c r="Z860" s="20"/>
      <c r="AA860" s="20"/>
      <c r="BM860" s="55"/>
    </row>
    <row r="861" spans="1:65" ht="15">
      <c r="B861" s="8" t="s">
        <v>498</v>
      </c>
      <c r="BM861" s="28" t="s">
        <v>66</v>
      </c>
    </row>
    <row r="862" spans="1:65" ht="15">
      <c r="A862" s="25" t="s">
        <v>18</v>
      </c>
      <c r="B862" s="18" t="s">
        <v>109</v>
      </c>
      <c r="C862" s="15" t="s">
        <v>110</v>
      </c>
      <c r="D862" s="16" t="s">
        <v>226</v>
      </c>
      <c r="E862" s="17" t="s">
        <v>226</v>
      </c>
      <c r="F862" s="17" t="s">
        <v>226</v>
      </c>
      <c r="G862" s="17" t="s">
        <v>226</v>
      </c>
      <c r="H862" s="17" t="s">
        <v>226</v>
      </c>
      <c r="I862" s="17" t="s">
        <v>226</v>
      </c>
      <c r="J862" s="17" t="s">
        <v>226</v>
      </c>
      <c r="K862" s="17" t="s">
        <v>226</v>
      </c>
      <c r="L862" s="17" t="s">
        <v>226</v>
      </c>
      <c r="M862" s="17" t="s">
        <v>226</v>
      </c>
      <c r="N862" s="17" t="s">
        <v>226</v>
      </c>
      <c r="O862" s="17" t="s">
        <v>226</v>
      </c>
      <c r="P862" s="17" t="s">
        <v>226</v>
      </c>
      <c r="Q862" s="17" t="s">
        <v>226</v>
      </c>
      <c r="R862" s="17" t="s">
        <v>226</v>
      </c>
      <c r="S862" s="17" t="s">
        <v>226</v>
      </c>
      <c r="T862" s="17" t="s">
        <v>226</v>
      </c>
      <c r="U862" s="17" t="s">
        <v>226</v>
      </c>
      <c r="V862" s="17" t="s">
        <v>226</v>
      </c>
      <c r="W862" s="17" t="s">
        <v>226</v>
      </c>
      <c r="X862" s="17" t="s">
        <v>226</v>
      </c>
      <c r="Y862" s="17" t="s">
        <v>226</v>
      </c>
      <c r="Z862" s="17" t="s">
        <v>226</v>
      </c>
      <c r="AA862" s="17" t="s">
        <v>226</v>
      </c>
      <c r="AB862" s="17" t="s">
        <v>226</v>
      </c>
      <c r="AC862" s="17" t="s">
        <v>226</v>
      </c>
      <c r="AD862" s="148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28">
        <v>1</v>
      </c>
    </row>
    <row r="863" spans="1:65">
      <c r="A863" s="30"/>
      <c r="B863" s="19" t="s">
        <v>227</v>
      </c>
      <c r="C863" s="9" t="s">
        <v>227</v>
      </c>
      <c r="D863" s="146" t="s">
        <v>229</v>
      </c>
      <c r="E863" s="147" t="s">
        <v>230</v>
      </c>
      <c r="F863" s="147" t="s">
        <v>231</v>
      </c>
      <c r="G863" s="147" t="s">
        <v>232</v>
      </c>
      <c r="H863" s="147" t="s">
        <v>233</v>
      </c>
      <c r="I863" s="147" t="s">
        <v>234</v>
      </c>
      <c r="J863" s="147" t="s">
        <v>235</v>
      </c>
      <c r="K863" s="147" t="s">
        <v>236</v>
      </c>
      <c r="L863" s="147" t="s">
        <v>238</v>
      </c>
      <c r="M863" s="147" t="s">
        <v>239</v>
      </c>
      <c r="N863" s="147" t="s">
        <v>240</v>
      </c>
      <c r="O863" s="147" t="s">
        <v>243</v>
      </c>
      <c r="P863" s="147" t="s">
        <v>244</v>
      </c>
      <c r="Q863" s="147" t="s">
        <v>245</v>
      </c>
      <c r="R863" s="147" t="s">
        <v>246</v>
      </c>
      <c r="S863" s="147" t="s">
        <v>247</v>
      </c>
      <c r="T863" s="147" t="s">
        <v>248</v>
      </c>
      <c r="U863" s="147" t="s">
        <v>249</v>
      </c>
      <c r="V863" s="147" t="s">
        <v>250</v>
      </c>
      <c r="W863" s="147" t="s">
        <v>251</v>
      </c>
      <c r="X863" s="147" t="s">
        <v>252</v>
      </c>
      <c r="Y863" s="147" t="s">
        <v>253</v>
      </c>
      <c r="Z863" s="147" t="s">
        <v>254</v>
      </c>
      <c r="AA863" s="147" t="s">
        <v>255</v>
      </c>
      <c r="AB863" s="147" t="s">
        <v>256</v>
      </c>
      <c r="AC863" s="147" t="s">
        <v>257</v>
      </c>
      <c r="AD863" s="148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28" t="s">
        <v>3</v>
      </c>
    </row>
    <row r="864" spans="1:65">
      <c r="A864" s="30"/>
      <c r="B864" s="19"/>
      <c r="C864" s="9"/>
      <c r="D864" s="10" t="s">
        <v>113</v>
      </c>
      <c r="E864" s="11" t="s">
        <v>277</v>
      </c>
      <c r="F864" s="11" t="s">
        <v>277</v>
      </c>
      <c r="G864" s="11" t="s">
        <v>277</v>
      </c>
      <c r="H864" s="11" t="s">
        <v>278</v>
      </c>
      <c r="I864" s="11" t="s">
        <v>277</v>
      </c>
      <c r="J864" s="11" t="s">
        <v>278</v>
      </c>
      <c r="K864" s="11" t="s">
        <v>113</v>
      </c>
      <c r="L864" s="11" t="s">
        <v>278</v>
      </c>
      <c r="M864" s="11" t="s">
        <v>278</v>
      </c>
      <c r="N864" s="11" t="s">
        <v>278</v>
      </c>
      <c r="O864" s="11" t="s">
        <v>277</v>
      </c>
      <c r="P864" s="11" t="s">
        <v>277</v>
      </c>
      <c r="Q864" s="11" t="s">
        <v>113</v>
      </c>
      <c r="R864" s="11" t="s">
        <v>278</v>
      </c>
      <c r="S864" s="11" t="s">
        <v>278</v>
      </c>
      <c r="T864" s="11" t="s">
        <v>113</v>
      </c>
      <c r="U864" s="11" t="s">
        <v>278</v>
      </c>
      <c r="V864" s="11" t="s">
        <v>277</v>
      </c>
      <c r="W864" s="11" t="s">
        <v>277</v>
      </c>
      <c r="X864" s="11" t="s">
        <v>277</v>
      </c>
      <c r="Y864" s="11" t="s">
        <v>277</v>
      </c>
      <c r="Z864" s="11" t="s">
        <v>277</v>
      </c>
      <c r="AA864" s="11" t="s">
        <v>277</v>
      </c>
      <c r="AB864" s="11" t="s">
        <v>278</v>
      </c>
      <c r="AC864" s="11" t="s">
        <v>277</v>
      </c>
      <c r="AD864" s="148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28">
        <v>0</v>
      </c>
    </row>
    <row r="865" spans="1:65">
      <c r="A865" s="30"/>
      <c r="B865" s="19"/>
      <c r="C865" s="9"/>
      <c r="D865" s="26"/>
      <c r="E865" s="26"/>
      <c r="F865" s="26"/>
      <c r="G865" s="26"/>
      <c r="H865" s="26"/>
      <c r="I865" s="26"/>
      <c r="J865" s="26"/>
      <c r="K865" s="26"/>
      <c r="L865" s="26"/>
      <c r="M865" s="26"/>
      <c r="N865" s="26"/>
      <c r="O865" s="26"/>
      <c r="P865" s="26"/>
      <c r="Q865" s="26"/>
      <c r="R865" s="26"/>
      <c r="S865" s="26"/>
      <c r="T865" s="26"/>
      <c r="U865" s="26"/>
      <c r="V865" s="26"/>
      <c r="W865" s="26"/>
      <c r="X865" s="26"/>
      <c r="Y865" s="26"/>
      <c r="Z865" s="26"/>
      <c r="AA865" s="26"/>
      <c r="AB865" s="26"/>
      <c r="AC865" s="26"/>
      <c r="AD865" s="148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28">
        <v>0</v>
      </c>
    </row>
    <row r="866" spans="1:65">
      <c r="A866" s="30"/>
      <c r="B866" s="18">
        <v>1</v>
      </c>
      <c r="C866" s="14">
        <v>1</v>
      </c>
      <c r="D866" s="217">
        <v>450</v>
      </c>
      <c r="E866" s="217">
        <v>431</v>
      </c>
      <c r="F866" s="217">
        <v>441</v>
      </c>
      <c r="G866" s="217">
        <v>418</v>
      </c>
      <c r="H866" s="217">
        <v>434.63</v>
      </c>
      <c r="I866" s="217">
        <v>424</v>
      </c>
      <c r="J866" s="217">
        <v>425.71837875959949</v>
      </c>
      <c r="K866" s="217">
        <v>444</v>
      </c>
      <c r="L866" s="217">
        <v>445.9</v>
      </c>
      <c r="M866" s="217">
        <v>472</v>
      </c>
      <c r="N866" s="217">
        <v>451</v>
      </c>
      <c r="O866" s="217">
        <v>476.8</v>
      </c>
      <c r="P866" s="217">
        <v>463</v>
      </c>
      <c r="Q866" s="217">
        <v>403.45400000000001</v>
      </c>
      <c r="R866" s="217">
        <v>419</v>
      </c>
      <c r="S866" s="217">
        <v>442.49</v>
      </c>
      <c r="T866" s="217">
        <v>417</v>
      </c>
      <c r="U866" s="217">
        <v>473.16293032965899</v>
      </c>
      <c r="V866" s="217">
        <v>445</v>
      </c>
      <c r="W866" s="217">
        <v>460.2</v>
      </c>
      <c r="X866" s="217">
        <v>442.34</v>
      </c>
      <c r="Y866" s="217">
        <v>445</v>
      </c>
      <c r="Z866" s="217">
        <v>446</v>
      </c>
      <c r="AA866" s="218">
        <v>487</v>
      </c>
      <c r="AB866" s="217">
        <v>457</v>
      </c>
      <c r="AC866" s="219">
        <v>648</v>
      </c>
      <c r="AD866" s="220"/>
      <c r="AE866" s="221"/>
      <c r="AF866" s="221"/>
      <c r="AG866" s="221"/>
      <c r="AH866" s="221"/>
      <c r="AI866" s="221"/>
      <c r="AJ866" s="221"/>
      <c r="AK866" s="221"/>
      <c r="AL866" s="221"/>
      <c r="AM866" s="221"/>
      <c r="AN866" s="221"/>
      <c r="AO866" s="221"/>
      <c r="AP866" s="221"/>
      <c r="AQ866" s="221"/>
      <c r="AR866" s="221"/>
      <c r="AS866" s="221"/>
      <c r="AT866" s="221"/>
      <c r="AU866" s="221"/>
      <c r="AV866" s="221"/>
      <c r="AW866" s="221"/>
      <c r="AX866" s="221"/>
      <c r="AY866" s="221"/>
      <c r="AZ866" s="221"/>
      <c r="BA866" s="221"/>
      <c r="BB866" s="221"/>
      <c r="BC866" s="221"/>
      <c r="BD866" s="221"/>
      <c r="BE866" s="221"/>
      <c r="BF866" s="221"/>
      <c r="BG866" s="221"/>
      <c r="BH866" s="221"/>
      <c r="BI866" s="221"/>
      <c r="BJ866" s="221"/>
      <c r="BK866" s="221"/>
      <c r="BL866" s="221"/>
      <c r="BM866" s="222">
        <v>1</v>
      </c>
    </row>
    <row r="867" spans="1:65">
      <c r="A867" s="30"/>
      <c r="B867" s="19">
        <v>1</v>
      </c>
      <c r="C867" s="9">
        <v>2</v>
      </c>
      <c r="D867" s="223">
        <v>450.6</v>
      </c>
      <c r="E867" s="223">
        <v>427</v>
      </c>
      <c r="F867" s="223">
        <v>460</v>
      </c>
      <c r="G867" s="223">
        <v>419</v>
      </c>
      <c r="H867" s="223">
        <v>435.07</v>
      </c>
      <c r="I867" s="223">
        <v>422</v>
      </c>
      <c r="J867" s="223">
        <v>433.05638505420211</v>
      </c>
      <c r="K867" s="223">
        <v>449</v>
      </c>
      <c r="L867" s="223">
        <v>449.5</v>
      </c>
      <c r="M867" s="223">
        <v>469</v>
      </c>
      <c r="N867" s="223">
        <v>423</v>
      </c>
      <c r="O867" s="223">
        <v>489.5</v>
      </c>
      <c r="P867" s="223">
        <v>466</v>
      </c>
      <c r="Q867" s="223">
        <v>410.0335</v>
      </c>
      <c r="R867" s="223">
        <v>416</v>
      </c>
      <c r="S867" s="223">
        <v>437.39</v>
      </c>
      <c r="T867" s="223">
        <v>419</v>
      </c>
      <c r="U867" s="223">
        <v>476.138356272534</v>
      </c>
      <c r="V867" s="223">
        <v>455</v>
      </c>
      <c r="W867" s="223">
        <v>456.7</v>
      </c>
      <c r="X867" s="223">
        <v>439.74</v>
      </c>
      <c r="Y867" s="223">
        <v>441</v>
      </c>
      <c r="Z867" s="223">
        <v>464</v>
      </c>
      <c r="AA867" s="223">
        <v>455</v>
      </c>
      <c r="AB867" s="223">
        <v>458</v>
      </c>
      <c r="AC867" s="225">
        <v>632</v>
      </c>
      <c r="AD867" s="220"/>
      <c r="AE867" s="221"/>
      <c r="AF867" s="221"/>
      <c r="AG867" s="221"/>
      <c r="AH867" s="221"/>
      <c r="AI867" s="221"/>
      <c r="AJ867" s="221"/>
      <c r="AK867" s="221"/>
      <c r="AL867" s="221"/>
      <c r="AM867" s="221"/>
      <c r="AN867" s="221"/>
      <c r="AO867" s="221"/>
      <c r="AP867" s="221"/>
      <c r="AQ867" s="221"/>
      <c r="AR867" s="221"/>
      <c r="AS867" s="221"/>
      <c r="AT867" s="221"/>
      <c r="AU867" s="221"/>
      <c r="AV867" s="221"/>
      <c r="AW867" s="221"/>
      <c r="AX867" s="221"/>
      <c r="AY867" s="221"/>
      <c r="AZ867" s="221"/>
      <c r="BA867" s="221"/>
      <c r="BB867" s="221"/>
      <c r="BC867" s="221"/>
      <c r="BD867" s="221"/>
      <c r="BE867" s="221"/>
      <c r="BF867" s="221"/>
      <c r="BG867" s="221"/>
      <c r="BH867" s="221"/>
      <c r="BI867" s="221"/>
      <c r="BJ867" s="221"/>
      <c r="BK867" s="221"/>
      <c r="BL867" s="221"/>
      <c r="BM867" s="222">
        <v>15</v>
      </c>
    </row>
    <row r="868" spans="1:65">
      <c r="A868" s="30"/>
      <c r="B868" s="19">
        <v>1</v>
      </c>
      <c r="C868" s="9">
        <v>3</v>
      </c>
      <c r="D868" s="223">
        <v>425.5</v>
      </c>
      <c r="E868" s="223">
        <v>429</v>
      </c>
      <c r="F868" s="223">
        <v>453</v>
      </c>
      <c r="G868" s="223">
        <v>422</v>
      </c>
      <c r="H868" s="223">
        <v>430.02</v>
      </c>
      <c r="I868" s="224">
        <v>408</v>
      </c>
      <c r="J868" s="223">
        <v>429.32014789766305</v>
      </c>
      <c r="K868" s="223">
        <v>446</v>
      </c>
      <c r="L868" s="223">
        <v>448.7</v>
      </c>
      <c r="M868" s="223">
        <v>462</v>
      </c>
      <c r="N868" s="223">
        <v>440</v>
      </c>
      <c r="O868" s="223">
        <v>476.6</v>
      </c>
      <c r="P868" s="223">
        <v>460</v>
      </c>
      <c r="Q868" s="223">
        <v>407.71899999999999</v>
      </c>
      <c r="R868" s="224">
        <v>439</v>
      </c>
      <c r="S868" s="223">
        <v>440.06</v>
      </c>
      <c r="T868" s="223">
        <v>418</v>
      </c>
      <c r="U868" s="223">
        <v>472.70866429430703</v>
      </c>
      <c r="V868" s="223">
        <v>441</v>
      </c>
      <c r="W868" s="223">
        <v>456.5</v>
      </c>
      <c r="X868" s="223">
        <v>446.96</v>
      </c>
      <c r="Y868" s="223">
        <v>445</v>
      </c>
      <c r="Z868" s="223">
        <v>459</v>
      </c>
      <c r="AA868" s="223">
        <v>448</v>
      </c>
      <c r="AB868" s="223">
        <v>452</v>
      </c>
      <c r="AC868" s="225">
        <v>638</v>
      </c>
      <c r="AD868" s="220"/>
      <c r="AE868" s="221"/>
      <c r="AF868" s="221"/>
      <c r="AG868" s="221"/>
      <c r="AH868" s="221"/>
      <c r="AI868" s="221"/>
      <c r="AJ868" s="221"/>
      <c r="AK868" s="221"/>
      <c r="AL868" s="221"/>
      <c r="AM868" s="221"/>
      <c r="AN868" s="221"/>
      <c r="AO868" s="221"/>
      <c r="AP868" s="221"/>
      <c r="AQ868" s="221"/>
      <c r="AR868" s="221"/>
      <c r="AS868" s="221"/>
      <c r="AT868" s="221"/>
      <c r="AU868" s="221"/>
      <c r="AV868" s="221"/>
      <c r="AW868" s="221"/>
      <c r="AX868" s="221"/>
      <c r="AY868" s="221"/>
      <c r="AZ868" s="221"/>
      <c r="BA868" s="221"/>
      <c r="BB868" s="221"/>
      <c r="BC868" s="221"/>
      <c r="BD868" s="221"/>
      <c r="BE868" s="221"/>
      <c r="BF868" s="221"/>
      <c r="BG868" s="221"/>
      <c r="BH868" s="221"/>
      <c r="BI868" s="221"/>
      <c r="BJ868" s="221"/>
      <c r="BK868" s="221"/>
      <c r="BL868" s="221"/>
      <c r="BM868" s="222">
        <v>16</v>
      </c>
    </row>
    <row r="869" spans="1:65">
      <c r="A869" s="30"/>
      <c r="B869" s="19">
        <v>1</v>
      </c>
      <c r="C869" s="9">
        <v>4</v>
      </c>
      <c r="D869" s="223">
        <v>430.7</v>
      </c>
      <c r="E869" s="223">
        <v>431</v>
      </c>
      <c r="F869" s="223">
        <v>450</v>
      </c>
      <c r="G869" s="223">
        <v>418</v>
      </c>
      <c r="H869" s="223">
        <v>428.01</v>
      </c>
      <c r="I869" s="223">
        <v>423</v>
      </c>
      <c r="J869" s="223">
        <v>434.77457596969447</v>
      </c>
      <c r="K869" s="223">
        <v>452</v>
      </c>
      <c r="L869" s="223">
        <v>446.8</v>
      </c>
      <c r="M869" s="223">
        <v>479</v>
      </c>
      <c r="N869" s="223">
        <v>444</v>
      </c>
      <c r="O869" s="223">
        <v>490.69999999999993</v>
      </c>
      <c r="P869" s="223">
        <v>455</v>
      </c>
      <c r="Q869" s="223">
        <v>408.59749999999997</v>
      </c>
      <c r="R869" s="223">
        <v>414</v>
      </c>
      <c r="S869" s="223">
        <v>439.23</v>
      </c>
      <c r="T869" s="223">
        <v>421</v>
      </c>
      <c r="U869" s="223">
        <v>479.45699204639999</v>
      </c>
      <c r="V869" s="223">
        <v>444</v>
      </c>
      <c r="W869" s="223">
        <v>457.1</v>
      </c>
      <c r="X869" s="223">
        <v>446.21</v>
      </c>
      <c r="Y869" s="223">
        <v>445</v>
      </c>
      <c r="Z869" s="223">
        <v>453</v>
      </c>
      <c r="AA869" s="223">
        <v>441</v>
      </c>
      <c r="AB869" s="223">
        <v>455</v>
      </c>
      <c r="AC869" s="225">
        <v>653</v>
      </c>
      <c r="AD869" s="220"/>
      <c r="AE869" s="221"/>
      <c r="AF869" s="221"/>
      <c r="AG869" s="221"/>
      <c r="AH869" s="221"/>
      <c r="AI869" s="221"/>
      <c r="AJ869" s="221"/>
      <c r="AK869" s="221"/>
      <c r="AL869" s="221"/>
      <c r="AM869" s="221"/>
      <c r="AN869" s="221"/>
      <c r="AO869" s="221"/>
      <c r="AP869" s="221"/>
      <c r="AQ869" s="221"/>
      <c r="AR869" s="221"/>
      <c r="AS869" s="221"/>
      <c r="AT869" s="221"/>
      <c r="AU869" s="221"/>
      <c r="AV869" s="221"/>
      <c r="AW869" s="221"/>
      <c r="AX869" s="221"/>
      <c r="AY869" s="221"/>
      <c r="AZ869" s="221"/>
      <c r="BA869" s="221"/>
      <c r="BB869" s="221"/>
      <c r="BC869" s="221"/>
      <c r="BD869" s="221"/>
      <c r="BE869" s="221"/>
      <c r="BF869" s="221"/>
      <c r="BG869" s="221"/>
      <c r="BH869" s="221"/>
      <c r="BI869" s="221"/>
      <c r="BJ869" s="221"/>
      <c r="BK869" s="221"/>
      <c r="BL869" s="221"/>
      <c r="BM869" s="222">
        <v>443.90763284053969</v>
      </c>
    </row>
    <row r="870" spans="1:65">
      <c r="A870" s="30"/>
      <c r="B870" s="19">
        <v>1</v>
      </c>
      <c r="C870" s="9">
        <v>5</v>
      </c>
      <c r="D870" s="223">
        <v>435.6</v>
      </c>
      <c r="E870" s="223">
        <v>430</v>
      </c>
      <c r="F870" s="223">
        <v>440</v>
      </c>
      <c r="G870" s="223">
        <v>420</v>
      </c>
      <c r="H870" s="223">
        <v>436.78</v>
      </c>
      <c r="I870" s="223">
        <v>430</v>
      </c>
      <c r="J870" s="223">
        <v>442.23476184761677</v>
      </c>
      <c r="K870" s="223">
        <v>458</v>
      </c>
      <c r="L870" s="223">
        <v>443.7</v>
      </c>
      <c r="M870" s="223">
        <v>466</v>
      </c>
      <c r="N870" s="223">
        <v>443</v>
      </c>
      <c r="O870" s="223">
        <v>488.3</v>
      </c>
      <c r="P870" s="223">
        <v>459</v>
      </c>
      <c r="Q870" s="223">
        <v>408.08950000000004</v>
      </c>
      <c r="R870" s="223">
        <v>416</v>
      </c>
      <c r="S870" s="223">
        <v>445.22</v>
      </c>
      <c r="T870" s="223">
        <v>420</v>
      </c>
      <c r="U870" s="223">
        <v>473.11112651792303</v>
      </c>
      <c r="V870" s="223">
        <v>437</v>
      </c>
      <c r="W870" s="223">
        <v>454.1</v>
      </c>
      <c r="X870" s="223">
        <v>444.51</v>
      </c>
      <c r="Y870" s="223">
        <v>444</v>
      </c>
      <c r="Z870" s="223">
        <v>457</v>
      </c>
      <c r="AA870" s="223">
        <v>445</v>
      </c>
      <c r="AB870" s="223">
        <v>459</v>
      </c>
      <c r="AC870" s="225">
        <v>685</v>
      </c>
      <c r="AD870" s="220"/>
      <c r="AE870" s="221"/>
      <c r="AF870" s="221"/>
      <c r="AG870" s="221"/>
      <c r="AH870" s="221"/>
      <c r="AI870" s="221"/>
      <c r="AJ870" s="221"/>
      <c r="AK870" s="221"/>
      <c r="AL870" s="221"/>
      <c r="AM870" s="221"/>
      <c r="AN870" s="221"/>
      <c r="AO870" s="221"/>
      <c r="AP870" s="221"/>
      <c r="AQ870" s="221"/>
      <c r="AR870" s="221"/>
      <c r="AS870" s="221"/>
      <c r="AT870" s="221"/>
      <c r="AU870" s="221"/>
      <c r="AV870" s="221"/>
      <c r="AW870" s="221"/>
      <c r="AX870" s="221"/>
      <c r="AY870" s="221"/>
      <c r="AZ870" s="221"/>
      <c r="BA870" s="221"/>
      <c r="BB870" s="221"/>
      <c r="BC870" s="221"/>
      <c r="BD870" s="221"/>
      <c r="BE870" s="221"/>
      <c r="BF870" s="221"/>
      <c r="BG870" s="221"/>
      <c r="BH870" s="221"/>
      <c r="BI870" s="221"/>
      <c r="BJ870" s="221"/>
      <c r="BK870" s="221"/>
      <c r="BL870" s="221"/>
      <c r="BM870" s="222">
        <v>54</v>
      </c>
    </row>
    <row r="871" spans="1:65">
      <c r="A871" s="30"/>
      <c r="B871" s="19">
        <v>1</v>
      </c>
      <c r="C871" s="9">
        <v>6</v>
      </c>
      <c r="D871" s="223">
        <v>450.4</v>
      </c>
      <c r="E871" s="223">
        <v>439</v>
      </c>
      <c r="F871" s="223">
        <v>447</v>
      </c>
      <c r="G871" s="223">
        <v>424</v>
      </c>
      <c r="H871" s="223">
        <v>447.21</v>
      </c>
      <c r="I871" s="223">
        <v>425</v>
      </c>
      <c r="J871" s="223">
        <v>433.47718022467899</v>
      </c>
      <c r="K871" s="223">
        <v>440</v>
      </c>
      <c r="L871" s="223">
        <v>446.5</v>
      </c>
      <c r="M871" s="223">
        <v>467</v>
      </c>
      <c r="N871" s="223">
        <v>429</v>
      </c>
      <c r="O871" s="223">
        <v>492.00000000000006</v>
      </c>
      <c r="P871" s="224">
        <v>443</v>
      </c>
      <c r="Q871" s="223">
        <v>409.17250000000001</v>
      </c>
      <c r="R871" s="223">
        <v>428</v>
      </c>
      <c r="S871" s="223">
        <v>437.22</v>
      </c>
      <c r="T871" s="223">
        <v>415</v>
      </c>
      <c r="U871" s="223">
        <v>478.74942686665997</v>
      </c>
      <c r="V871" s="223">
        <v>454</v>
      </c>
      <c r="W871" s="223">
        <v>453.9</v>
      </c>
      <c r="X871" s="223">
        <v>447.58</v>
      </c>
      <c r="Y871" s="223">
        <v>448</v>
      </c>
      <c r="Z871" s="223">
        <v>480</v>
      </c>
      <c r="AA871" s="223">
        <v>447</v>
      </c>
      <c r="AB871" s="223">
        <v>456</v>
      </c>
      <c r="AC871" s="225">
        <v>679</v>
      </c>
      <c r="AD871" s="220"/>
      <c r="AE871" s="221"/>
      <c r="AF871" s="221"/>
      <c r="AG871" s="221"/>
      <c r="AH871" s="221"/>
      <c r="AI871" s="221"/>
      <c r="AJ871" s="221"/>
      <c r="AK871" s="221"/>
      <c r="AL871" s="221"/>
      <c r="AM871" s="221"/>
      <c r="AN871" s="221"/>
      <c r="AO871" s="221"/>
      <c r="AP871" s="221"/>
      <c r="AQ871" s="221"/>
      <c r="AR871" s="221"/>
      <c r="AS871" s="221"/>
      <c r="AT871" s="221"/>
      <c r="AU871" s="221"/>
      <c r="AV871" s="221"/>
      <c r="AW871" s="221"/>
      <c r="AX871" s="221"/>
      <c r="AY871" s="221"/>
      <c r="AZ871" s="221"/>
      <c r="BA871" s="221"/>
      <c r="BB871" s="221"/>
      <c r="BC871" s="221"/>
      <c r="BD871" s="221"/>
      <c r="BE871" s="221"/>
      <c r="BF871" s="221"/>
      <c r="BG871" s="221"/>
      <c r="BH871" s="221"/>
      <c r="BI871" s="221"/>
      <c r="BJ871" s="221"/>
      <c r="BK871" s="221"/>
      <c r="BL871" s="221"/>
      <c r="BM871" s="226"/>
    </row>
    <row r="872" spans="1:65">
      <c r="A872" s="30"/>
      <c r="B872" s="20" t="s">
        <v>264</v>
      </c>
      <c r="C872" s="12"/>
      <c r="D872" s="227">
        <v>440.4666666666667</v>
      </c>
      <c r="E872" s="227">
        <v>431.16666666666669</v>
      </c>
      <c r="F872" s="227">
        <v>448.5</v>
      </c>
      <c r="G872" s="227">
        <v>420.16666666666669</v>
      </c>
      <c r="H872" s="227">
        <v>435.28666666666669</v>
      </c>
      <c r="I872" s="227">
        <v>422</v>
      </c>
      <c r="J872" s="227">
        <v>433.09690495890919</v>
      </c>
      <c r="K872" s="227">
        <v>448.16666666666669</v>
      </c>
      <c r="L872" s="227">
        <v>446.84999999999997</v>
      </c>
      <c r="M872" s="227">
        <v>469.16666666666669</v>
      </c>
      <c r="N872" s="227">
        <v>438.33333333333331</v>
      </c>
      <c r="O872" s="227">
        <v>485.65000000000003</v>
      </c>
      <c r="P872" s="227">
        <v>457.66666666666669</v>
      </c>
      <c r="Q872" s="227">
        <v>407.8443333333334</v>
      </c>
      <c r="R872" s="227">
        <v>422</v>
      </c>
      <c r="S872" s="227">
        <v>440.26833333333343</v>
      </c>
      <c r="T872" s="227">
        <v>418.33333333333331</v>
      </c>
      <c r="U872" s="227">
        <v>475.55458272124719</v>
      </c>
      <c r="V872" s="227">
        <v>446</v>
      </c>
      <c r="W872" s="227">
        <v>456.41666666666669</v>
      </c>
      <c r="X872" s="227">
        <v>444.55666666666667</v>
      </c>
      <c r="Y872" s="227">
        <v>444.66666666666669</v>
      </c>
      <c r="Z872" s="227">
        <v>459.83333333333331</v>
      </c>
      <c r="AA872" s="227">
        <v>453.83333333333331</v>
      </c>
      <c r="AB872" s="227">
        <v>456.16666666666669</v>
      </c>
      <c r="AC872" s="227">
        <v>655.83333333333337</v>
      </c>
      <c r="AD872" s="220"/>
      <c r="AE872" s="221"/>
      <c r="AF872" s="221"/>
      <c r="AG872" s="221"/>
      <c r="AH872" s="221"/>
      <c r="AI872" s="221"/>
      <c r="AJ872" s="221"/>
      <c r="AK872" s="221"/>
      <c r="AL872" s="221"/>
      <c r="AM872" s="221"/>
      <c r="AN872" s="221"/>
      <c r="AO872" s="221"/>
      <c r="AP872" s="221"/>
      <c r="AQ872" s="221"/>
      <c r="AR872" s="221"/>
      <c r="AS872" s="221"/>
      <c r="AT872" s="221"/>
      <c r="AU872" s="221"/>
      <c r="AV872" s="221"/>
      <c r="AW872" s="221"/>
      <c r="AX872" s="221"/>
      <c r="AY872" s="221"/>
      <c r="AZ872" s="221"/>
      <c r="BA872" s="221"/>
      <c r="BB872" s="221"/>
      <c r="BC872" s="221"/>
      <c r="BD872" s="221"/>
      <c r="BE872" s="221"/>
      <c r="BF872" s="221"/>
      <c r="BG872" s="221"/>
      <c r="BH872" s="221"/>
      <c r="BI872" s="221"/>
      <c r="BJ872" s="221"/>
      <c r="BK872" s="221"/>
      <c r="BL872" s="221"/>
      <c r="BM872" s="226"/>
    </row>
    <row r="873" spans="1:65">
      <c r="A873" s="30"/>
      <c r="B873" s="3" t="s">
        <v>265</v>
      </c>
      <c r="C873" s="29"/>
      <c r="D873" s="223">
        <v>442.8</v>
      </c>
      <c r="E873" s="223">
        <v>430.5</v>
      </c>
      <c r="F873" s="223">
        <v>448.5</v>
      </c>
      <c r="G873" s="223">
        <v>419.5</v>
      </c>
      <c r="H873" s="223">
        <v>434.85</v>
      </c>
      <c r="I873" s="223">
        <v>423.5</v>
      </c>
      <c r="J873" s="223">
        <v>433.26678263944052</v>
      </c>
      <c r="K873" s="223">
        <v>447.5</v>
      </c>
      <c r="L873" s="223">
        <v>446.65</v>
      </c>
      <c r="M873" s="223">
        <v>468</v>
      </c>
      <c r="N873" s="223">
        <v>441.5</v>
      </c>
      <c r="O873" s="223">
        <v>488.9</v>
      </c>
      <c r="P873" s="223">
        <v>459.5</v>
      </c>
      <c r="Q873" s="223">
        <v>408.34350000000001</v>
      </c>
      <c r="R873" s="223">
        <v>417.5</v>
      </c>
      <c r="S873" s="223">
        <v>439.64499999999998</v>
      </c>
      <c r="T873" s="223">
        <v>418.5</v>
      </c>
      <c r="U873" s="223">
        <v>474.65064330109647</v>
      </c>
      <c r="V873" s="223">
        <v>444.5</v>
      </c>
      <c r="W873" s="223">
        <v>456.6</v>
      </c>
      <c r="X873" s="223">
        <v>445.36</v>
      </c>
      <c r="Y873" s="223">
        <v>445</v>
      </c>
      <c r="Z873" s="223">
        <v>458</v>
      </c>
      <c r="AA873" s="223">
        <v>447.5</v>
      </c>
      <c r="AB873" s="223">
        <v>456.5</v>
      </c>
      <c r="AC873" s="223">
        <v>650.5</v>
      </c>
      <c r="AD873" s="220"/>
      <c r="AE873" s="221"/>
      <c r="AF873" s="221"/>
      <c r="AG873" s="221"/>
      <c r="AH873" s="221"/>
      <c r="AI873" s="221"/>
      <c r="AJ873" s="221"/>
      <c r="AK873" s="221"/>
      <c r="AL873" s="221"/>
      <c r="AM873" s="221"/>
      <c r="AN873" s="221"/>
      <c r="AO873" s="221"/>
      <c r="AP873" s="221"/>
      <c r="AQ873" s="221"/>
      <c r="AR873" s="221"/>
      <c r="AS873" s="221"/>
      <c r="AT873" s="221"/>
      <c r="AU873" s="221"/>
      <c r="AV873" s="221"/>
      <c r="AW873" s="221"/>
      <c r="AX873" s="221"/>
      <c r="AY873" s="221"/>
      <c r="AZ873" s="221"/>
      <c r="BA873" s="221"/>
      <c r="BB873" s="221"/>
      <c r="BC873" s="221"/>
      <c r="BD873" s="221"/>
      <c r="BE873" s="221"/>
      <c r="BF873" s="221"/>
      <c r="BG873" s="221"/>
      <c r="BH873" s="221"/>
      <c r="BI873" s="221"/>
      <c r="BJ873" s="221"/>
      <c r="BK873" s="221"/>
      <c r="BL873" s="221"/>
      <c r="BM873" s="226"/>
    </row>
    <row r="874" spans="1:65">
      <c r="A874" s="30"/>
      <c r="B874" s="3" t="s">
        <v>266</v>
      </c>
      <c r="C874" s="29"/>
      <c r="D874" s="223">
        <v>11.272207710411774</v>
      </c>
      <c r="E874" s="223">
        <v>4.1190613817551531</v>
      </c>
      <c r="F874" s="223">
        <v>7.556454194925025</v>
      </c>
      <c r="G874" s="223">
        <v>2.4013884872437168</v>
      </c>
      <c r="H874" s="223">
        <v>6.7165725386291051</v>
      </c>
      <c r="I874" s="223">
        <v>7.4027022093286989</v>
      </c>
      <c r="J874" s="223">
        <v>5.5707773686072901</v>
      </c>
      <c r="K874" s="223">
        <v>6.3377177806105145</v>
      </c>
      <c r="L874" s="223">
        <v>2.0685743883167498</v>
      </c>
      <c r="M874" s="223">
        <v>5.8452259722500601</v>
      </c>
      <c r="N874" s="223">
        <v>10.385887861259944</v>
      </c>
      <c r="O874" s="223">
        <v>7.0412356870083457</v>
      </c>
      <c r="P874" s="223">
        <v>8.0911474258393454</v>
      </c>
      <c r="Q874" s="223">
        <v>2.3010684185105532</v>
      </c>
      <c r="R874" s="223">
        <v>9.6953597148326587</v>
      </c>
      <c r="S874" s="223">
        <v>3.1033363766544393</v>
      </c>
      <c r="T874" s="223">
        <v>2.1602468994692865</v>
      </c>
      <c r="U874" s="223">
        <v>3.0188193151048419</v>
      </c>
      <c r="V874" s="223">
        <v>7.1554175279993268</v>
      </c>
      <c r="W874" s="223">
        <v>2.3051391859639749</v>
      </c>
      <c r="X874" s="223">
        <v>3.0254299969866465</v>
      </c>
      <c r="Y874" s="223">
        <v>2.2509257354845511</v>
      </c>
      <c r="Z874" s="223">
        <v>11.583033569262703</v>
      </c>
      <c r="AA874" s="223">
        <v>16.880955739135938</v>
      </c>
      <c r="AB874" s="223">
        <v>2.4832774042918899</v>
      </c>
      <c r="AC874" s="223">
        <v>21.646400778574407</v>
      </c>
      <c r="AD874" s="220"/>
      <c r="AE874" s="221"/>
      <c r="AF874" s="221"/>
      <c r="AG874" s="221"/>
      <c r="AH874" s="221"/>
      <c r="AI874" s="221"/>
      <c r="AJ874" s="221"/>
      <c r="AK874" s="221"/>
      <c r="AL874" s="221"/>
      <c r="AM874" s="221"/>
      <c r="AN874" s="221"/>
      <c r="AO874" s="221"/>
      <c r="AP874" s="221"/>
      <c r="AQ874" s="221"/>
      <c r="AR874" s="221"/>
      <c r="AS874" s="221"/>
      <c r="AT874" s="221"/>
      <c r="AU874" s="221"/>
      <c r="AV874" s="221"/>
      <c r="AW874" s="221"/>
      <c r="AX874" s="221"/>
      <c r="AY874" s="221"/>
      <c r="AZ874" s="221"/>
      <c r="BA874" s="221"/>
      <c r="BB874" s="221"/>
      <c r="BC874" s="221"/>
      <c r="BD874" s="221"/>
      <c r="BE874" s="221"/>
      <c r="BF874" s="221"/>
      <c r="BG874" s="221"/>
      <c r="BH874" s="221"/>
      <c r="BI874" s="221"/>
      <c r="BJ874" s="221"/>
      <c r="BK874" s="221"/>
      <c r="BL874" s="221"/>
      <c r="BM874" s="226"/>
    </row>
    <row r="875" spans="1:65">
      <c r="A875" s="30"/>
      <c r="B875" s="3" t="s">
        <v>86</v>
      </c>
      <c r="C875" s="29"/>
      <c r="D875" s="13">
        <v>2.5591511375234841E-2</v>
      </c>
      <c r="E875" s="13">
        <v>9.5532927292349898E-3</v>
      </c>
      <c r="F875" s="13">
        <v>1.6848281371070289E-2</v>
      </c>
      <c r="G875" s="13">
        <v>5.7153236507188811E-3</v>
      </c>
      <c r="H875" s="13">
        <v>1.5430228061114755E-2</v>
      </c>
      <c r="I875" s="13">
        <v>1.7541948363338149E-2</v>
      </c>
      <c r="J875" s="13">
        <v>1.2862657998296771E-2</v>
      </c>
      <c r="K875" s="13">
        <v>1.4141430525720746E-2</v>
      </c>
      <c r="L875" s="13">
        <v>4.6292366304503743E-3</v>
      </c>
      <c r="M875" s="13">
        <v>1.2458740971048085E-2</v>
      </c>
      <c r="N875" s="13">
        <v>2.3694040748121547E-2</v>
      </c>
      <c r="O875" s="13">
        <v>1.4498580638336962E-2</v>
      </c>
      <c r="P875" s="13">
        <v>1.7679127660246201E-2</v>
      </c>
      <c r="Q875" s="13">
        <v>5.6420262105980456E-3</v>
      </c>
      <c r="R875" s="13">
        <v>2.2974786054105828E-2</v>
      </c>
      <c r="S875" s="13">
        <v>7.0487385571400135E-3</v>
      </c>
      <c r="T875" s="13">
        <v>5.1639368114803665E-3</v>
      </c>
      <c r="U875" s="13">
        <v>6.3479975270774843E-3</v>
      </c>
      <c r="V875" s="13">
        <v>1.6043537058294456E-2</v>
      </c>
      <c r="W875" s="13">
        <v>5.0505149226890084E-3</v>
      </c>
      <c r="X875" s="13">
        <v>6.8054991046960188E-3</v>
      </c>
      <c r="Y875" s="13">
        <v>5.0620518789007895E-3</v>
      </c>
      <c r="Z875" s="13">
        <v>2.5189634438411098E-2</v>
      </c>
      <c r="AA875" s="13">
        <v>3.7196376949987377E-2</v>
      </c>
      <c r="AB875" s="13">
        <v>5.4437940905193057E-3</v>
      </c>
      <c r="AC875" s="13">
        <v>3.3005947819935558E-2</v>
      </c>
      <c r="AD875" s="148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55"/>
    </row>
    <row r="876" spans="1:65">
      <c r="A876" s="30"/>
      <c r="B876" s="3" t="s">
        <v>267</v>
      </c>
      <c r="C876" s="29"/>
      <c r="D876" s="13">
        <v>-7.7515363992605169E-3</v>
      </c>
      <c r="E876" s="13">
        <v>-2.8701840723810657E-2</v>
      </c>
      <c r="F876" s="13">
        <v>1.0345321458146595E-2</v>
      </c>
      <c r="G876" s="13">
        <v>-5.3481770570052878E-2</v>
      </c>
      <c r="H876" s="13">
        <v>-1.9420630635945457E-2</v>
      </c>
      <c r="I876" s="13">
        <v>-4.9351782262345822E-2</v>
      </c>
      <c r="J876" s="13">
        <v>-2.4353552590328897E-2</v>
      </c>
      <c r="K876" s="13">
        <v>9.5944144931090491E-3</v>
      </c>
      <c r="L876" s="13">
        <v>6.628331981210156E-3</v>
      </c>
      <c r="M876" s="13">
        <v>5.6901553290480411E-2</v>
      </c>
      <c r="N876" s="13">
        <v>-1.255734097550143E-2</v>
      </c>
      <c r="O876" s="13">
        <v>9.4033902711591955E-2</v>
      </c>
      <c r="P876" s="13">
        <v>3.0995262996681872E-2</v>
      </c>
      <c r="Q876" s="13">
        <v>-8.1240548346599217E-2</v>
      </c>
      <c r="R876" s="13">
        <v>-4.9351782262345822E-2</v>
      </c>
      <c r="S876" s="13">
        <v>-8.1983260434577154E-3</v>
      </c>
      <c r="T876" s="13">
        <v>-5.7611758877759933E-2</v>
      </c>
      <c r="U876" s="13">
        <v>7.1291745262861195E-2</v>
      </c>
      <c r="V876" s="13">
        <v>4.7135192203642262E-3</v>
      </c>
      <c r="W876" s="13">
        <v>2.8179361877790576E-2</v>
      </c>
      <c r="X876" s="13">
        <v>1.4620920617514077E-3</v>
      </c>
      <c r="Y876" s="13">
        <v>1.7098913602138222E-3</v>
      </c>
      <c r="Z876" s="13">
        <v>3.5876158269426472E-2</v>
      </c>
      <c r="AA876" s="13">
        <v>2.2359832898748877E-2</v>
      </c>
      <c r="AB876" s="13">
        <v>2.7616181654012362E-2</v>
      </c>
      <c r="AC876" s="13">
        <v>0.47740945371155963</v>
      </c>
      <c r="AD876" s="148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55"/>
    </row>
    <row r="877" spans="1:65">
      <c r="A877" s="30"/>
      <c r="B877" s="46" t="s">
        <v>268</v>
      </c>
      <c r="C877" s="47"/>
      <c r="D877" s="45">
        <v>0.28000000000000003</v>
      </c>
      <c r="E877" s="45">
        <v>0.82</v>
      </c>
      <c r="F877" s="45">
        <v>0.18</v>
      </c>
      <c r="G877" s="45">
        <v>1.46</v>
      </c>
      <c r="H877" s="45">
        <v>0.57999999999999996</v>
      </c>
      <c r="I877" s="45">
        <v>1.35</v>
      </c>
      <c r="J877" s="45">
        <v>0.71</v>
      </c>
      <c r="K877" s="45">
        <v>0.16</v>
      </c>
      <c r="L877" s="45">
        <v>0.09</v>
      </c>
      <c r="M877" s="45">
        <v>1.38</v>
      </c>
      <c r="N877" s="45">
        <v>0.4</v>
      </c>
      <c r="O877" s="45">
        <v>2.33</v>
      </c>
      <c r="P877" s="45">
        <v>0.71</v>
      </c>
      <c r="Q877" s="45">
        <v>2.17</v>
      </c>
      <c r="R877" s="45">
        <v>1.35</v>
      </c>
      <c r="S877" s="45">
        <v>0.28999999999999998</v>
      </c>
      <c r="T877" s="45">
        <v>1.56</v>
      </c>
      <c r="U877" s="45">
        <v>1.75</v>
      </c>
      <c r="V877" s="45">
        <v>0.04</v>
      </c>
      <c r="W877" s="45">
        <v>0.64</v>
      </c>
      <c r="X877" s="45">
        <v>0.04</v>
      </c>
      <c r="Y877" s="45">
        <v>0.04</v>
      </c>
      <c r="Z877" s="45">
        <v>0.84</v>
      </c>
      <c r="AA877" s="45">
        <v>0.49</v>
      </c>
      <c r="AB877" s="45">
        <v>0.63</v>
      </c>
      <c r="AC877" s="45">
        <v>12.17</v>
      </c>
      <c r="AD877" s="148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55"/>
    </row>
    <row r="878" spans="1:65">
      <c r="B878" s="31"/>
      <c r="C878" s="20"/>
      <c r="D878" s="20"/>
      <c r="E878" s="20"/>
      <c r="F878" s="20"/>
      <c r="G878" s="20"/>
      <c r="H878" s="20"/>
      <c r="I878" s="20"/>
      <c r="J878" s="20"/>
      <c r="K878" s="20"/>
      <c r="L878" s="20"/>
      <c r="M878" s="20"/>
      <c r="N878" s="20"/>
      <c r="O878" s="20"/>
      <c r="P878" s="20"/>
      <c r="Q878" s="20"/>
      <c r="R878" s="20"/>
      <c r="S878" s="20"/>
      <c r="T878" s="20"/>
      <c r="U878" s="20"/>
      <c r="V878" s="20"/>
      <c r="W878" s="20"/>
      <c r="X878" s="20"/>
      <c r="Y878" s="20"/>
      <c r="Z878" s="20"/>
      <c r="AA878" s="20"/>
      <c r="AB878" s="20"/>
      <c r="AC878" s="20"/>
      <c r="BM878" s="55"/>
    </row>
    <row r="879" spans="1:65" ht="15">
      <c r="B879" s="8" t="s">
        <v>499</v>
      </c>
      <c r="BM879" s="28" t="s">
        <v>66</v>
      </c>
    </row>
    <row r="880" spans="1:65" ht="15">
      <c r="A880" s="25" t="s">
        <v>21</v>
      </c>
      <c r="B880" s="18" t="s">
        <v>109</v>
      </c>
      <c r="C880" s="15" t="s">
        <v>110</v>
      </c>
      <c r="D880" s="16" t="s">
        <v>226</v>
      </c>
      <c r="E880" s="17" t="s">
        <v>226</v>
      </c>
      <c r="F880" s="17" t="s">
        <v>226</v>
      </c>
      <c r="G880" s="17" t="s">
        <v>226</v>
      </c>
      <c r="H880" s="17" t="s">
        <v>226</v>
      </c>
      <c r="I880" s="17" t="s">
        <v>226</v>
      </c>
      <c r="J880" s="17" t="s">
        <v>226</v>
      </c>
      <c r="K880" s="17" t="s">
        <v>226</v>
      </c>
      <c r="L880" s="17" t="s">
        <v>226</v>
      </c>
      <c r="M880" s="17" t="s">
        <v>226</v>
      </c>
      <c r="N880" s="17" t="s">
        <v>226</v>
      </c>
      <c r="O880" s="17" t="s">
        <v>226</v>
      </c>
      <c r="P880" s="17" t="s">
        <v>226</v>
      </c>
      <c r="Q880" s="17" t="s">
        <v>226</v>
      </c>
      <c r="R880" s="17" t="s">
        <v>226</v>
      </c>
      <c r="S880" s="17" t="s">
        <v>226</v>
      </c>
      <c r="T880" s="17" t="s">
        <v>226</v>
      </c>
      <c r="U880" s="17" t="s">
        <v>226</v>
      </c>
      <c r="V880" s="17" t="s">
        <v>226</v>
      </c>
      <c r="W880" s="17" t="s">
        <v>226</v>
      </c>
      <c r="X880" s="17" t="s">
        <v>226</v>
      </c>
      <c r="Y880" s="17" t="s">
        <v>226</v>
      </c>
      <c r="Z880" s="148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28">
        <v>1</v>
      </c>
    </row>
    <row r="881" spans="1:65">
      <c r="A881" s="30"/>
      <c r="B881" s="19" t="s">
        <v>227</v>
      </c>
      <c r="C881" s="9" t="s">
        <v>227</v>
      </c>
      <c r="D881" s="146" t="s">
        <v>229</v>
      </c>
      <c r="E881" s="147" t="s">
        <v>230</v>
      </c>
      <c r="F881" s="147" t="s">
        <v>231</v>
      </c>
      <c r="G881" s="147" t="s">
        <v>232</v>
      </c>
      <c r="H881" s="147" t="s">
        <v>233</v>
      </c>
      <c r="I881" s="147" t="s">
        <v>234</v>
      </c>
      <c r="J881" s="147" t="s">
        <v>236</v>
      </c>
      <c r="K881" s="147" t="s">
        <v>238</v>
      </c>
      <c r="L881" s="147" t="s">
        <v>239</v>
      </c>
      <c r="M881" s="147" t="s">
        <v>240</v>
      </c>
      <c r="N881" s="147" t="s">
        <v>243</v>
      </c>
      <c r="O881" s="147" t="s">
        <v>244</v>
      </c>
      <c r="P881" s="147" t="s">
        <v>246</v>
      </c>
      <c r="Q881" s="147" t="s">
        <v>247</v>
      </c>
      <c r="R881" s="147" t="s">
        <v>248</v>
      </c>
      <c r="S881" s="147" t="s">
        <v>250</v>
      </c>
      <c r="T881" s="147" t="s">
        <v>251</v>
      </c>
      <c r="U881" s="147" t="s">
        <v>253</v>
      </c>
      <c r="V881" s="147" t="s">
        <v>254</v>
      </c>
      <c r="W881" s="147" t="s">
        <v>255</v>
      </c>
      <c r="X881" s="147" t="s">
        <v>256</v>
      </c>
      <c r="Y881" s="147" t="s">
        <v>257</v>
      </c>
      <c r="Z881" s="148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28" t="s">
        <v>3</v>
      </c>
    </row>
    <row r="882" spans="1:65">
      <c r="A882" s="30"/>
      <c r="B882" s="19"/>
      <c r="C882" s="9"/>
      <c r="D882" s="10" t="s">
        <v>113</v>
      </c>
      <c r="E882" s="11" t="s">
        <v>277</v>
      </c>
      <c r="F882" s="11" t="s">
        <v>277</v>
      </c>
      <c r="G882" s="11" t="s">
        <v>277</v>
      </c>
      <c r="H882" s="11" t="s">
        <v>278</v>
      </c>
      <c r="I882" s="11" t="s">
        <v>277</v>
      </c>
      <c r="J882" s="11" t="s">
        <v>278</v>
      </c>
      <c r="K882" s="11" t="s">
        <v>278</v>
      </c>
      <c r="L882" s="11" t="s">
        <v>278</v>
      </c>
      <c r="M882" s="11" t="s">
        <v>278</v>
      </c>
      <c r="N882" s="11" t="s">
        <v>277</v>
      </c>
      <c r="O882" s="11" t="s">
        <v>277</v>
      </c>
      <c r="P882" s="11" t="s">
        <v>278</v>
      </c>
      <c r="Q882" s="11" t="s">
        <v>278</v>
      </c>
      <c r="R882" s="11" t="s">
        <v>113</v>
      </c>
      <c r="S882" s="11" t="s">
        <v>277</v>
      </c>
      <c r="T882" s="11" t="s">
        <v>277</v>
      </c>
      <c r="U882" s="11" t="s">
        <v>277</v>
      </c>
      <c r="V882" s="11" t="s">
        <v>277</v>
      </c>
      <c r="W882" s="11" t="s">
        <v>277</v>
      </c>
      <c r="X882" s="11" t="s">
        <v>278</v>
      </c>
      <c r="Y882" s="11" t="s">
        <v>277</v>
      </c>
      <c r="Z882" s="148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28">
        <v>2</v>
      </c>
    </row>
    <row r="883" spans="1:65">
      <c r="A883" s="30"/>
      <c r="B883" s="19"/>
      <c r="C883" s="9"/>
      <c r="D883" s="26"/>
      <c r="E883" s="26"/>
      <c r="F883" s="26"/>
      <c r="G883" s="26"/>
      <c r="H883" s="26"/>
      <c r="I883" s="26"/>
      <c r="J883" s="26"/>
      <c r="K883" s="26"/>
      <c r="L883" s="26"/>
      <c r="M883" s="26"/>
      <c r="N883" s="26"/>
      <c r="O883" s="26"/>
      <c r="P883" s="26"/>
      <c r="Q883" s="26"/>
      <c r="R883" s="26"/>
      <c r="S883" s="26"/>
      <c r="T883" s="26"/>
      <c r="U883" s="26"/>
      <c r="V883" s="26"/>
      <c r="W883" s="26"/>
      <c r="X883" s="26"/>
      <c r="Y883" s="26"/>
      <c r="Z883" s="148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28">
        <v>3</v>
      </c>
    </row>
    <row r="884" spans="1:65">
      <c r="A884" s="30"/>
      <c r="B884" s="18">
        <v>1</v>
      </c>
      <c r="C884" s="14">
        <v>1</v>
      </c>
      <c r="D884" s="22">
        <v>0.18</v>
      </c>
      <c r="E884" s="22">
        <v>0.19</v>
      </c>
      <c r="F884" s="22">
        <v>0.18</v>
      </c>
      <c r="G884" s="22">
        <v>0.2</v>
      </c>
      <c r="H884" s="22">
        <v>0.19</v>
      </c>
      <c r="I884" s="143">
        <v>0.2</v>
      </c>
      <c r="J884" s="143">
        <v>0.15</v>
      </c>
      <c r="K884" s="143" t="s">
        <v>290</v>
      </c>
      <c r="L884" s="22">
        <v>0.2</v>
      </c>
      <c r="M884" s="143">
        <v>0.37</v>
      </c>
      <c r="N884" s="143">
        <v>0.68</v>
      </c>
      <c r="O884" s="22">
        <v>0.18</v>
      </c>
      <c r="P884" s="143">
        <v>0.3</v>
      </c>
      <c r="Q884" s="22">
        <v>0.19</v>
      </c>
      <c r="R884" s="143">
        <v>6</v>
      </c>
      <c r="S884" s="22">
        <v>0.19</v>
      </c>
      <c r="T884" s="150">
        <v>0.26</v>
      </c>
      <c r="U884" s="22">
        <v>0.18</v>
      </c>
      <c r="V884" s="143" t="s">
        <v>104</v>
      </c>
      <c r="W884" s="22">
        <v>0.19</v>
      </c>
      <c r="X884" s="143">
        <v>0.3</v>
      </c>
      <c r="Y884" s="143">
        <v>0.4</v>
      </c>
      <c r="Z884" s="148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28">
        <v>1</v>
      </c>
    </row>
    <row r="885" spans="1:65">
      <c r="A885" s="30"/>
      <c r="B885" s="19">
        <v>1</v>
      </c>
      <c r="C885" s="9">
        <v>2</v>
      </c>
      <c r="D885" s="11">
        <v>0.18</v>
      </c>
      <c r="E885" s="11">
        <v>0.17</v>
      </c>
      <c r="F885" s="11">
        <v>0.19</v>
      </c>
      <c r="G885" s="11">
        <v>0.19</v>
      </c>
      <c r="H885" s="11">
        <v>0.19</v>
      </c>
      <c r="I885" s="144">
        <v>0.2</v>
      </c>
      <c r="J885" s="144">
        <v>0.15</v>
      </c>
      <c r="K885" s="144" t="s">
        <v>290</v>
      </c>
      <c r="L885" s="11">
        <v>0.21</v>
      </c>
      <c r="M885" s="144">
        <v>0.27</v>
      </c>
      <c r="N885" s="144">
        <v>0.68</v>
      </c>
      <c r="O885" s="11">
        <v>0.18</v>
      </c>
      <c r="P885" s="144">
        <v>0.1</v>
      </c>
      <c r="Q885" s="11">
        <v>0.2</v>
      </c>
      <c r="R885" s="144">
        <v>6</v>
      </c>
      <c r="S885" s="11">
        <v>0.2</v>
      </c>
      <c r="T885" s="11">
        <v>0.19</v>
      </c>
      <c r="U885" s="11">
        <v>0.18</v>
      </c>
      <c r="V885" s="144" t="s">
        <v>104</v>
      </c>
      <c r="W885" s="11">
        <v>0.18</v>
      </c>
      <c r="X885" s="144">
        <v>0.3</v>
      </c>
      <c r="Y885" s="144">
        <v>0.34</v>
      </c>
      <c r="Z885" s="148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28">
        <v>16</v>
      </c>
    </row>
    <row r="886" spans="1:65">
      <c r="A886" s="30"/>
      <c r="B886" s="19">
        <v>1</v>
      </c>
      <c r="C886" s="9">
        <v>3</v>
      </c>
      <c r="D886" s="11">
        <v>0.17</v>
      </c>
      <c r="E886" s="11">
        <v>0.18</v>
      </c>
      <c r="F886" s="11">
        <v>0.18</v>
      </c>
      <c r="G886" s="11">
        <v>0.2</v>
      </c>
      <c r="H886" s="11">
        <v>0.19</v>
      </c>
      <c r="I886" s="144">
        <v>0.2</v>
      </c>
      <c r="J886" s="144">
        <v>0.15</v>
      </c>
      <c r="K886" s="144" t="s">
        <v>290</v>
      </c>
      <c r="L886" s="11">
        <v>0.21</v>
      </c>
      <c r="M886" s="144">
        <v>0.38</v>
      </c>
      <c r="N886" s="144">
        <v>0.66</v>
      </c>
      <c r="O886" s="11">
        <v>0.18</v>
      </c>
      <c r="P886" s="144">
        <v>0.2</v>
      </c>
      <c r="Q886" s="11">
        <v>0.21</v>
      </c>
      <c r="R886" s="144">
        <v>6</v>
      </c>
      <c r="S886" s="11">
        <v>0.19</v>
      </c>
      <c r="T886" s="11">
        <v>0.19</v>
      </c>
      <c r="U886" s="11">
        <v>0.19</v>
      </c>
      <c r="V886" s="144" t="s">
        <v>104</v>
      </c>
      <c r="W886" s="11">
        <v>0.18</v>
      </c>
      <c r="X886" s="144">
        <v>0.3</v>
      </c>
      <c r="Y886" s="144">
        <v>0.3</v>
      </c>
      <c r="Z886" s="148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28">
        <v>16</v>
      </c>
    </row>
    <row r="887" spans="1:65">
      <c r="A887" s="30"/>
      <c r="B887" s="19">
        <v>1</v>
      </c>
      <c r="C887" s="9">
        <v>4</v>
      </c>
      <c r="D887" s="11">
        <v>0.17</v>
      </c>
      <c r="E887" s="11">
        <v>0.19</v>
      </c>
      <c r="F887" s="11">
        <v>0.17</v>
      </c>
      <c r="G887" s="11">
        <v>0.19</v>
      </c>
      <c r="H887" s="11">
        <v>0.17</v>
      </c>
      <c r="I887" s="144">
        <v>0.2</v>
      </c>
      <c r="J887" s="144">
        <v>0.15</v>
      </c>
      <c r="K887" s="144" t="s">
        <v>290</v>
      </c>
      <c r="L887" s="11">
        <v>0.2</v>
      </c>
      <c r="M887" s="144">
        <v>0.28999999999999998</v>
      </c>
      <c r="N887" s="144">
        <v>0.64</v>
      </c>
      <c r="O887" s="11">
        <v>0.19</v>
      </c>
      <c r="P887" s="144">
        <v>0.2</v>
      </c>
      <c r="Q887" s="11">
        <v>0.17</v>
      </c>
      <c r="R887" s="144">
        <v>6</v>
      </c>
      <c r="S887" s="11">
        <v>0.19</v>
      </c>
      <c r="T887" s="11">
        <v>0.19</v>
      </c>
      <c r="U887" s="11">
        <v>0.2</v>
      </c>
      <c r="V887" s="144" t="s">
        <v>104</v>
      </c>
      <c r="W887" s="11">
        <v>0.19</v>
      </c>
      <c r="X887" s="144">
        <v>0.3</v>
      </c>
      <c r="Y887" s="144">
        <v>0.34</v>
      </c>
      <c r="Z887" s="148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28">
        <v>0.18694444444444439</v>
      </c>
    </row>
    <row r="888" spans="1:65">
      <c r="A888" s="30"/>
      <c r="B888" s="19">
        <v>1</v>
      </c>
      <c r="C888" s="9">
        <v>5</v>
      </c>
      <c r="D888" s="11">
        <v>0.17</v>
      </c>
      <c r="E888" s="11">
        <v>0.17</v>
      </c>
      <c r="F888" s="11">
        <v>0.17</v>
      </c>
      <c r="G888" s="11">
        <v>0.19</v>
      </c>
      <c r="H888" s="11">
        <v>0.19</v>
      </c>
      <c r="I888" s="144">
        <v>0.2</v>
      </c>
      <c r="J888" s="144">
        <v>0.15</v>
      </c>
      <c r="K888" s="144" t="s">
        <v>290</v>
      </c>
      <c r="L888" s="11">
        <v>0.2</v>
      </c>
      <c r="M888" s="144">
        <v>0.31</v>
      </c>
      <c r="N888" s="144">
        <v>0.71</v>
      </c>
      <c r="O888" s="11">
        <v>0.19</v>
      </c>
      <c r="P888" s="144">
        <v>0.3</v>
      </c>
      <c r="Q888" s="11">
        <v>0.18</v>
      </c>
      <c r="R888" s="144">
        <v>5</v>
      </c>
      <c r="S888" s="11">
        <v>0.19</v>
      </c>
      <c r="T888" s="11">
        <v>0.19</v>
      </c>
      <c r="U888" s="11">
        <v>0.18</v>
      </c>
      <c r="V888" s="144" t="s">
        <v>104</v>
      </c>
      <c r="W888" s="11">
        <v>0.19</v>
      </c>
      <c r="X888" s="144">
        <v>0.3</v>
      </c>
      <c r="Y888" s="144">
        <v>0.31</v>
      </c>
      <c r="Z888" s="148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28">
        <v>55</v>
      </c>
    </row>
    <row r="889" spans="1:65">
      <c r="A889" s="30"/>
      <c r="B889" s="19">
        <v>1</v>
      </c>
      <c r="C889" s="9">
        <v>6</v>
      </c>
      <c r="D889" s="11">
        <v>0.18</v>
      </c>
      <c r="E889" s="11">
        <v>0.19</v>
      </c>
      <c r="F889" s="11">
        <v>0.18</v>
      </c>
      <c r="G889" s="11">
        <v>0.2</v>
      </c>
      <c r="H889" s="11">
        <v>0.19</v>
      </c>
      <c r="I889" s="144">
        <v>0.2</v>
      </c>
      <c r="J889" s="144">
        <v>0.15</v>
      </c>
      <c r="K889" s="144" t="s">
        <v>290</v>
      </c>
      <c r="L889" s="11">
        <v>0.21</v>
      </c>
      <c r="M889" s="144">
        <v>0.25</v>
      </c>
      <c r="N889" s="144">
        <v>0.68</v>
      </c>
      <c r="O889" s="11">
        <v>0.17</v>
      </c>
      <c r="P889" s="144">
        <v>0.2</v>
      </c>
      <c r="Q889" s="11">
        <v>0.17</v>
      </c>
      <c r="R889" s="144">
        <v>6</v>
      </c>
      <c r="S889" s="11">
        <v>0.2</v>
      </c>
      <c r="T889" s="11">
        <v>0.19</v>
      </c>
      <c r="U889" s="11">
        <v>0.17</v>
      </c>
      <c r="V889" s="144" t="s">
        <v>104</v>
      </c>
      <c r="W889" s="11">
        <v>0.19</v>
      </c>
      <c r="X889" s="144">
        <v>0.3</v>
      </c>
      <c r="Y889" s="144">
        <v>0.28000000000000003</v>
      </c>
      <c r="Z889" s="148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55"/>
    </row>
    <row r="890" spans="1:65">
      <c r="A890" s="30"/>
      <c r="B890" s="20" t="s">
        <v>264</v>
      </c>
      <c r="C890" s="12"/>
      <c r="D890" s="23">
        <v>0.17500000000000002</v>
      </c>
      <c r="E890" s="23">
        <v>0.18166666666666667</v>
      </c>
      <c r="F890" s="23">
        <v>0.17833333333333334</v>
      </c>
      <c r="G890" s="23">
        <v>0.19499999999999998</v>
      </c>
      <c r="H890" s="23">
        <v>0.18666666666666668</v>
      </c>
      <c r="I890" s="23">
        <v>0.19999999999999998</v>
      </c>
      <c r="J890" s="23">
        <v>0.15</v>
      </c>
      <c r="K890" s="23" t="s">
        <v>641</v>
      </c>
      <c r="L890" s="23">
        <v>0.20499999999999999</v>
      </c>
      <c r="M890" s="23">
        <v>0.3116666666666667</v>
      </c>
      <c r="N890" s="23">
        <v>0.67499999999999993</v>
      </c>
      <c r="O890" s="23">
        <v>0.18166666666666664</v>
      </c>
      <c r="P890" s="23">
        <v>0.21666666666666667</v>
      </c>
      <c r="Q890" s="23">
        <v>0.18666666666666665</v>
      </c>
      <c r="R890" s="23">
        <v>5.833333333333333</v>
      </c>
      <c r="S890" s="23">
        <v>0.19333333333333333</v>
      </c>
      <c r="T890" s="23">
        <v>0.20166666666666666</v>
      </c>
      <c r="U890" s="23">
        <v>0.18333333333333332</v>
      </c>
      <c r="V890" s="23" t="s">
        <v>641</v>
      </c>
      <c r="W890" s="23">
        <v>0.18666666666666665</v>
      </c>
      <c r="X890" s="23">
        <v>0.3</v>
      </c>
      <c r="Y890" s="23">
        <v>0.32833333333333337</v>
      </c>
      <c r="Z890" s="148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55"/>
    </row>
    <row r="891" spans="1:65">
      <c r="A891" s="30"/>
      <c r="B891" s="3" t="s">
        <v>265</v>
      </c>
      <c r="C891" s="29"/>
      <c r="D891" s="11">
        <v>0.17499999999999999</v>
      </c>
      <c r="E891" s="11">
        <v>0.185</v>
      </c>
      <c r="F891" s="11">
        <v>0.18</v>
      </c>
      <c r="G891" s="11">
        <v>0.19500000000000001</v>
      </c>
      <c r="H891" s="11">
        <v>0.19</v>
      </c>
      <c r="I891" s="11">
        <v>0.2</v>
      </c>
      <c r="J891" s="11">
        <v>0.15</v>
      </c>
      <c r="K891" s="11" t="s">
        <v>641</v>
      </c>
      <c r="L891" s="11">
        <v>0.20500000000000002</v>
      </c>
      <c r="M891" s="11">
        <v>0.3</v>
      </c>
      <c r="N891" s="11">
        <v>0.68</v>
      </c>
      <c r="O891" s="11">
        <v>0.18</v>
      </c>
      <c r="P891" s="11">
        <v>0.2</v>
      </c>
      <c r="Q891" s="11">
        <v>0.185</v>
      </c>
      <c r="R891" s="11">
        <v>6</v>
      </c>
      <c r="S891" s="11">
        <v>0.19</v>
      </c>
      <c r="T891" s="11">
        <v>0.19</v>
      </c>
      <c r="U891" s="11">
        <v>0.18</v>
      </c>
      <c r="V891" s="11" t="s">
        <v>641</v>
      </c>
      <c r="W891" s="11">
        <v>0.19</v>
      </c>
      <c r="X891" s="11">
        <v>0.3</v>
      </c>
      <c r="Y891" s="11">
        <v>0.32500000000000001</v>
      </c>
      <c r="Z891" s="148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55"/>
    </row>
    <row r="892" spans="1:65">
      <c r="A892" s="30"/>
      <c r="B892" s="3" t="s">
        <v>266</v>
      </c>
      <c r="C892" s="29"/>
      <c r="D892" s="24">
        <v>5.47722557505165E-3</v>
      </c>
      <c r="E892" s="24">
        <v>9.8319208025017465E-3</v>
      </c>
      <c r="F892" s="24">
        <v>7.5277265270908044E-3</v>
      </c>
      <c r="G892" s="24">
        <v>5.4772255750516665E-3</v>
      </c>
      <c r="H892" s="24">
        <v>8.164965809277256E-3</v>
      </c>
      <c r="I892" s="24">
        <v>3.0404709722440586E-17</v>
      </c>
      <c r="J892" s="24">
        <v>0</v>
      </c>
      <c r="K892" s="24" t="s">
        <v>641</v>
      </c>
      <c r="L892" s="24">
        <v>5.4772255750516509E-3</v>
      </c>
      <c r="M892" s="24">
        <v>5.3072277760301989E-2</v>
      </c>
      <c r="N892" s="24">
        <v>2.3452078799117135E-2</v>
      </c>
      <c r="O892" s="24">
        <v>7.5277265270908078E-3</v>
      </c>
      <c r="P892" s="24">
        <v>7.5277265270908153E-2</v>
      </c>
      <c r="Q892" s="24">
        <v>1.6329931618554516E-2</v>
      </c>
      <c r="R892" s="24">
        <v>0.40824829046386302</v>
      </c>
      <c r="S892" s="24">
        <v>5.1639777949432277E-3</v>
      </c>
      <c r="T892" s="24">
        <v>2.8577380332470391E-2</v>
      </c>
      <c r="U892" s="24">
        <v>1.0327955589886448E-2</v>
      </c>
      <c r="V892" s="24" t="s">
        <v>641</v>
      </c>
      <c r="W892" s="24">
        <v>5.1639777949432277E-3</v>
      </c>
      <c r="X892" s="24">
        <v>0</v>
      </c>
      <c r="Y892" s="24">
        <v>4.215052391924267E-2</v>
      </c>
      <c r="Z892" s="204"/>
      <c r="AA892" s="205"/>
      <c r="AB892" s="205"/>
      <c r="AC892" s="205"/>
      <c r="AD892" s="205"/>
      <c r="AE892" s="205"/>
      <c r="AF892" s="205"/>
      <c r="AG892" s="205"/>
      <c r="AH892" s="205"/>
      <c r="AI892" s="205"/>
      <c r="AJ892" s="205"/>
      <c r="AK892" s="205"/>
      <c r="AL892" s="205"/>
      <c r="AM892" s="205"/>
      <c r="AN892" s="205"/>
      <c r="AO892" s="205"/>
      <c r="AP892" s="205"/>
      <c r="AQ892" s="205"/>
      <c r="AR892" s="205"/>
      <c r="AS892" s="205"/>
      <c r="AT892" s="205"/>
      <c r="AU892" s="205"/>
      <c r="AV892" s="205"/>
      <c r="AW892" s="205"/>
      <c r="AX892" s="205"/>
      <c r="AY892" s="205"/>
      <c r="AZ892" s="205"/>
      <c r="BA892" s="205"/>
      <c r="BB892" s="205"/>
      <c r="BC892" s="205"/>
      <c r="BD892" s="205"/>
      <c r="BE892" s="205"/>
      <c r="BF892" s="205"/>
      <c r="BG892" s="205"/>
      <c r="BH892" s="205"/>
      <c r="BI892" s="205"/>
      <c r="BJ892" s="205"/>
      <c r="BK892" s="205"/>
      <c r="BL892" s="205"/>
      <c r="BM892" s="56"/>
    </row>
    <row r="893" spans="1:65">
      <c r="A893" s="30"/>
      <c r="B893" s="3" t="s">
        <v>86</v>
      </c>
      <c r="C893" s="29"/>
      <c r="D893" s="13">
        <v>3.1298431857437997E-2</v>
      </c>
      <c r="E893" s="13">
        <v>5.4120664967899523E-2</v>
      </c>
      <c r="F893" s="13">
        <v>4.2211550619200768E-2</v>
      </c>
      <c r="G893" s="13">
        <v>2.8088336282316242E-2</v>
      </c>
      <c r="H893" s="13">
        <v>4.3740888263985298E-2</v>
      </c>
      <c r="I893" s="13">
        <v>1.5202354861220294E-16</v>
      </c>
      <c r="J893" s="13">
        <v>0</v>
      </c>
      <c r="K893" s="13" t="s">
        <v>641</v>
      </c>
      <c r="L893" s="13">
        <v>2.6718173536837322E-2</v>
      </c>
      <c r="M893" s="13">
        <v>0.17028538318813471</v>
      </c>
      <c r="N893" s="13">
        <v>3.4743820443136501E-2</v>
      </c>
      <c r="O893" s="13">
        <v>4.1437026754628306E-2</v>
      </c>
      <c r="P893" s="13">
        <v>0.34743353201957605</v>
      </c>
      <c r="Q893" s="13">
        <v>8.7481776527970623E-2</v>
      </c>
      <c r="R893" s="13">
        <v>6.9985421222376526E-2</v>
      </c>
      <c r="S893" s="13">
        <v>2.6710229973844282E-2</v>
      </c>
      <c r="T893" s="13">
        <v>0.14170601817753914</v>
      </c>
      <c r="U893" s="13">
        <v>5.6334303217562449E-2</v>
      </c>
      <c r="V893" s="13" t="s">
        <v>641</v>
      </c>
      <c r="W893" s="13">
        <v>2.7664166758624438E-2</v>
      </c>
      <c r="X893" s="13">
        <v>0</v>
      </c>
      <c r="Y893" s="13">
        <v>0.12837723021089137</v>
      </c>
      <c r="Z893" s="148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55"/>
    </row>
    <row r="894" spans="1:65">
      <c r="A894" s="30"/>
      <c r="B894" s="3" t="s">
        <v>267</v>
      </c>
      <c r="C894" s="29"/>
      <c r="D894" s="13">
        <v>-6.3893016344724773E-2</v>
      </c>
      <c r="E894" s="13">
        <v>-2.8231797919761936E-2</v>
      </c>
      <c r="F894" s="13">
        <v>-4.6062407132243299E-2</v>
      </c>
      <c r="G894" s="13">
        <v>4.3090638930163738E-2</v>
      </c>
      <c r="H894" s="13">
        <v>-1.4858841010397805E-3</v>
      </c>
      <c r="I894" s="13">
        <v>6.9836552748885783E-2</v>
      </c>
      <c r="J894" s="13">
        <v>-0.19762258543833555</v>
      </c>
      <c r="K894" s="13" t="s">
        <v>641</v>
      </c>
      <c r="L894" s="13">
        <v>9.658246656760805E-2</v>
      </c>
      <c r="M894" s="13">
        <v>0.66716196136701411</v>
      </c>
      <c r="N894" s="13">
        <v>2.6106983655274898</v>
      </c>
      <c r="O894" s="13">
        <v>-2.8231797919762047E-2</v>
      </c>
      <c r="P894" s="13">
        <v>0.15898959881129304</v>
      </c>
      <c r="Q894" s="13">
        <v>-1.4858841010398915E-3</v>
      </c>
      <c r="R894" s="13">
        <v>30.203566121842506</v>
      </c>
      <c r="S894" s="13">
        <v>3.4175334323923057E-2</v>
      </c>
      <c r="T894" s="13">
        <v>7.8751857355126686E-2</v>
      </c>
      <c r="U894" s="13">
        <v>-1.9316493313521255E-2</v>
      </c>
      <c r="V894" s="13" t="s">
        <v>641</v>
      </c>
      <c r="W894" s="13">
        <v>-1.4858841010398915E-3</v>
      </c>
      <c r="X894" s="13">
        <v>0.6047548291233289</v>
      </c>
      <c r="Y894" s="13">
        <v>0.75631500742942115</v>
      </c>
      <c r="Z894" s="148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55"/>
    </row>
    <row r="895" spans="1:65">
      <c r="A895" s="30"/>
      <c r="B895" s="46" t="s">
        <v>268</v>
      </c>
      <c r="C895" s="47"/>
      <c r="D895" s="45">
        <v>0.67</v>
      </c>
      <c r="E895" s="45">
        <v>0.28999999999999998</v>
      </c>
      <c r="F895" s="45">
        <v>0.48</v>
      </c>
      <c r="G895" s="45">
        <v>0.48</v>
      </c>
      <c r="H895" s="45">
        <v>0</v>
      </c>
      <c r="I895" s="45" t="s">
        <v>269</v>
      </c>
      <c r="J895" s="45">
        <v>2.12</v>
      </c>
      <c r="K895" s="45">
        <v>9.34</v>
      </c>
      <c r="L895" s="45">
        <v>1.06</v>
      </c>
      <c r="M895" s="45">
        <v>7.22</v>
      </c>
      <c r="N895" s="45">
        <v>28.22</v>
      </c>
      <c r="O895" s="45">
        <v>0.28999999999999998</v>
      </c>
      <c r="P895" s="45" t="s">
        <v>269</v>
      </c>
      <c r="Q895" s="45">
        <v>0</v>
      </c>
      <c r="R895" s="45" t="s">
        <v>269</v>
      </c>
      <c r="S895" s="45">
        <v>0.39</v>
      </c>
      <c r="T895" s="45">
        <v>0.87</v>
      </c>
      <c r="U895" s="45">
        <v>0.19</v>
      </c>
      <c r="V895" s="45">
        <v>7.9</v>
      </c>
      <c r="W895" s="45">
        <v>0</v>
      </c>
      <c r="X895" s="45">
        <v>6.55</v>
      </c>
      <c r="Y895" s="45">
        <v>8.19</v>
      </c>
      <c r="Z895" s="148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55"/>
    </row>
    <row r="896" spans="1:65">
      <c r="B896" s="151" t="s">
        <v>297</v>
      </c>
      <c r="C896" s="20"/>
      <c r="D896" s="20"/>
      <c r="E896" s="20"/>
      <c r="F896" s="20"/>
      <c r="G896" s="20"/>
      <c r="H896" s="20"/>
      <c r="I896" s="20"/>
      <c r="J896" s="20"/>
      <c r="K896" s="20"/>
      <c r="L896" s="20"/>
      <c r="M896" s="20"/>
      <c r="N896" s="20"/>
      <c r="O896" s="20"/>
      <c r="P896" s="20"/>
      <c r="Q896" s="20"/>
      <c r="R896" s="20"/>
      <c r="S896" s="20"/>
      <c r="T896" s="20"/>
      <c r="U896" s="20"/>
      <c r="V896" s="20"/>
      <c r="W896" s="20"/>
      <c r="X896" s="20"/>
      <c r="Y896" s="20"/>
      <c r="BM896" s="55"/>
    </row>
    <row r="897" spans="1:65">
      <c r="BM897" s="55"/>
    </row>
    <row r="898" spans="1:65" ht="15">
      <c r="B898" s="8" t="s">
        <v>500</v>
      </c>
      <c r="BM898" s="28" t="s">
        <v>66</v>
      </c>
    </row>
    <row r="899" spans="1:65" ht="15">
      <c r="A899" s="25" t="s">
        <v>24</v>
      </c>
      <c r="B899" s="18" t="s">
        <v>109</v>
      </c>
      <c r="C899" s="15" t="s">
        <v>110</v>
      </c>
      <c r="D899" s="16" t="s">
        <v>226</v>
      </c>
      <c r="E899" s="17" t="s">
        <v>226</v>
      </c>
      <c r="F899" s="17" t="s">
        <v>226</v>
      </c>
      <c r="G899" s="17" t="s">
        <v>226</v>
      </c>
      <c r="H899" s="17" t="s">
        <v>226</v>
      </c>
      <c r="I899" s="17" t="s">
        <v>226</v>
      </c>
      <c r="J899" s="17" t="s">
        <v>226</v>
      </c>
      <c r="K899" s="17" t="s">
        <v>226</v>
      </c>
      <c r="L899" s="17" t="s">
        <v>226</v>
      </c>
      <c r="M899" s="148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28">
        <v>1</v>
      </c>
    </row>
    <row r="900" spans="1:65">
      <c r="A900" s="30"/>
      <c r="B900" s="19" t="s">
        <v>227</v>
      </c>
      <c r="C900" s="9" t="s">
        <v>227</v>
      </c>
      <c r="D900" s="146" t="s">
        <v>232</v>
      </c>
      <c r="E900" s="147" t="s">
        <v>234</v>
      </c>
      <c r="F900" s="147" t="s">
        <v>235</v>
      </c>
      <c r="G900" s="147" t="s">
        <v>236</v>
      </c>
      <c r="H900" s="147" t="s">
        <v>243</v>
      </c>
      <c r="I900" s="147" t="s">
        <v>246</v>
      </c>
      <c r="J900" s="147" t="s">
        <v>247</v>
      </c>
      <c r="K900" s="147" t="s">
        <v>254</v>
      </c>
      <c r="L900" s="147" t="s">
        <v>256</v>
      </c>
      <c r="M900" s="148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28" t="s">
        <v>3</v>
      </c>
    </row>
    <row r="901" spans="1:65">
      <c r="A901" s="30"/>
      <c r="B901" s="19"/>
      <c r="C901" s="9"/>
      <c r="D901" s="10" t="s">
        <v>277</v>
      </c>
      <c r="E901" s="11" t="s">
        <v>277</v>
      </c>
      <c r="F901" s="11" t="s">
        <v>278</v>
      </c>
      <c r="G901" s="11" t="s">
        <v>278</v>
      </c>
      <c r="H901" s="11" t="s">
        <v>277</v>
      </c>
      <c r="I901" s="11" t="s">
        <v>278</v>
      </c>
      <c r="J901" s="11" t="s">
        <v>278</v>
      </c>
      <c r="K901" s="11" t="s">
        <v>277</v>
      </c>
      <c r="L901" s="11" t="s">
        <v>278</v>
      </c>
      <c r="M901" s="148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28">
        <v>2</v>
      </c>
    </row>
    <row r="902" spans="1:65">
      <c r="A902" s="30"/>
      <c r="B902" s="19"/>
      <c r="C902" s="9"/>
      <c r="D902" s="26"/>
      <c r="E902" s="26"/>
      <c r="F902" s="26"/>
      <c r="G902" s="26"/>
      <c r="H902" s="26"/>
      <c r="I902" s="26"/>
      <c r="J902" s="26"/>
      <c r="K902" s="26"/>
      <c r="L902" s="26"/>
      <c r="M902" s="148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28">
        <v>3</v>
      </c>
    </row>
    <row r="903" spans="1:65">
      <c r="A903" s="30"/>
      <c r="B903" s="18">
        <v>1</v>
      </c>
      <c r="C903" s="14">
        <v>1</v>
      </c>
      <c r="D903" s="22">
        <v>0.4</v>
      </c>
      <c r="E903" s="143">
        <v>0.4</v>
      </c>
      <c r="F903" s="22">
        <v>0.4163505564565374</v>
      </c>
      <c r="G903" s="22">
        <v>0.37</v>
      </c>
      <c r="H903" s="22">
        <v>0.48</v>
      </c>
      <c r="I903" s="143">
        <v>0.4</v>
      </c>
      <c r="J903" s="22">
        <v>0.45</v>
      </c>
      <c r="K903" s="143">
        <v>0.4</v>
      </c>
      <c r="L903" s="22">
        <v>0.46</v>
      </c>
      <c r="M903" s="148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28">
        <v>1</v>
      </c>
    </row>
    <row r="904" spans="1:65">
      <c r="A904" s="30"/>
      <c r="B904" s="19">
        <v>1</v>
      </c>
      <c r="C904" s="9">
        <v>2</v>
      </c>
      <c r="D904" s="11">
        <v>0.4</v>
      </c>
      <c r="E904" s="144">
        <v>0.4</v>
      </c>
      <c r="F904" s="11">
        <v>0.41591755657777207</v>
      </c>
      <c r="G904" s="11">
        <v>0.37</v>
      </c>
      <c r="H904" s="11">
        <v>0.48</v>
      </c>
      <c r="I904" s="144">
        <v>0.5</v>
      </c>
      <c r="J904" s="11">
        <v>0.48</v>
      </c>
      <c r="K904" s="144">
        <v>0.5</v>
      </c>
      <c r="L904" s="11">
        <v>0.46</v>
      </c>
      <c r="M904" s="148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28">
        <v>17</v>
      </c>
    </row>
    <row r="905" spans="1:65">
      <c r="A905" s="30"/>
      <c r="B905" s="19">
        <v>1</v>
      </c>
      <c r="C905" s="9">
        <v>3</v>
      </c>
      <c r="D905" s="11">
        <v>0.41</v>
      </c>
      <c r="E905" s="144">
        <v>0.4</v>
      </c>
      <c r="F905" s="11">
        <v>0.42382362842902133</v>
      </c>
      <c r="G905" s="11">
        <v>0.38</v>
      </c>
      <c r="H905" s="11">
        <v>0.5</v>
      </c>
      <c r="I905" s="144">
        <v>0.4</v>
      </c>
      <c r="J905" s="11">
        <v>0.46</v>
      </c>
      <c r="K905" s="144">
        <v>0.4</v>
      </c>
      <c r="L905" s="11">
        <v>0.44</v>
      </c>
      <c r="M905" s="148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28">
        <v>16</v>
      </c>
    </row>
    <row r="906" spans="1:65">
      <c r="A906" s="30"/>
      <c r="B906" s="19">
        <v>1</v>
      </c>
      <c r="C906" s="9">
        <v>4</v>
      </c>
      <c r="D906" s="11">
        <v>0.4</v>
      </c>
      <c r="E906" s="144">
        <v>0.4</v>
      </c>
      <c r="F906" s="11">
        <v>0.43413378047932533</v>
      </c>
      <c r="G906" s="11">
        <v>0.39</v>
      </c>
      <c r="H906" s="11">
        <v>0.51</v>
      </c>
      <c r="I906" s="144">
        <v>0.5</v>
      </c>
      <c r="J906" s="11">
        <v>0.44</v>
      </c>
      <c r="K906" s="144">
        <v>0.5</v>
      </c>
      <c r="L906" s="11">
        <v>0.44</v>
      </c>
      <c r="M906" s="148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28">
        <v>0.43514770833812544</v>
      </c>
    </row>
    <row r="907" spans="1:65">
      <c r="A907" s="30"/>
      <c r="B907" s="19">
        <v>1</v>
      </c>
      <c r="C907" s="9">
        <v>5</v>
      </c>
      <c r="D907" s="11">
        <v>0.39</v>
      </c>
      <c r="E907" s="144">
        <v>0.4</v>
      </c>
      <c r="F907" s="11">
        <v>0.43649446684821935</v>
      </c>
      <c r="G907" s="11">
        <v>0.37</v>
      </c>
      <c r="H907" s="11">
        <v>0.52</v>
      </c>
      <c r="I907" s="144">
        <v>0.5</v>
      </c>
      <c r="J907" s="11">
        <v>0.46</v>
      </c>
      <c r="K907" s="144">
        <v>0.4</v>
      </c>
      <c r="L907" s="11">
        <v>0.46</v>
      </c>
      <c r="M907" s="148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28">
        <v>56</v>
      </c>
    </row>
    <row r="908" spans="1:65">
      <c r="A908" s="30"/>
      <c r="B908" s="19">
        <v>1</v>
      </c>
      <c r="C908" s="9">
        <v>6</v>
      </c>
      <c r="D908" s="11">
        <v>0.4</v>
      </c>
      <c r="E908" s="144">
        <v>0.4</v>
      </c>
      <c r="F908" s="11">
        <v>0.42859751138163826</v>
      </c>
      <c r="G908" s="11">
        <v>0.38</v>
      </c>
      <c r="H908" s="11">
        <v>0.51</v>
      </c>
      <c r="I908" s="144">
        <v>0.5</v>
      </c>
      <c r="J908" s="11">
        <v>0.46</v>
      </c>
      <c r="K908" s="144">
        <v>0.5</v>
      </c>
      <c r="L908" s="11">
        <v>0.44</v>
      </c>
      <c r="M908" s="148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55"/>
    </row>
    <row r="909" spans="1:65">
      <c r="A909" s="30"/>
      <c r="B909" s="20" t="s">
        <v>264</v>
      </c>
      <c r="C909" s="12"/>
      <c r="D909" s="23">
        <v>0.39999999999999997</v>
      </c>
      <c r="E909" s="23">
        <v>0.39999999999999997</v>
      </c>
      <c r="F909" s="23">
        <v>0.4258862500287523</v>
      </c>
      <c r="G909" s="23">
        <v>0.37666666666666671</v>
      </c>
      <c r="H909" s="23">
        <v>0.5</v>
      </c>
      <c r="I909" s="23">
        <v>0.46666666666666662</v>
      </c>
      <c r="J909" s="23">
        <v>0.45833333333333331</v>
      </c>
      <c r="K909" s="23">
        <v>0.45</v>
      </c>
      <c r="L909" s="23">
        <v>0.45</v>
      </c>
      <c r="M909" s="148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55"/>
    </row>
    <row r="910" spans="1:65">
      <c r="A910" s="30"/>
      <c r="B910" s="3" t="s">
        <v>265</v>
      </c>
      <c r="C910" s="29"/>
      <c r="D910" s="11">
        <v>0.4</v>
      </c>
      <c r="E910" s="11">
        <v>0.4</v>
      </c>
      <c r="F910" s="11">
        <v>0.42621056990532979</v>
      </c>
      <c r="G910" s="11">
        <v>0.375</v>
      </c>
      <c r="H910" s="11">
        <v>0.505</v>
      </c>
      <c r="I910" s="11">
        <v>0.5</v>
      </c>
      <c r="J910" s="11">
        <v>0.46</v>
      </c>
      <c r="K910" s="11">
        <v>0.45</v>
      </c>
      <c r="L910" s="11">
        <v>0.45</v>
      </c>
      <c r="M910" s="148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55"/>
    </row>
    <row r="911" spans="1:65">
      <c r="A911" s="30"/>
      <c r="B911" s="3" t="s">
        <v>266</v>
      </c>
      <c r="C911" s="29"/>
      <c r="D911" s="24">
        <v>6.3245553203367466E-3</v>
      </c>
      <c r="E911" s="24">
        <v>6.0809419444881171E-17</v>
      </c>
      <c r="F911" s="24">
        <v>8.7460353261586965E-3</v>
      </c>
      <c r="G911" s="24">
        <v>8.1649658092772682E-3</v>
      </c>
      <c r="H911" s="24">
        <v>1.6733200530681527E-2</v>
      </c>
      <c r="I911" s="24">
        <v>5.1639777949432822E-2</v>
      </c>
      <c r="J911" s="24">
        <v>1.329160135825125E-2</v>
      </c>
      <c r="K911" s="24">
        <v>5.4772255750516433E-2</v>
      </c>
      <c r="L911" s="24">
        <v>1.0954451150103331E-2</v>
      </c>
      <c r="M911" s="204"/>
      <c r="N911" s="205"/>
      <c r="O911" s="205"/>
      <c r="P911" s="205"/>
      <c r="Q911" s="205"/>
      <c r="R911" s="205"/>
      <c r="S911" s="205"/>
      <c r="T911" s="205"/>
      <c r="U911" s="205"/>
      <c r="V911" s="205"/>
      <c r="W911" s="205"/>
      <c r="X911" s="205"/>
      <c r="Y911" s="205"/>
      <c r="Z911" s="205"/>
      <c r="AA911" s="205"/>
      <c r="AB911" s="205"/>
      <c r="AC911" s="205"/>
      <c r="AD911" s="205"/>
      <c r="AE911" s="205"/>
      <c r="AF911" s="205"/>
      <c r="AG911" s="205"/>
      <c r="AH911" s="205"/>
      <c r="AI911" s="205"/>
      <c r="AJ911" s="205"/>
      <c r="AK911" s="205"/>
      <c r="AL911" s="205"/>
      <c r="AM911" s="205"/>
      <c r="AN911" s="205"/>
      <c r="AO911" s="205"/>
      <c r="AP911" s="205"/>
      <c r="AQ911" s="205"/>
      <c r="AR911" s="205"/>
      <c r="AS911" s="205"/>
      <c r="AT911" s="205"/>
      <c r="AU911" s="205"/>
      <c r="AV911" s="205"/>
      <c r="AW911" s="205"/>
      <c r="AX911" s="205"/>
      <c r="AY911" s="205"/>
      <c r="AZ911" s="205"/>
      <c r="BA911" s="205"/>
      <c r="BB911" s="205"/>
      <c r="BC911" s="205"/>
      <c r="BD911" s="205"/>
      <c r="BE911" s="205"/>
      <c r="BF911" s="205"/>
      <c r="BG911" s="205"/>
      <c r="BH911" s="205"/>
      <c r="BI911" s="205"/>
      <c r="BJ911" s="205"/>
      <c r="BK911" s="205"/>
      <c r="BL911" s="205"/>
      <c r="BM911" s="56"/>
    </row>
    <row r="912" spans="1:65">
      <c r="A912" s="30"/>
      <c r="B912" s="3" t="s">
        <v>86</v>
      </c>
      <c r="C912" s="29"/>
      <c r="D912" s="13">
        <v>1.5811388300841868E-2</v>
      </c>
      <c r="E912" s="13">
        <v>1.5202354861220294E-16</v>
      </c>
      <c r="F912" s="13">
        <v>2.0536082875575901E-2</v>
      </c>
      <c r="G912" s="13">
        <v>2.1676900378612213E-2</v>
      </c>
      <c r="H912" s="13">
        <v>3.3466401061363053E-2</v>
      </c>
      <c r="I912" s="13">
        <v>0.11065666703449892</v>
      </c>
      <c r="J912" s="13">
        <v>2.8999857508911819E-2</v>
      </c>
      <c r="K912" s="13">
        <v>0.12171612389003651</v>
      </c>
      <c r="L912" s="13">
        <v>2.4343224778007402E-2</v>
      </c>
      <c r="M912" s="148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55"/>
    </row>
    <row r="913" spans="1:65">
      <c r="A913" s="30"/>
      <c r="B913" s="3" t="s">
        <v>267</v>
      </c>
      <c r="C913" s="29"/>
      <c r="D913" s="13">
        <v>-8.0771902654292349E-2</v>
      </c>
      <c r="E913" s="13">
        <v>-8.0771902654292349E-2</v>
      </c>
      <c r="F913" s="13">
        <v>-2.1283481750929201E-2</v>
      </c>
      <c r="G913" s="13">
        <v>-0.13439354166612516</v>
      </c>
      <c r="H913" s="13">
        <v>0.14903512168213462</v>
      </c>
      <c r="I913" s="13">
        <v>7.2432780236658889E-2</v>
      </c>
      <c r="J913" s="13">
        <v>5.3282194875289957E-2</v>
      </c>
      <c r="K913" s="13">
        <v>3.4131609513921246E-2</v>
      </c>
      <c r="L913" s="13">
        <v>3.4131609513921246E-2</v>
      </c>
      <c r="M913" s="148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55"/>
    </row>
    <row r="914" spans="1:65">
      <c r="A914" s="30"/>
      <c r="B914" s="46" t="s">
        <v>268</v>
      </c>
      <c r="C914" s="47"/>
      <c r="D914" s="45">
        <v>0.88</v>
      </c>
      <c r="E914" s="45" t="s">
        <v>269</v>
      </c>
      <c r="F914" s="45">
        <v>0.28000000000000003</v>
      </c>
      <c r="G914" s="45">
        <v>1.42</v>
      </c>
      <c r="H914" s="45">
        <v>1.43</v>
      </c>
      <c r="I914" s="45" t="s">
        <v>269</v>
      </c>
      <c r="J914" s="45">
        <v>0.47</v>
      </c>
      <c r="K914" s="45" t="s">
        <v>269</v>
      </c>
      <c r="L914" s="45">
        <v>0.28000000000000003</v>
      </c>
      <c r="M914" s="148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55"/>
    </row>
    <row r="915" spans="1:65">
      <c r="B915" s="31" t="s">
        <v>293</v>
      </c>
      <c r="C915" s="20"/>
      <c r="D915" s="20"/>
      <c r="E915" s="20"/>
      <c r="F915" s="20"/>
      <c r="G915" s="20"/>
      <c r="H915" s="20"/>
      <c r="I915" s="20"/>
      <c r="J915" s="20"/>
      <c r="K915" s="20"/>
      <c r="L915" s="20"/>
      <c r="BM915" s="55"/>
    </row>
    <row r="916" spans="1:65">
      <c r="BM916" s="55"/>
    </row>
    <row r="917" spans="1:65" ht="15">
      <c r="B917" s="8" t="s">
        <v>501</v>
      </c>
      <c r="BM917" s="28" t="s">
        <v>66</v>
      </c>
    </row>
    <row r="918" spans="1:65" ht="15">
      <c r="A918" s="25" t="s">
        <v>27</v>
      </c>
      <c r="B918" s="18" t="s">
        <v>109</v>
      </c>
      <c r="C918" s="15" t="s">
        <v>110</v>
      </c>
      <c r="D918" s="16" t="s">
        <v>226</v>
      </c>
      <c r="E918" s="17" t="s">
        <v>226</v>
      </c>
      <c r="F918" s="17" t="s">
        <v>226</v>
      </c>
      <c r="G918" s="17" t="s">
        <v>226</v>
      </c>
      <c r="H918" s="17" t="s">
        <v>226</v>
      </c>
      <c r="I918" s="17" t="s">
        <v>226</v>
      </c>
      <c r="J918" s="17" t="s">
        <v>226</v>
      </c>
      <c r="K918" s="17" t="s">
        <v>226</v>
      </c>
      <c r="L918" s="17" t="s">
        <v>226</v>
      </c>
      <c r="M918" s="17" t="s">
        <v>226</v>
      </c>
      <c r="N918" s="17" t="s">
        <v>226</v>
      </c>
      <c r="O918" s="17" t="s">
        <v>226</v>
      </c>
      <c r="P918" s="17" t="s">
        <v>226</v>
      </c>
      <c r="Q918" s="17" t="s">
        <v>226</v>
      </c>
      <c r="R918" s="17" t="s">
        <v>226</v>
      </c>
      <c r="S918" s="17" t="s">
        <v>226</v>
      </c>
      <c r="T918" s="17" t="s">
        <v>226</v>
      </c>
      <c r="U918" s="17" t="s">
        <v>226</v>
      </c>
      <c r="V918" s="17" t="s">
        <v>226</v>
      </c>
      <c r="W918" s="17" t="s">
        <v>226</v>
      </c>
      <c r="X918" s="17" t="s">
        <v>226</v>
      </c>
      <c r="Y918" s="17" t="s">
        <v>226</v>
      </c>
      <c r="Z918" s="17" t="s">
        <v>226</v>
      </c>
      <c r="AA918" s="148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28">
        <v>1</v>
      </c>
    </row>
    <row r="919" spans="1:65">
      <c r="A919" s="30"/>
      <c r="B919" s="19" t="s">
        <v>227</v>
      </c>
      <c r="C919" s="9" t="s">
        <v>227</v>
      </c>
      <c r="D919" s="146" t="s">
        <v>229</v>
      </c>
      <c r="E919" s="147" t="s">
        <v>230</v>
      </c>
      <c r="F919" s="147" t="s">
        <v>231</v>
      </c>
      <c r="G919" s="147" t="s">
        <v>232</v>
      </c>
      <c r="H919" s="147" t="s">
        <v>233</v>
      </c>
      <c r="I919" s="147" t="s">
        <v>234</v>
      </c>
      <c r="J919" s="147" t="s">
        <v>235</v>
      </c>
      <c r="K919" s="147" t="s">
        <v>238</v>
      </c>
      <c r="L919" s="147" t="s">
        <v>239</v>
      </c>
      <c r="M919" s="147" t="s">
        <v>240</v>
      </c>
      <c r="N919" s="147" t="s">
        <v>243</v>
      </c>
      <c r="O919" s="147" t="s">
        <v>244</v>
      </c>
      <c r="P919" s="147" t="s">
        <v>246</v>
      </c>
      <c r="Q919" s="147" t="s">
        <v>247</v>
      </c>
      <c r="R919" s="147" t="s">
        <v>248</v>
      </c>
      <c r="S919" s="147" t="s">
        <v>249</v>
      </c>
      <c r="T919" s="147" t="s">
        <v>250</v>
      </c>
      <c r="U919" s="147" t="s">
        <v>251</v>
      </c>
      <c r="V919" s="147" t="s">
        <v>253</v>
      </c>
      <c r="W919" s="147" t="s">
        <v>254</v>
      </c>
      <c r="X919" s="147" t="s">
        <v>255</v>
      </c>
      <c r="Y919" s="147" t="s">
        <v>256</v>
      </c>
      <c r="Z919" s="147" t="s">
        <v>257</v>
      </c>
      <c r="AA919" s="148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28" t="s">
        <v>3</v>
      </c>
    </row>
    <row r="920" spans="1:65">
      <c r="A920" s="30"/>
      <c r="B920" s="19"/>
      <c r="C920" s="9"/>
      <c r="D920" s="10" t="s">
        <v>113</v>
      </c>
      <c r="E920" s="11" t="s">
        <v>277</v>
      </c>
      <c r="F920" s="11" t="s">
        <v>277</v>
      </c>
      <c r="G920" s="11" t="s">
        <v>277</v>
      </c>
      <c r="H920" s="11" t="s">
        <v>278</v>
      </c>
      <c r="I920" s="11" t="s">
        <v>277</v>
      </c>
      <c r="J920" s="11" t="s">
        <v>278</v>
      </c>
      <c r="K920" s="11" t="s">
        <v>278</v>
      </c>
      <c r="L920" s="11" t="s">
        <v>278</v>
      </c>
      <c r="M920" s="11" t="s">
        <v>278</v>
      </c>
      <c r="N920" s="11" t="s">
        <v>277</v>
      </c>
      <c r="O920" s="11" t="s">
        <v>277</v>
      </c>
      <c r="P920" s="11" t="s">
        <v>278</v>
      </c>
      <c r="Q920" s="11" t="s">
        <v>278</v>
      </c>
      <c r="R920" s="11" t="s">
        <v>113</v>
      </c>
      <c r="S920" s="11" t="s">
        <v>278</v>
      </c>
      <c r="T920" s="11" t="s">
        <v>277</v>
      </c>
      <c r="U920" s="11" t="s">
        <v>277</v>
      </c>
      <c r="V920" s="11" t="s">
        <v>277</v>
      </c>
      <c r="W920" s="11" t="s">
        <v>277</v>
      </c>
      <c r="X920" s="11" t="s">
        <v>277</v>
      </c>
      <c r="Y920" s="11" t="s">
        <v>278</v>
      </c>
      <c r="Z920" s="11" t="s">
        <v>277</v>
      </c>
      <c r="AA920" s="148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28">
        <v>2</v>
      </c>
    </row>
    <row r="921" spans="1:65">
      <c r="A921" s="30"/>
      <c r="B921" s="19"/>
      <c r="C921" s="9"/>
      <c r="D921" s="26"/>
      <c r="E921" s="26"/>
      <c r="F921" s="26"/>
      <c r="G921" s="26"/>
      <c r="H921" s="26"/>
      <c r="I921" s="26"/>
      <c r="J921" s="26"/>
      <c r="K921" s="26"/>
      <c r="L921" s="26"/>
      <c r="M921" s="26"/>
      <c r="N921" s="26"/>
      <c r="O921" s="26"/>
      <c r="P921" s="26"/>
      <c r="Q921" s="26"/>
      <c r="R921" s="26"/>
      <c r="S921" s="26"/>
      <c r="T921" s="26"/>
      <c r="U921" s="26"/>
      <c r="V921" s="26"/>
      <c r="W921" s="26"/>
      <c r="X921" s="26"/>
      <c r="Y921" s="26"/>
      <c r="Z921" s="26"/>
      <c r="AA921" s="148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28">
        <v>3</v>
      </c>
    </row>
    <row r="922" spans="1:65">
      <c r="A922" s="30"/>
      <c r="B922" s="18">
        <v>1</v>
      </c>
      <c r="C922" s="14">
        <v>1</v>
      </c>
      <c r="D922" s="143">
        <v>1.1000000000000001</v>
      </c>
      <c r="E922" s="22">
        <v>1.01</v>
      </c>
      <c r="F922" s="150">
        <v>1.1000000000000001</v>
      </c>
      <c r="G922" s="22">
        <v>1.08</v>
      </c>
      <c r="H922" s="143">
        <v>1</v>
      </c>
      <c r="I922" s="22">
        <v>1.04</v>
      </c>
      <c r="J922" s="22">
        <v>1.0016710348589399</v>
      </c>
      <c r="K922" s="22">
        <v>0.86</v>
      </c>
      <c r="L922" s="143">
        <v>0.9</v>
      </c>
      <c r="M922" s="22">
        <v>1.1499999999999999</v>
      </c>
      <c r="N922" s="22">
        <v>1.22</v>
      </c>
      <c r="O922" s="22">
        <v>1.0900000000000001</v>
      </c>
      <c r="P922" s="150">
        <v>0.73</v>
      </c>
      <c r="Q922" s="143">
        <v>1.1000000000000001</v>
      </c>
      <c r="R922" s="143">
        <v>7</v>
      </c>
      <c r="S922" s="22">
        <v>1.14645171824032</v>
      </c>
      <c r="T922" s="22">
        <v>0.98</v>
      </c>
      <c r="U922" s="150">
        <v>0.9900000000000001</v>
      </c>
      <c r="V922" s="22">
        <v>1</v>
      </c>
      <c r="W922" s="143">
        <v>0.6</v>
      </c>
      <c r="X922" s="22">
        <v>1.1399999999999999</v>
      </c>
      <c r="Y922" s="143">
        <v>0.8</v>
      </c>
      <c r="Z922" s="143">
        <v>1.38</v>
      </c>
      <c r="AA922" s="148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28">
        <v>1</v>
      </c>
    </row>
    <row r="923" spans="1:65">
      <c r="A923" s="30"/>
      <c r="B923" s="19">
        <v>1</v>
      </c>
      <c r="C923" s="9">
        <v>2</v>
      </c>
      <c r="D923" s="144">
        <v>1</v>
      </c>
      <c r="E923" s="11">
        <v>1.02</v>
      </c>
      <c r="F923" s="11">
        <v>0.98</v>
      </c>
      <c r="G923" s="11">
        <v>0.9900000000000001</v>
      </c>
      <c r="H923" s="144">
        <v>1</v>
      </c>
      <c r="I923" s="11">
        <v>1.05</v>
      </c>
      <c r="J923" s="11">
        <v>1.1092122640185895</v>
      </c>
      <c r="K923" s="11">
        <v>0.91</v>
      </c>
      <c r="L923" s="144">
        <v>1.1000000000000001</v>
      </c>
      <c r="M923" s="11">
        <v>1.1100000000000001</v>
      </c>
      <c r="N923" s="11">
        <v>1.19</v>
      </c>
      <c r="O923" s="11">
        <v>1.1599999999999999</v>
      </c>
      <c r="P923" s="11">
        <v>1.05</v>
      </c>
      <c r="Q923" s="144">
        <v>1</v>
      </c>
      <c r="R923" s="144">
        <v>8</v>
      </c>
      <c r="S923" s="11">
        <v>1.1043137249650901</v>
      </c>
      <c r="T923" s="11">
        <v>1.07</v>
      </c>
      <c r="U923" s="11">
        <v>1.05</v>
      </c>
      <c r="V923" s="11">
        <v>1.04</v>
      </c>
      <c r="W923" s="144">
        <v>0.6</v>
      </c>
      <c r="X923" s="11">
        <v>1.1100000000000001</v>
      </c>
      <c r="Y923" s="144">
        <v>0.8</v>
      </c>
      <c r="Z923" s="144">
        <v>1.39</v>
      </c>
      <c r="AA923" s="148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28">
        <v>18</v>
      </c>
    </row>
    <row r="924" spans="1:65">
      <c r="A924" s="30"/>
      <c r="B924" s="19">
        <v>1</v>
      </c>
      <c r="C924" s="9">
        <v>3</v>
      </c>
      <c r="D924" s="144">
        <v>0.9</v>
      </c>
      <c r="E924" s="11">
        <v>1.02</v>
      </c>
      <c r="F924" s="11">
        <v>1</v>
      </c>
      <c r="G924" s="11">
        <v>1.1000000000000001</v>
      </c>
      <c r="H924" s="144">
        <v>1</v>
      </c>
      <c r="I924" s="11">
        <v>1.06</v>
      </c>
      <c r="J924" s="11">
        <v>1.0122908023532451</v>
      </c>
      <c r="K924" s="11">
        <v>0.9</v>
      </c>
      <c r="L924" s="144">
        <v>1.1000000000000001</v>
      </c>
      <c r="M924" s="11">
        <v>1.1299999999999999</v>
      </c>
      <c r="N924" s="11">
        <v>1.1399999999999999</v>
      </c>
      <c r="O924" s="11">
        <v>1.17</v>
      </c>
      <c r="P924" s="11">
        <v>1</v>
      </c>
      <c r="Q924" s="144">
        <v>1.1000000000000001</v>
      </c>
      <c r="R924" s="144">
        <v>7</v>
      </c>
      <c r="S924" s="11">
        <v>1.1195459955853699</v>
      </c>
      <c r="T924" s="11">
        <v>0.9900000000000001</v>
      </c>
      <c r="U924" s="11">
        <v>1.05</v>
      </c>
      <c r="V924" s="11">
        <v>1.08</v>
      </c>
      <c r="W924" s="144">
        <v>0.4</v>
      </c>
      <c r="X924" s="11">
        <v>1.1000000000000001</v>
      </c>
      <c r="Y924" s="144">
        <v>1</v>
      </c>
      <c r="Z924" s="144">
        <v>1.38</v>
      </c>
      <c r="AA924" s="148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28">
        <v>16</v>
      </c>
    </row>
    <row r="925" spans="1:65">
      <c r="A925" s="30"/>
      <c r="B925" s="19">
        <v>1</v>
      </c>
      <c r="C925" s="9">
        <v>4</v>
      </c>
      <c r="D925" s="144">
        <v>1.1000000000000001</v>
      </c>
      <c r="E925" s="11">
        <v>1.06</v>
      </c>
      <c r="F925" s="11">
        <v>1.01</v>
      </c>
      <c r="G925" s="11">
        <v>1.02</v>
      </c>
      <c r="H925" s="144">
        <v>1.1000000000000001</v>
      </c>
      <c r="I925" s="11">
        <v>1.0900000000000001</v>
      </c>
      <c r="J925" s="11">
        <v>1.0959940209766401</v>
      </c>
      <c r="K925" s="11">
        <v>0.84</v>
      </c>
      <c r="L925" s="144">
        <v>1</v>
      </c>
      <c r="M925" s="11">
        <v>1.22</v>
      </c>
      <c r="N925" s="11">
        <v>1.17</v>
      </c>
      <c r="O925" s="11">
        <v>1.2</v>
      </c>
      <c r="P925" s="149">
        <v>1.4</v>
      </c>
      <c r="Q925" s="144">
        <v>1</v>
      </c>
      <c r="R925" s="144">
        <v>6</v>
      </c>
      <c r="S925" s="11">
        <v>1.1118328627713099</v>
      </c>
      <c r="T925" s="11">
        <v>1.07</v>
      </c>
      <c r="U925" s="11">
        <v>1.01</v>
      </c>
      <c r="V925" s="11">
        <v>1.07</v>
      </c>
      <c r="W925" s="144">
        <v>0.5</v>
      </c>
      <c r="X925" s="11">
        <v>1.18</v>
      </c>
      <c r="Y925" s="144">
        <v>1</v>
      </c>
      <c r="Z925" s="144">
        <v>1.4</v>
      </c>
      <c r="AA925" s="148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28">
        <v>1.0631951132473809</v>
      </c>
    </row>
    <row r="926" spans="1:65">
      <c r="A926" s="30"/>
      <c r="B926" s="19">
        <v>1</v>
      </c>
      <c r="C926" s="9">
        <v>5</v>
      </c>
      <c r="D926" s="144">
        <v>1.1000000000000001</v>
      </c>
      <c r="E926" s="11">
        <v>1.07</v>
      </c>
      <c r="F926" s="11">
        <v>0.9900000000000001</v>
      </c>
      <c r="G926" s="11">
        <v>1.06</v>
      </c>
      <c r="H926" s="144">
        <v>1</v>
      </c>
      <c r="I926" s="11">
        <v>1.08</v>
      </c>
      <c r="J926" s="11">
        <v>1.132851779099725</v>
      </c>
      <c r="K926" s="11">
        <v>0.88</v>
      </c>
      <c r="L926" s="144">
        <v>1</v>
      </c>
      <c r="M926" s="11">
        <v>1.2</v>
      </c>
      <c r="N926" s="11">
        <v>1.18</v>
      </c>
      <c r="O926" s="11">
        <v>1.1000000000000001</v>
      </c>
      <c r="P926" s="11">
        <v>0.86</v>
      </c>
      <c r="Q926" s="144">
        <v>1.1000000000000001</v>
      </c>
      <c r="R926" s="144">
        <v>7</v>
      </c>
      <c r="S926" s="11">
        <v>1.1234371462635899</v>
      </c>
      <c r="T926" s="11">
        <v>1.04</v>
      </c>
      <c r="U926" s="11">
        <v>1.05</v>
      </c>
      <c r="V926" s="11">
        <v>1.03</v>
      </c>
      <c r="W926" s="144">
        <v>0.5</v>
      </c>
      <c r="X926" s="11">
        <v>1.1200000000000001</v>
      </c>
      <c r="Y926" s="144">
        <v>1</v>
      </c>
      <c r="Z926" s="144">
        <v>1.35</v>
      </c>
      <c r="AA926" s="148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28">
        <v>57</v>
      </c>
    </row>
    <row r="927" spans="1:65">
      <c r="A927" s="30"/>
      <c r="B927" s="19">
        <v>1</v>
      </c>
      <c r="C927" s="9">
        <v>6</v>
      </c>
      <c r="D927" s="144">
        <v>0.9</v>
      </c>
      <c r="E927" s="11">
        <v>1.06</v>
      </c>
      <c r="F927" s="11">
        <v>1</v>
      </c>
      <c r="G927" s="11">
        <v>1.1000000000000001</v>
      </c>
      <c r="H927" s="144">
        <v>1.1000000000000001</v>
      </c>
      <c r="I927" s="11">
        <v>1.08</v>
      </c>
      <c r="J927" s="11">
        <v>1.1057594078059001</v>
      </c>
      <c r="K927" s="11">
        <v>0.88</v>
      </c>
      <c r="L927" s="144">
        <v>1.1000000000000001</v>
      </c>
      <c r="M927" s="11">
        <v>1.17</v>
      </c>
      <c r="N927" s="11">
        <v>1.2</v>
      </c>
      <c r="O927" s="11">
        <v>1.03</v>
      </c>
      <c r="P927" s="11">
        <v>1.01</v>
      </c>
      <c r="Q927" s="144">
        <v>1.1000000000000001</v>
      </c>
      <c r="R927" s="144">
        <v>7</v>
      </c>
      <c r="S927" s="11">
        <v>1.15419943532557</v>
      </c>
      <c r="T927" s="11">
        <v>1.05</v>
      </c>
      <c r="U927" s="11">
        <v>1.06</v>
      </c>
      <c r="V927" s="11">
        <v>1</v>
      </c>
      <c r="W927" s="144">
        <v>0.9</v>
      </c>
      <c r="X927" s="11">
        <v>1.19</v>
      </c>
      <c r="Y927" s="144">
        <v>1</v>
      </c>
      <c r="Z927" s="149">
        <v>1.22</v>
      </c>
      <c r="AA927" s="148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55"/>
    </row>
    <row r="928" spans="1:65">
      <c r="A928" s="30"/>
      <c r="B928" s="20" t="s">
        <v>264</v>
      </c>
      <c r="C928" s="12"/>
      <c r="D928" s="23">
        <v>1.0166666666666666</v>
      </c>
      <c r="E928" s="23">
        <v>1.04</v>
      </c>
      <c r="F928" s="23">
        <v>1.0133333333333334</v>
      </c>
      <c r="G928" s="23">
        <v>1.0583333333333333</v>
      </c>
      <c r="H928" s="23">
        <v>1.0333333333333332</v>
      </c>
      <c r="I928" s="23">
        <v>1.0666666666666667</v>
      </c>
      <c r="J928" s="23">
        <v>1.0762965515188399</v>
      </c>
      <c r="K928" s="23">
        <v>0.8783333333333333</v>
      </c>
      <c r="L928" s="23">
        <v>1.0333333333333332</v>
      </c>
      <c r="M928" s="23">
        <v>1.1633333333333333</v>
      </c>
      <c r="N928" s="23">
        <v>1.1833333333333333</v>
      </c>
      <c r="O928" s="23">
        <v>1.1250000000000002</v>
      </c>
      <c r="P928" s="23">
        <v>1.0083333333333333</v>
      </c>
      <c r="Q928" s="23">
        <v>1.0666666666666667</v>
      </c>
      <c r="R928" s="23">
        <v>7</v>
      </c>
      <c r="S928" s="23">
        <v>1.1266301471918749</v>
      </c>
      <c r="T928" s="23">
        <v>1.0333333333333334</v>
      </c>
      <c r="U928" s="23">
        <v>1.0349999999999999</v>
      </c>
      <c r="V928" s="23">
        <v>1.0366666666666668</v>
      </c>
      <c r="W928" s="23">
        <v>0.58333333333333337</v>
      </c>
      <c r="X928" s="23">
        <v>1.1399999999999999</v>
      </c>
      <c r="Y928" s="23">
        <v>0.93333333333333324</v>
      </c>
      <c r="Z928" s="23">
        <v>1.3533333333333333</v>
      </c>
      <c r="AA928" s="148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55"/>
    </row>
    <row r="929" spans="1:65">
      <c r="A929" s="30"/>
      <c r="B929" s="3" t="s">
        <v>265</v>
      </c>
      <c r="C929" s="29"/>
      <c r="D929" s="11">
        <v>1.05</v>
      </c>
      <c r="E929" s="11">
        <v>1.04</v>
      </c>
      <c r="F929" s="11">
        <v>1</v>
      </c>
      <c r="G929" s="11">
        <v>1.07</v>
      </c>
      <c r="H929" s="11">
        <v>1</v>
      </c>
      <c r="I929" s="11">
        <v>1.07</v>
      </c>
      <c r="J929" s="11">
        <v>1.1008767143912701</v>
      </c>
      <c r="K929" s="11">
        <v>0.88</v>
      </c>
      <c r="L929" s="11">
        <v>1.05</v>
      </c>
      <c r="M929" s="11">
        <v>1.1599999999999999</v>
      </c>
      <c r="N929" s="11">
        <v>1.1850000000000001</v>
      </c>
      <c r="O929" s="11">
        <v>1.1299999999999999</v>
      </c>
      <c r="P929" s="11">
        <v>1.0049999999999999</v>
      </c>
      <c r="Q929" s="11">
        <v>1.1000000000000001</v>
      </c>
      <c r="R929" s="11">
        <v>7</v>
      </c>
      <c r="S929" s="11">
        <v>1.1214915709244799</v>
      </c>
      <c r="T929" s="11">
        <v>1.0449999999999999</v>
      </c>
      <c r="U929" s="11">
        <v>1.05</v>
      </c>
      <c r="V929" s="11">
        <v>1.0350000000000001</v>
      </c>
      <c r="W929" s="11">
        <v>0.55000000000000004</v>
      </c>
      <c r="X929" s="11">
        <v>1.1299999999999999</v>
      </c>
      <c r="Y929" s="11">
        <v>1</v>
      </c>
      <c r="Z929" s="11">
        <v>1.38</v>
      </c>
      <c r="AA929" s="148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55"/>
    </row>
    <row r="930" spans="1:65">
      <c r="A930" s="30"/>
      <c r="B930" s="3" t="s">
        <v>266</v>
      </c>
      <c r="C930" s="29"/>
      <c r="D930" s="24">
        <v>9.8319208025017549E-2</v>
      </c>
      <c r="E930" s="24">
        <v>2.6076809620810618E-2</v>
      </c>
      <c r="F930" s="24">
        <v>4.3665394383500866E-2</v>
      </c>
      <c r="G930" s="24">
        <v>4.4907311951024938E-2</v>
      </c>
      <c r="H930" s="24">
        <v>5.1639777949432274E-2</v>
      </c>
      <c r="I930" s="24">
        <v>1.9663841605003517E-2</v>
      </c>
      <c r="J930" s="24">
        <v>5.5142890317303579E-2</v>
      </c>
      <c r="K930" s="24">
        <v>2.5625508125043446E-2</v>
      </c>
      <c r="L930" s="24">
        <v>8.1649658092772637E-2</v>
      </c>
      <c r="M930" s="24">
        <v>4.1793141383086589E-2</v>
      </c>
      <c r="N930" s="24">
        <v>2.7325202042558949E-2</v>
      </c>
      <c r="O930" s="24">
        <v>6.284902544988262E-2</v>
      </c>
      <c r="P930" s="24">
        <v>0.22569152989571115</v>
      </c>
      <c r="Q930" s="24">
        <v>5.1639777949432274E-2</v>
      </c>
      <c r="R930" s="24">
        <v>0.63245553203367588</v>
      </c>
      <c r="S930" s="24">
        <v>1.9648527238276498E-2</v>
      </c>
      <c r="T930" s="24">
        <v>3.9327683210007014E-2</v>
      </c>
      <c r="U930" s="24">
        <v>2.810693864511038E-2</v>
      </c>
      <c r="V930" s="24">
        <v>3.3862466931200819E-2</v>
      </c>
      <c r="W930" s="24">
        <v>0.1722401424368509</v>
      </c>
      <c r="X930" s="24">
        <v>3.741657386773934E-2</v>
      </c>
      <c r="Y930" s="24">
        <v>0.10327955589886564</v>
      </c>
      <c r="Z930" s="24">
        <v>6.7428974978614817E-2</v>
      </c>
      <c r="AA930" s="204"/>
      <c r="AB930" s="205"/>
      <c r="AC930" s="205"/>
      <c r="AD930" s="205"/>
      <c r="AE930" s="205"/>
      <c r="AF930" s="205"/>
      <c r="AG930" s="205"/>
      <c r="AH930" s="205"/>
      <c r="AI930" s="205"/>
      <c r="AJ930" s="205"/>
      <c r="AK930" s="205"/>
      <c r="AL930" s="205"/>
      <c r="AM930" s="205"/>
      <c r="AN930" s="205"/>
      <c r="AO930" s="205"/>
      <c r="AP930" s="205"/>
      <c r="AQ930" s="205"/>
      <c r="AR930" s="205"/>
      <c r="AS930" s="205"/>
      <c r="AT930" s="205"/>
      <c r="AU930" s="205"/>
      <c r="AV930" s="205"/>
      <c r="AW930" s="205"/>
      <c r="AX930" s="205"/>
      <c r="AY930" s="205"/>
      <c r="AZ930" s="205"/>
      <c r="BA930" s="205"/>
      <c r="BB930" s="205"/>
      <c r="BC930" s="205"/>
      <c r="BD930" s="205"/>
      <c r="BE930" s="205"/>
      <c r="BF930" s="205"/>
      <c r="BG930" s="205"/>
      <c r="BH930" s="205"/>
      <c r="BI930" s="205"/>
      <c r="BJ930" s="205"/>
      <c r="BK930" s="205"/>
      <c r="BL930" s="205"/>
      <c r="BM930" s="56"/>
    </row>
    <row r="931" spans="1:65">
      <c r="A931" s="30"/>
      <c r="B931" s="3" t="s">
        <v>86</v>
      </c>
      <c r="C931" s="29"/>
      <c r="D931" s="13">
        <v>9.6707417729525458E-2</v>
      </c>
      <c r="E931" s="13">
        <v>2.5073855404625593E-2</v>
      </c>
      <c r="F931" s="13">
        <v>4.3090849720560064E-2</v>
      </c>
      <c r="G931" s="13">
        <v>4.2432105780496006E-2</v>
      </c>
      <c r="H931" s="13">
        <v>4.9973978660740916E-2</v>
      </c>
      <c r="I931" s="13">
        <v>1.8434851504690798E-2</v>
      </c>
      <c r="J931" s="13">
        <v>5.1233918978452045E-2</v>
      </c>
      <c r="K931" s="13">
        <v>2.9175151565514361E-2</v>
      </c>
      <c r="L931" s="13">
        <v>7.9015798154296116E-2</v>
      </c>
      <c r="M931" s="13">
        <v>3.5925336432452652E-2</v>
      </c>
      <c r="N931" s="13">
        <v>2.309172003596531E-2</v>
      </c>
      <c r="O931" s="13">
        <v>5.5865800399895651E-2</v>
      </c>
      <c r="P931" s="13">
        <v>0.2238263106403747</v>
      </c>
      <c r="Q931" s="13">
        <v>4.8412291827592754E-2</v>
      </c>
      <c r="R931" s="13">
        <v>9.0350790290525132E-2</v>
      </c>
      <c r="S931" s="13">
        <v>1.7440086515748264E-2</v>
      </c>
      <c r="T931" s="13">
        <v>3.8059048267748717E-2</v>
      </c>
      <c r="U931" s="13">
        <v>2.7156462459043847E-2</v>
      </c>
      <c r="V931" s="13">
        <v>3.2664759097621364E-2</v>
      </c>
      <c r="W931" s="13">
        <v>0.29526881560603008</v>
      </c>
      <c r="X931" s="13">
        <v>3.282155602433276E-2</v>
      </c>
      <c r="Y931" s="13">
        <v>0.11065666703449892</v>
      </c>
      <c r="Z931" s="13">
        <v>4.9824365747744938E-2</v>
      </c>
      <c r="AA931" s="148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55"/>
    </row>
    <row r="932" spans="1:65">
      <c r="A932" s="30"/>
      <c r="B932" s="3" t="s">
        <v>267</v>
      </c>
      <c r="C932" s="29"/>
      <c r="D932" s="13">
        <v>-4.3762848418856692E-2</v>
      </c>
      <c r="E932" s="13">
        <v>-2.1816421989125478E-2</v>
      </c>
      <c r="F932" s="13">
        <v>-4.6898052194532469E-2</v>
      </c>
      <c r="G932" s="13">
        <v>-4.5728012229081516E-3</v>
      </c>
      <c r="H932" s="13">
        <v>-2.8086829540477365E-2</v>
      </c>
      <c r="I932" s="13">
        <v>3.2652082162816232E-3</v>
      </c>
      <c r="J932" s="13">
        <v>1.2322703620638809E-2</v>
      </c>
      <c r="K932" s="13">
        <v>-0.17387380510940564</v>
      </c>
      <c r="L932" s="13">
        <v>-2.8086829540477365E-2</v>
      </c>
      <c r="M932" s="13">
        <v>9.4186117710882034E-2</v>
      </c>
      <c r="N932" s="13">
        <v>0.11299734036493736</v>
      </c>
      <c r="O932" s="13">
        <v>5.8131274290609714E-2</v>
      </c>
      <c r="P932" s="13">
        <v>-5.1600857858046356E-2</v>
      </c>
      <c r="Q932" s="13">
        <v>3.2652082162816232E-3</v>
      </c>
      <c r="R932" s="13">
        <v>5.5839279289193477</v>
      </c>
      <c r="S932" s="13">
        <v>5.966452737987149E-2</v>
      </c>
      <c r="T932" s="13">
        <v>-2.8086829540477143E-2</v>
      </c>
      <c r="U932" s="13">
        <v>-2.6519227652639366E-2</v>
      </c>
      <c r="V932" s="13">
        <v>-2.4951625764801144E-2</v>
      </c>
      <c r="W932" s="13">
        <v>-0.45133933925672098</v>
      </c>
      <c r="X932" s="13">
        <v>7.2239691281150931E-2</v>
      </c>
      <c r="Y932" s="13">
        <v>-0.12214294281075377</v>
      </c>
      <c r="Z932" s="13">
        <v>0.27289273292440708</v>
      </c>
      <c r="AA932" s="148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55"/>
    </row>
    <row r="933" spans="1:65">
      <c r="A933" s="30"/>
      <c r="B933" s="46" t="s">
        <v>268</v>
      </c>
      <c r="C933" s="47"/>
      <c r="D933" s="45" t="s">
        <v>269</v>
      </c>
      <c r="E933" s="45">
        <v>0.28999999999999998</v>
      </c>
      <c r="F933" s="45">
        <v>0.64</v>
      </c>
      <c r="G933" s="45">
        <v>0.05</v>
      </c>
      <c r="H933" s="45" t="s">
        <v>269</v>
      </c>
      <c r="I933" s="45">
        <v>0.05</v>
      </c>
      <c r="J933" s="45">
        <v>0.18</v>
      </c>
      <c r="K933" s="45">
        <v>2.4</v>
      </c>
      <c r="L933" s="45" t="s">
        <v>269</v>
      </c>
      <c r="M933" s="45">
        <v>1.32</v>
      </c>
      <c r="N933" s="45">
        <v>1.58</v>
      </c>
      <c r="O933" s="45">
        <v>0.82</v>
      </c>
      <c r="P933" s="45">
        <v>0.71</v>
      </c>
      <c r="Q933" s="45" t="s">
        <v>269</v>
      </c>
      <c r="R933" s="45" t="s">
        <v>269</v>
      </c>
      <c r="S933" s="45">
        <v>0.84</v>
      </c>
      <c r="T933" s="45">
        <v>0.38</v>
      </c>
      <c r="U933" s="45">
        <v>0.36</v>
      </c>
      <c r="V933" s="45">
        <v>0.34</v>
      </c>
      <c r="W933" s="45" t="s">
        <v>269</v>
      </c>
      <c r="X933" s="45">
        <v>1.01</v>
      </c>
      <c r="Y933" s="45" t="s">
        <v>269</v>
      </c>
      <c r="Z933" s="45">
        <v>3.8</v>
      </c>
      <c r="AA933" s="148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55"/>
    </row>
    <row r="934" spans="1:65">
      <c r="B934" s="151" t="s">
        <v>298</v>
      </c>
      <c r="C934" s="20"/>
      <c r="D934" s="20"/>
      <c r="E934" s="20"/>
      <c r="F934" s="20"/>
      <c r="G934" s="20"/>
      <c r="H934" s="20"/>
      <c r="I934" s="20"/>
      <c r="J934" s="20"/>
      <c r="K934" s="20"/>
      <c r="L934" s="20"/>
      <c r="M934" s="20"/>
      <c r="N934" s="20"/>
      <c r="O934" s="20"/>
      <c r="P934" s="20"/>
      <c r="Q934" s="20"/>
      <c r="R934" s="20"/>
      <c r="S934" s="20"/>
      <c r="T934" s="20"/>
      <c r="U934" s="20"/>
      <c r="V934" s="20"/>
      <c r="W934" s="20"/>
      <c r="X934" s="20"/>
      <c r="Y934" s="20"/>
      <c r="Z934" s="20"/>
      <c r="BM934" s="55"/>
    </row>
    <row r="935" spans="1:65">
      <c r="BM935" s="55"/>
    </row>
    <row r="936" spans="1:65" ht="15">
      <c r="B936" s="8" t="s">
        <v>502</v>
      </c>
      <c r="BM936" s="28" t="s">
        <v>66</v>
      </c>
    </row>
    <row r="937" spans="1:65" ht="15">
      <c r="A937" s="25" t="s">
        <v>30</v>
      </c>
      <c r="B937" s="18" t="s">
        <v>109</v>
      </c>
      <c r="C937" s="15" t="s">
        <v>110</v>
      </c>
      <c r="D937" s="16" t="s">
        <v>226</v>
      </c>
      <c r="E937" s="17" t="s">
        <v>226</v>
      </c>
      <c r="F937" s="17" t="s">
        <v>226</v>
      </c>
      <c r="G937" s="17" t="s">
        <v>226</v>
      </c>
      <c r="H937" s="17" t="s">
        <v>226</v>
      </c>
      <c r="I937" s="17" t="s">
        <v>226</v>
      </c>
      <c r="J937" s="17" t="s">
        <v>226</v>
      </c>
      <c r="K937" s="17" t="s">
        <v>226</v>
      </c>
      <c r="L937" s="17" t="s">
        <v>226</v>
      </c>
      <c r="M937" s="17" t="s">
        <v>226</v>
      </c>
      <c r="N937" s="17" t="s">
        <v>226</v>
      </c>
      <c r="O937" s="17" t="s">
        <v>226</v>
      </c>
      <c r="P937" s="17" t="s">
        <v>226</v>
      </c>
      <c r="Q937" s="17" t="s">
        <v>226</v>
      </c>
      <c r="R937" s="17" t="s">
        <v>226</v>
      </c>
      <c r="S937" s="17" t="s">
        <v>226</v>
      </c>
      <c r="T937" s="17" t="s">
        <v>226</v>
      </c>
      <c r="U937" s="17" t="s">
        <v>226</v>
      </c>
      <c r="V937" s="17" t="s">
        <v>226</v>
      </c>
      <c r="W937" s="17" t="s">
        <v>226</v>
      </c>
      <c r="X937" s="17" t="s">
        <v>226</v>
      </c>
      <c r="Y937" s="17" t="s">
        <v>226</v>
      </c>
      <c r="Z937" s="17" t="s">
        <v>226</v>
      </c>
      <c r="AA937" s="148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28">
        <v>1</v>
      </c>
    </row>
    <row r="938" spans="1:65">
      <c r="A938" s="30"/>
      <c r="B938" s="19" t="s">
        <v>227</v>
      </c>
      <c r="C938" s="9" t="s">
        <v>227</v>
      </c>
      <c r="D938" s="146" t="s">
        <v>229</v>
      </c>
      <c r="E938" s="147" t="s">
        <v>230</v>
      </c>
      <c r="F938" s="147" t="s">
        <v>231</v>
      </c>
      <c r="G938" s="147" t="s">
        <v>232</v>
      </c>
      <c r="H938" s="147" t="s">
        <v>233</v>
      </c>
      <c r="I938" s="147" t="s">
        <v>234</v>
      </c>
      <c r="J938" s="147" t="s">
        <v>235</v>
      </c>
      <c r="K938" s="147" t="s">
        <v>236</v>
      </c>
      <c r="L938" s="147" t="s">
        <v>238</v>
      </c>
      <c r="M938" s="147" t="s">
        <v>239</v>
      </c>
      <c r="N938" s="147" t="s">
        <v>240</v>
      </c>
      <c r="O938" s="147" t="s">
        <v>243</v>
      </c>
      <c r="P938" s="147" t="s">
        <v>244</v>
      </c>
      <c r="Q938" s="147" t="s">
        <v>246</v>
      </c>
      <c r="R938" s="147" t="s">
        <v>247</v>
      </c>
      <c r="S938" s="147" t="s">
        <v>249</v>
      </c>
      <c r="T938" s="147" t="s">
        <v>250</v>
      </c>
      <c r="U938" s="147" t="s">
        <v>251</v>
      </c>
      <c r="V938" s="147" t="s">
        <v>253</v>
      </c>
      <c r="W938" s="147" t="s">
        <v>254</v>
      </c>
      <c r="X938" s="147" t="s">
        <v>255</v>
      </c>
      <c r="Y938" s="147" t="s">
        <v>256</v>
      </c>
      <c r="Z938" s="147" t="s">
        <v>257</v>
      </c>
      <c r="AA938" s="148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28" t="s">
        <v>3</v>
      </c>
    </row>
    <row r="939" spans="1:65">
      <c r="A939" s="30"/>
      <c r="B939" s="19"/>
      <c r="C939" s="9"/>
      <c r="D939" s="10" t="s">
        <v>113</v>
      </c>
      <c r="E939" s="11" t="s">
        <v>277</v>
      </c>
      <c r="F939" s="11" t="s">
        <v>277</v>
      </c>
      <c r="G939" s="11" t="s">
        <v>277</v>
      </c>
      <c r="H939" s="11" t="s">
        <v>278</v>
      </c>
      <c r="I939" s="11" t="s">
        <v>277</v>
      </c>
      <c r="J939" s="11" t="s">
        <v>278</v>
      </c>
      <c r="K939" s="11" t="s">
        <v>278</v>
      </c>
      <c r="L939" s="11" t="s">
        <v>278</v>
      </c>
      <c r="M939" s="11" t="s">
        <v>278</v>
      </c>
      <c r="N939" s="11" t="s">
        <v>278</v>
      </c>
      <c r="O939" s="11" t="s">
        <v>277</v>
      </c>
      <c r="P939" s="11" t="s">
        <v>277</v>
      </c>
      <c r="Q939" s="11" t="s">
        <v>278</v>
      </c>
      <c r="R939" s="11" t="s">
        <v>278</v>
      </c>
      <c r="S939" s="11" t="s">
        <v>278</v>
      </c>
      <c r="T939" s="11" t="s">
        <v>277</v>
      </c>
      <c r="U939" s="11" t="s">
        <v>277</v>
      </c>
      <c r="V939" s="11" t="s">
        <v>277</v>
      </c>
      <c r="W939" s="11" t="s">
        <v>277</v>
      </c>
      <c r="X939" s="11" t="s">
        <v>277</v>
      </c>
      <c r="Y939" s="11" t="s">
        <v>278</v>
      </c>
      <c r="Z939" s="11" t="s">
        <v>277</v>
      </c>
      <c r="AA939" s="148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28">
        <v>2</v>
      </c>
    </row>
    <row r="940" spans="1:65">
      <c r="A940" s="30"/>
      <c r="B940" s="19"/>
      <c r="C940" s="9"/>
      <c r="D940" s="26"/>
      <c r="E940" s="26"/>
      <c r="F940" s="26"/>
      <c r="G940" s="26"/>
      <c r="H940" s="26"/>
      <c r="I940" s="26"/>
      <c r="J940" s="26"/>
      <c r="K940" s="26"/>
      <c r="L940" s="26"/>
      <c r="M940" s="26"/>
      <c r="N940" s="26"/>
      <c r="O940" s="26"/>
      <c r="P940" s="26"/>
      <c r="Q940" s="26"/>
      <c r="R940" s="26"/>
      <c r="S940" s="26"/>
      <c r="T940" s="26"/>
      <c r="U940" s="26"/>
      <c r="V940" s="26"/>
      <c r="W940" s="26"/>
      <c r="X940" s="26"/>
      <c r="Y940" s="26"/>
      <c r="Z940" s="26"/>
      <c r="AA940" s="148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28">
        <v>3</v>
      </c>
    </row>
    <row r="941" spans="1:65">
      <c r="A941" s="30"/>
      <c r="B941" s="18">
        <v>1</v>
      </c>
      <c r="C941" s="14">
        <v>1</v>
      </c>
      <c r="D941" s="22">
        <v>3.02</v>
      </c>
      <c r="E941" s="22">
        <v>2.98</v>
      </c>
      <c r="F941" s="22">
        <v>2.91</v>
      </c>
      <c r="G941" s="22">
        <v>2.9</v>
      </c>
      <c r="H941" s="22">
        <v>2.92</v>
      </c>
      <c r="I941" s="22">
        <v>2.7</v>
      </c>
      <c r="J941" s="143">
        <v>2.65976516450388</v>
      </c>
      <c r="K941" s="22">
        <v>2.97</v>
      </c>
      <c r="L941" s="22">
        <v>2.95</v>
      </c>
      <c r="M941" s="22">
        <v>3.17</v>
      </c>
      <c r="N941" s="143">
        <v>3.5</v>
      </c>
      <c r="O941" s="22">
        <v>3</v>
      </c>
      <c r="P941" s="22">
        <v>2.57</v>
      </c>
      <c r="Q941" s="22">
        <v>3.2</v>
      </c>
      <c r="R941" s="22">
        <v>2.96</v>
      </c>
      <c r="S941" s="22">
        <v>3.032592393877497</v>
      </c>
      <c r="T941" s="22">
        <v>2.94</v>
      </c>
      <c r="U941" s="22">
        <v>3.2</v>
      </c>
      <c r="V941" s="22">
        <v>2.61</v>
      </c>
      <c r="W941" s="22">
        <v>3</v>
      </c>
      <c r="X941" s="22">
        <v>2.65</v>
      </c>
      <c r="Y941" s="143">
        <v>4.3</v>
      </c>
      <c r="Z941" s="143">
        <v>4.5</v>
      </c>
      <c r="AA941" s="148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28">
        <v>1</v>
      </c>
    </row>
    <row r="942" spans="1:65">
      <c r="A942" s="30"/>
      <c r="B942" s="19">
        <v>1</v>
      </c>
      <c r="C942" s="9">
        <v>2</v>
      </c>
      <c r="D942" s="11">
        <v>3</v>
      </c>
      <c r="E942" s="11">
        <v>2.64</v>
      </c>
      <c r="F942" s="11">
        <v>2.82</v>
      </c>
      <c r="G942" s="11">
        <v>2.9</v>
      </c>
      <c r="H942" s="11">
        <v>3.01</v>
      </c>
      <c r="I942" s="11">
        <v>2.9</v>
      </c>
      <c r="J942" s="144">
        <v>2.4489212359950088</v>
      </c>
      <c r="K942" s="11">
        <v>2.75</v>
      </c>
      <c r="L942" s="11">
        <v>2.93</v>
      </c>
      <c r="M942" s="11">
        <v>3.34</v>
      </c>
      <c r="N942" s="144">
        <v>3.3</v>
      </c>
      <c r="O942" s="11">
        <v>3.1</v>
      </c>
      <c r="P942" s="11">
        <v>2.8</v>
      </c>
      <c r="Q942" s="11">
        <v>2.9</v>
      </c>
      <c r="R942" s="11">
        <v>2.98</v>
      </c>
      <c r="S942" s="11">
        <v>3.0144278822072401</v>
      </c>
      <c r="T942" s="11">
        <v>3.09</v>
      </c>
      <c r="U942" s="11">
        <v>3.2</v>
      </c>
      <c r="V942" s="11">
        <v>3.07</v>
      </c>
      <c r="W942" s="11">
        <v>3.1</v>
      </c>
      <c r="X942" s="11">
        <v>2.64</v>
      </c>
      <c r="Y942" s="144">
        <v>4.5999999999999996</v>
      </c>
      <c r="Z942" s="144">
        <v>4.3</v>
      </c>
      <c r="AA942" s="148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28">
        <v>19</v>
      </c>
    </row>
    <row r="943" spans="1:65">
      <c r="A943" s="30"/>
      <c r="B943" s="19">
        <v>1</v>
      </c>
      <c r="C943" s="9">
        <v>3</v>
      </c>
      <c r="D943" s="11">
        <v>2.93</v>
      </c>
      <c r="E943" s="11">
        <v>2.69</v>
      </c>
      <c r="F943" s="149">
        <v>2.99</v>
      </c>
      <c r="G943" s="11">
        <v>2.9</v>
      </c>
      <c r="H943" s="11">
        <v>2.93</v>
      </c>
      <c r="I943" s="11">
        <v>2.8</v>
      </c>
      <c r="J943" s="144">
        <v>2.5464316013162023</v>
      </c>
      <c r="K943" s="11">
        <v>2.86</v>
      </c>
      <c r="L943" s="11">
        <v>2.88</v>
      </c>
      <c r="M943" s="11">
        <v>3.11</v>
      </c>
      <c r="N943" s="144">
        <v>3.4</v>
      </c>
      <c r="O943" s="11">
        <v>3</v>
      </c>
      <c r="P943" s="11">
        <v>2.67</v>
      </c>
      <c r="Q943" s="11">
        <v>2.9</v>
      </c>
      <c r="R943" s="11">
        <v>3.07</v>
      </c>
      <c r="S943" s="11">
        <v>2.9918401606199398</v>
      </c>
      <c r="T943" s="11">
        <v>2.98</v>
      </c>
      <c r="U943" s="11">
        <v>3.2</v>
      </c>
      <c r="V943" s="11">
        <v>2.83</v>
      </c>
      <c r="W943" s="11">
        <v>2.9</v>
      </c>
      <c r="X943" s="149">
        <v>2.48</v>
      </c>
      <c r="Y943" s="144">
        <v>4.5</v>
      </c>
      <c r="Z943" s="144">
        <v>4.4000000000000004</v>
      </c>
      <c r="AA943" s="148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28">
        <v>16</v>
      </c>
    </row>
    <row r="944" spans="1:65">
      <c r="A944" s="30"/>
      <c r="B944" s="19">
        <v>1</v>
      </c>
      <c r="C944" s="9">
        <v>4</v>
      </c>
      <c r="D944" s="11">
        <v>2.91</v>
      </c>
      <c r="E944" s="11">
        <v>2.92</v>
      </c>
      <c r="F944" s="11">
        <v>2.81</v>
      </c>
      <c r="G944" s="11">
        <v>2.9</v>
      </c>
      <c r="H944" s="11">
        <v>2.93</v>
      </c>
      <c r="I944" s="11">
        <v>2.9</v>
      </c>
      <c r="J944" s="144">
        <v>2.6180432045131816</v>
      </c>
      <c r="K944" s="11">
        <v>2.89</v>
      </c>
      <c r="L944" s="11">
        <v>2.92</v>
      </c>
      <c r="M944" s="11">
        <v>3.09</v>
      </c>
      <c r="N944" s="144">
        <v>3.5</v>
      </c>
      <c r="O944" s="11">
        <v>3</v>
      </c>
      <c r="P944" s="11">
        <v>2.73</v>
      </c>
      <c r="Q944" s="11">
        <v>3.1</v>
      </c>
      <c r="R944" s="11">
        <v>3</v>
      </c>
      <c r="S944" s="11">
        <v>2.9690517631542401</v>
      </c>
      <c r="T944" s="11">
        <v>2.88</v>
      </c>
      <c r="U944" s="11">
        <v>3.2</v>
      </c>
      <c r="V944" s="11">
        <v>2.79</v>
      </c>
      <c r="W944" s="11">
        <v>3</v>
      </c>
      <c r="X944" s="11">
        <v>2.75</v>
      </c>
      <c r="Y944" s="144">
        <v>4.5</v>
      </c>
      <c r="Z944" s="144">
        <v>4.8</v>
      </c>
      <c r="AA944" s="148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28">
        <v>2.931755466615813</v>
      </c>
    </row>
    <row r="945" spans="1:65">
      <c r="A945" s="30"/>
      <c r="B945" s="19">
        <v>1</v>
      </c>
      <c r="C945" s="9">
        <v>5</v>
      </c>
      <c r="D945" s="11">
        <v>2.89</v>
      </c>
      <c r="E945" s="11">
        <v>2.82</v>
      </c>
      <c r="F945" s="11">
        <v>2.82</v>
      </c>
      <c r="G945" s="11">
        <v>2.8</v>
      </c>
      <c r="H945" s="11">
        <v>2.92</v>
      </c>
      <c r="I945" s="11">
        <v>2.9</v>
      </c>
      <c r="J945" s="144">
        <v>2.5166922229762223</v>
      </c>
      <c r="K945" s="11">
        <v>2.81</v>
      </c>
      <c r="L945" s="11">
        <v>2.87</v>
      </c>
      <c r="M945" s="11">
        <v>3.15</v>
      </c>
      <c r="N945" s="144">
        <v>3.5</v>
      </c>
      <c r="O945" s="11">
        <v>3.1</v>
      </c>
      <c r="P945" s="11">
        <v>2.73</v>
      </c>
      <c r="Q945" s="11">
        <v>3</v>
      </c>
      <c r="R945" s="11">
        <v>3.1</v>
      </c>
      <c r="S945" s="11">
        <v>3.00550872583944</v>
      </c>
      <c r="T945" s="11">
        <v>2.93</v>
      </c>
      <c r="U945" s="11">
        <v>3.2</v>
      </c>
      <c r="V945" s="11">
        <v>2.54</v>
      </c>
      <c r="W945" s="11">
        <v>3.1</v>
      </c>
      <c r="X945" s="11">
        <v>2.67</v>
      </c>
      <c r="Y945" s="144">
        <v>4.4000000000000004</v>
      </c>
      <c r="Z945" s="144">
        <v>4.5999999999999996</v>
      </c>
      <c r="AA945" s="148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28">
        <v>58</v>
      </c>
    </row>
    <row r="946" spans="1:65">
      <c r="A946" s="30"/>
      <c r="B946" s="19">
        <v>1</v>
      </c>
      <c r="C946" s="9">
        <v>6</v>
      </c>
      <c r="D946" s="11">
        <v>2.96</v>
      </c>
      <c r="E946" s="11">
        <v>2.99</v>
      </c>
      <c r="F946" s="11">
        <v>2.8</v>
      </c>
      <c r="G946" s="11">
        <v>2.9</v>
      </c>
      <c r="H946" s="11">
        <v>2.96</v>
      </c>
      <c r="I946" s="11">
        <v>2.9</v>
      </c>
      <c r="J946" s="144">
        <v>2.5316973873476627</v>
      </c>
      <c r="K946" s="11">
        <v>2.81</v>
      </c>
      <c r="L946" s="11">
        <v>2.83</v>
      </c>
      <c r="M946" s="11">
        <v>3.29</v>
      </c>
      <c r="N946" s="144">
        <v>3.4</v>
      </c>
      <c r="O946" s="11">
        <v>3.1</v>
      </c>
      <c r="P946" s="11">
        <v>2.44</v>
      </c>
      <c r="Q946" s="11">
        <v>3.1</v>
      </c>
      <c r="R946" s="11">
        <v>3.07</v>
      </c>
      <c r="S946" s="11">
        <v>2.9427022685043269</v>
      </c>
      <c r="T946" s="11">
        <v>3.09</v>
      </c>
      <c r="U946" s="11">
        <v>3.3</v>
      </c>
      <c r="V946" s="11">
        <v>2.87</v>
      </c>
      <c r="W946" s="11">
        <v>3.1</v>
      </c>
      <c r="X946" s="11">
        <v>2.7</v>
      </c>
      <c r="Y946" s="144">
        <v>4.5</v>
      </c>
      <c r="Z946" s="144">
        <v>3.8</v>
      </c>
      <c r="AA946" s="148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55"/>
    </row>
    <row r="947" spans="1:65">
      <c r="A947" s="30"/>
      <c r="B947" s="20" t="s">
        <v>264</v>
      </c>
      <c r="C947" s="12"/>
      <c r="D947" s="23">
        <v>2.9516666666666667</v>
      </c>
      <c r="E947" s="23">
        <v>2.84</v>
      </c>
      <c r="F947" s="23">
        <v>2.8583333333333338</v>
      </c>
      <c r="G947" s="23">
        <v>2.8833333333333329</v>
      </c>
      <c r="H947" s="23">
        <v>2.9449999999999998</v>
      </c>
      <c r="I947" s="23">
        <v>2.8499999999999996</v>
      </c>
      <c r="J947" s="23">
        <v>2.5535918027753595</v>
      </c>
      <c r="K947" s="23">
        <v>2.8483333333333332</v>
      </c>
      <c r="L947" s="23">
        <v>2.8966666666666669</v>
      </c>
      <c r="M947" s="23">
        <v>3.1916666666666664</v>
      </c>
      <c r="N947" s="23">
        <v>3.4333333333333331</v>
      </c>
      <c r="O947" s="23">
        <v>3.0500000000000003</v>
      </c>
      <c r="P947" s="23">
        <v>2.6566666666666667</v>
      </c>
      <c r="Q947" s="23">
        <v>3.0333333333333332</v>
      </c>
      <c r="R947" s="23">
        <v>3.03</v>
      </c>
      <c r="S947" s="23">
        <v>2.9926871990337811</v>
      </c>
      <c r="T947" s="23">
        <v>2.9849999999999999</v>
      </c>
      <c r="U947" s="23">
        <v>3.2166666666666668</v>
      </c>
      <c r="V947" s="23">
        <v>2.7850000000000001</v>
      </c>
      <c r="W947" s="23">
        <v>3.0333333333333332</v>
      </c>
      <c r="X947" s="23">
        <v>2.6483333333333334</v>
      </c>
      <c r="Y947" s="23">
        <v>4.4666666666666659</v>
      </c>
      <c r="Z947" s="23">
        <v>4.4000000000000004</v>
      </c>
      <c r="AA947" s="148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55"/>
    </row>
    <row r="948" spans="1:65">
      <c r="A948" s="30"/>
      <c r="B948" s="3" t="s">
        <v>265</v>
      </c>
      <c r="C948" s="29"/>
      <c r="D948" s="11">
        <v>2.9450000000000003</v>
      </c>
      <c r="E948" s="11">
        <v>2.87</v>
      </c>
      <c r="F948" s="11">
        <v>2.82</v>
      </c>
      <c r="G948" s="11">
        <v>2.9</v>
      </c>
      <c r="H948" s="11">
        <v>2.93</v>
      </c>
      <c r="I948" s="11">
        <v>2.9</v>
      </c>
      <c r="J948" s="11">
        <v>2.5390644943319325</v>
      </c>
      <c r="K948" s="11">
        <v>2.835</v>
      </c>
      <c r="L948" s="11">
        <v>2.9</v>
      </c>
      <c r="M948" s="11">
        <v>3.16</v>
      </c>
      <c r="N948" s="11">
        <v>3.45</v>
      </c>
      <c r="O948" s="11">
        <v>3.05</v>
      </c>
      <c r="P948" s="11">
        <v>2.7</v>
      </c>
      <c r="Q948" s="11">
        <v>3.05</v>
      </c>
      <c r="R948" s="11">
        <v>3.0350000000000001</v>
      </c>
      <c r="S948" s="11">
        <v>2.9986744432296897</v>
      </c>
      <c r="T948" s="11">
        <v>2.96</v>
      </c>
      <c r="U948" s="11">
        <v>3.2</v>
      </c>
      <c r="V948" s="11">
        <v>2.81</v>
      </c>
      <c r="W948" s="11">
        <v>3.05</v>
      </c>
      <c r="X948" s="11">
        <v>2.66</v>
      </c>
      <c r="Y948" s="11">
        <v>4.5</v>
      </c>
      <c r="Z948" s="11">
        <v>4.45</v>
      </c>
      <c r="AA948" s="148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55"/>
    </row>
    <row r="949" spans="1:65">
      <c r="A949" s="30"/>
      <c r="B949" s="3" t="s">
        <v>266</v>
      </c>
      <c r="C949" s="29"/>
      <c r="D949" s="24">
        <v>5.1153364177409288E-2</v>
      </c>
      <c r="E949" s="24">
        <v>0.14926486525636234</v>
      </c>
      <c r="F949" s="24">
        <v>7.5740786018278744E-2</v>
      </c>
      <c r="G949" s="24">
        <v>4.0824829046386339E-2</v>
      </c>
      <c r="H949" s="24">
        <v>3.5071355833500274E-2</v>
      </c>
      <c r="I949" s="24">
        <v>8.3666002653407484E-2</v>
      </c>
      <c r="J949" s="24">
        <v>7.51996095442449E-2</v>
      </c>
      <c r="K949" s="24">
        <v>7.6528861657982838E-2</v>
      </c>
      <c r="L949" s="24">
        <v>4.4572039067858116E-2</v>
      </c>
      <c r="M949" s="24">
        <v>0.10087946603083638</v>
      </c>
      <c r="N949" s="24">
        <v>8.1649658092772678E-2</v>
      </c>
      <c r="O949" s="24">
        <v>5.4772255750516655E-2</v>
      </c>
      <c r="P949" s="24">
        <v>0.13109792777411344</v>
      </c>
      <c r="Q949" s="24">
        <v>0.12110601416389978</v>
      </c>
      <c r="R949" s="24">
        <v>5.7271284253105403E-2</v>
      </c>
      <c r="S949" s="24">
        <v>3.2518665450219995E-2</v>
      </c>
      <c r="T949" s="24">
        <v>8.7349871207689764E-2</v>
      </c>
      <c r="U949" s="24">
        <v>4.0824829046386159E-2</v>
      </c>
      <c r="V949" s="24">
        <v>0.19034179782696178</v>
      </c>
      <c r="W949" s="24">
        <v>8.1649658092772678E-2</v>
      </c>
      <c r="X949" s="24">
        <v>9.1524131608372389E-2</v>
      </c>
      <c r="Y949" s="24">
        <v>0.10327955589886437</v>
      </c>
      <c r="Z949" s="24">
        <v>0.34058772731852804</v>
      </c>
      <c r="AA949" s="204"/>
      <c r="AB949" s="205"/>
      <c r="AC949" s="205"/>
      <c r="AD949" s="205"/>
      <c r="AE949" s="205"/>
      <c r="AF949" s="205"/>
      <c r="AG949" s="205"/>
      <c r="AH949" s="205"/>
      <c r="AI949" s="205"/>
      <c r="AJ949" s="205"/>
      <c r="AK949" s="205"/>
      <c r="AL949" s="205"/>
      <c r="AM949" s="205"/>
      <c r="AN949" s="205"/>
      <c r="AO949" s="205"/>
      <c r="AP949" s="205"/>
      <c r="AQ949" s="205"/>
      <c r="AR949" s="205"/>
      <c r="AS949" s="205"/>
      <c r="AT949" s="205"/>
      <c r="AU949" s="205"/>
      <c r="AV949" s="205"/>
      <c r="AW949" s="205"/>
      <c r="AX949" s="205"/>
      <c r="AY949" s="205"/>
      <c r="AZ949" s="205"/>
      <c r="BA949" s="205"/>
      <c r="BB949" s="205"/>
      <c r="BC949" s="205"/>
      <c r="BD949" s="205"/>
      <c r="BE949" s="205"/>
      <c r="BF949" s="205"/>
      <c r="BG949" s="205"/>
      <c r="BH949" s="205"/>
      <c r="BI949" s="205"/>
      <c r="BJ949" s="205"/>
      <c r="BK949" s="205"/>
      <c r="BL949" s="205"/>
      <c r="BM949" s="56"/>
    </row>
    <row r="950" spans="1:65">
      <c r="A950" s="30"/>
      <c r="B950" s="3" t="s">
        <v>86</v>
      </c>
      <c r="C950" s="29"/>
      <c r="D950" s="13">
        <v>1.7330332301776157E-2</v>
      </c>
      <c r="E950" s="13">
        <v>5.2558051146606465E-2</v>
      </c>
      <c r="F950" s="13">
        <v>2.64982341754911E-2</v>
      </c>
      <c r="G950" s="13">
        <v>1.4158900247301622E-2</v>
      </c>
      <c r="H950" s="13">
        <v>1.190877956994916E-2</v>
      </c>
      <c r="I950" s="13">
        <v>2.935649215909035E-2</v>
      </c>
      <c r="J950" s="13">
        <v>2.9448563181677882E-2</v>
      </c>
      <c r="K950" s="13">
        <v>2.6867944408888067E-2</v>
      </c>
      <c r="L950" s="13">
        <v>1.5387355259329613E-2</v>
      </c>
      <c r="M950" s="13">
        <v>3.1607143403917404E-2</v>
      </c>
      <c r="N950" s="13">
        <v>2.3781453813428936E-2</v>
      </c>
      <c r="O950" s="13">
        <v>1.7958116639513657E-2</v>
      </c>
      <c r="P950" s="13">
        <v>4.9346773315224635E-2</v>
      </c>
      <c r="Q950" s="13">
        <v>3.9925059614472458E-2</v>
      </c>
      <c r="R950" s="13">
        <v>1.8901413944919277E-2</v>
      </c>
      <c r="S950" s="13">
        <v>1.0866042218083792E-2</v>
      </c>
      <c r="T950" s="13">
        <v>2.9262938428036771E-2</v>
      </c>
      <c r="U950" s="13">
        <v>1.2691656698358391E-2</v>
      </c>
      <c r="V950" s="13">
        <v>6.8345349309501535E-2</v>
      </c>
      <c r="W950" s="13">
        <v>2.6917469700914069E-2</v>
      </c>
      <c r="X950" s="13">
        <v>3.4559143464457792E-2</v>
      </c>
      <c r="Y950" s="13">
        <v>2.3122288634074117E-2</v>
      </c>
      <c r="Z950" s="13">
        <v>7.7406301663301827E-2</v>
      </c>
      <c r="AA950" s="148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55"/>
    </row>
    <row r="951" spans="1:65">
      <c r="A951" s="30"/>
      <c r="B951" s="3" t="s">
        <v>267</v>
      </c>
      <c r="C951" s="29"/>
      <c r="D951" s="13">
        <v>6.7915623514935852E-3</v>
      </c>
      <c r="E951" s="13">
        <v>-3.1297107709234884E-2</v>
      </c>
      <c r="F951" s="13">
        <v>-2.5043743967920973E-2</v>
      </c>
      <c r="G951" s="13">
        <v>-1.6516429775220942E-2</v>
      </c>
      <c r="H951" s="13">
        <v>4.5176119001069104E-3</v>
      </c>
      <c r="I951" s="13">
        <v>-2.788618203215476E-2</v>
      </c>
      <c r="J951" s="13">
        <v>-0.12898881511321125</v>
      </c>
      <c r="K951" s="13">
        <v>-2.8454669645001429E-2</v>
      </c>
      <c r="L951" s="13">
        <v>-1.1968528872447148E-2</v>
      </c>
      <c r="M951" s="13">
        <v>8.8653778601417432E-2</v>
      </c>
      <c r="N951" s="13">
        <v>0.17108448246418795</v>
      </c>
      <c r="O951" s="13">
        <v>4.0332331509448593E-2</v>
      </c>
      <c r="P951" s="13">
        <v>-9.3830745122370995E-2</v>
      </c>
      <c r="Q951" s="13">
        <v>3.4647455380981684E-2</v>
      </c>
      <c r="R951" s="13">
        <v>3.3510480155288125E-2</v>
      </c>
      <c r="S951" s="13">
        <v>2.0783361065342509E-2</v>
      </c>
      <c r="T951" s="13">
        <v>1.8161314608427404E-2</v>
      </c>
      <c r="U951" s="13">
        <v>9.7181092794117907E-2</v>
      </c>
      <c r="V951" s="13">
        <v>-5.0057198933175617E-2</v>
      </c>
      <c r="W951" s="13">
        <v>3.4647455380981684E-2</v>
      </c>
      <c r="X951" s="13">
        <v>-9.667318318660445E-2</v>
      </c>
      <c r="Y951" s="13">
        <v>0.52354680242913743</v>
      </c>
      <c r="Z951" s="13">
        <v>0.50080729791527023</v>
      </c>
      <c r="AA951" s="148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55"/>
    </row>
    <row r="952" spans="1:65">
      <c r="A952" s="30"/>
      <c r="B952" s="46" t="s">
        <v>268</v>
      </c>
      <c r="C952" s="47"/>
      <c r="D952" s="45">
        <v>0</v>
      </c>
      <c r="E952" s="45">
        <v>0.74</v>
      </c>
      <c r="F952" s="45">
        <v>0.62</v>
      </c>
      <c r="G952" s="45">
        <v>0.45</v>
      </c>
      <c r="H952" s="45">
        <v>0.04</v>
      </c>
      <c r="I952" s="45">
        <v>0.67</v>
      </c>
      <c r="J952" s="45">
        <v>2.64</v>
      </c>
      <c r="K952" s="45">
        <v>0.69</v>
      </c>
      <c r="L952" s="45">
        <v>0.36</v>
      </c>
      <c r="M952" s="45">
        <v>1.59</v>
      </c>
      <c r="N952" s="45">
        <v>3.19</v>
      </c>
      <c r="O952" s="45">
        <v>0.65</v>
      </c>
      <c r="P952" s="45">
        <v>1.96</v>
      </c>
      <c r="Q952" s="45">
        <v>0.54</v>
      </c>
      <c r="R952" s="45">
        <v>0.52</v>
      </c>
      <c r="S952" s="45">
        <v>0.27</v>
      </c>
      <c r="T952" s="45">
        <v>0.22</v>
      </c>
      <c r="U952" s="45">
        <v>1.76</v>
      </c>
      <c r="V952" s="45">
        <v>1.1100000000000001</v>
      </c>
      <c r="W952" s="45">
        <v>0.54</v>
      </c>
      <c r="X952" s="45">
        <v>2.0099999999999998</v>
      </c>
      <c r="Y952" s="45">
        <v>10.050000000000001</v>
      </c>
      <c r="Z952" s="45">
        <v>9.61</v>
      </c>
      <c r="AA952" s="148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55"/>
    </row>
    <row r="953" spans="1:65">
      <c r="B953" s="31"/>
      <c r="C953" s="20"/>
      <c r="D953" s="20"/>
      <c r="E953" s="20"/>
      <c r="F953" s="20"/>
      <c r="G953" s="20"/>
      <c r="H953" s="20"/>
      <c r="I953" s="20"/>
      <c r="J953" s="20"/>
      <c r="K953" s="20"/>
      <c r="L953" s="20"/>
      <c r="M953" s="20"/>
      <c r="N953" s="20"/>
      <c r="O953" s="20"/>
      <c r="P953" s="20"/>
      <c r="Q953" s="20"/>
      <c r="R953" s="20"/>
      <c r="S953" s="20"/>
      <c r="T953" s="20"/>
      <c r="U953" s="20"/>
      <c r="V953" s="20"/>
      <c r="W953" s="20"/>
      <c r="X953" s="20"/>
      <c r="Y953" s="20"/>
      <c r="Z953" s="20"/>
      <c r="BM953" s="55"/>
    </row>
    <row r="954" spans="1:65" ht="15">
      <c r="B954" s="8" t="s">
        <v>503</v>
      </c>
      <c r="BM954" s="28" t="s">
        <v>66</v>
      </c>
    </row>
    <row r="955" spans="1:65" ht="15">
      <c r="A955" s="25" t="s">
        <v>62</v>
      </c>
      <c r="B955" s="18" t="s">
        <v>109</v>
      </c>
      <c r="C955" s="15" t="s">
        <v>110</v>
      </c>
      <c r="D955" s="16" t="s">
        <v>226</v>
      </c>
      <c r="E955" s="17" t="s">
        <v>226</v>
      </c>
      <c r="F955" s="17" t="s">
        <v>226</v>
      </c>
      <c r="G955" s="17" t="s">
        <v>226</v>
      </c>
      <c r="H955" s="17" t="s">
        <v>226</v>
      </c>
      <c r="I955" s="17" t="s">
        <v>226</v>
      </c>
      <c r="J955" s="17" t="s">
        <v>226</v>
      </c>
      <c r="K955" s="17" t="s">
        <v>226</v>
      </c>
      <c r="L955" s="17" t="s">
        <v>226</v>
      </c>
      <c r="M955" s="17" t="s">
        <v>226</v>
      </c>
      <c r="N955" s="17" t="s">
        <v>226</v>
      </c>
      <c r="O955" s="17" t="s">
        <v>226</v>
      </c>
      <c r="P955" s="17" t="s">
        <v>226</v>
      </c>
      <c r="Q955" s="17" t="s">
        <v>226</v>
      </c>
      <c r="R955" s="17" t="s">
        <v>226</v>
      </c>
      <c r="S955" s="17" t="s">
        <v>226</v>
      </c>
      <c r="T955" s="17" t="s">
        <v>226</v>
      </c>
      <c r="U955" s="17" t="s">
        <v>226</v>
      </c>
      <c r="V955" s="17" t="s">
        <v>226</v>
      </c>
      <c r="W955" s="17" t="s">
        <v>226</v>
      </c>
      <c r="X955" s="17" t="s">
        <v>226</v>
      </c>
      <c r="Y955" s="17" t="s">
        <v>226</v>
      </c>
      <c r="Z955" s="17" t="s">
        <v>226</v>
      </c>
      <c r="AA955" s="17" t="s">
        <v>226</v>
      </c>
      <c r="AB955" s="17" t="s">
        <v>226</v>
      </c>
      <c r="AC955" s="148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3"/>
      <c r="BB955" s="3"/>
      <c r="BC955" s="3"/>
      <c r="BD955" s="3"/>
      <c r="BE955" s="3"/>
      <c r="BF955" s="3"/>
      <c r="BG955" s="3"/>
      <c r="BH955" s="3"/>
      <c r="BI955" s="3"/>
      <c r="BJ955" s="3"/>
      <c r="BK955" s="3"/>
      <c r="BL955" s="3"/>
      <c r="BM955" s="28">
        <v>1</v>
      </c>
    </row>
    <row r="956" spans="1:65">
      <c r="A956" s="30"/>
      <c r="B956" s="19" t="s">
        <v>227</v>
      </c>
      <c r="C956" s="9" t="s">
        <v>227</v>
      </c>
      <c r="D956" s="146" t="s">
        <v>229</v>
      </c>
      <c r="E956" s="147" t="s">
        <v>230</v>
      </c>
      <c r="F956" s="147" t="s">
        <v>231</v>
      </c>
      <c r="G956" s="147" t="s">
        <v>232</v>
      </c>
      <c r="H956" s="147" t="s">
        <v>233</v>
      </c>
      <c r="I956" s="147" t="s">
        <v>234</v>
      </c>
      <c r="J956" s="147" t="s">
        <v>235</v>
      </c>
      <c r="K956" s="147" t="s">
        <v>236</v>
      </c>
      <c r="L956" s="147" t="s">
        <v>238</v>
      </c>
      <c r="M956" s="147" t="s">
        <v>239</v>
      </c>
      <c r="N956" s="147" t="s">
        <v>240</v>
      </c>
      <c r="O956" s="147" t="s">
        <v>243</v>
      </c>
      <c r="P956" s="147" t="s">
        <v>244</v>
      </c>
      <c r="Q956" s="147" t="s">
        <v>246</v>
      </c>
      <c r="R956" s="147" t="s">
        <v>247</v>
      </c>
      <c r="S956" s="147" t="s">
        <v>248</v>
      </c>
      <c r="T956" s="147" t="s">
        <v>249</v>
      </c>
      <c r="U956" s="147" t="s">
        <v>250</v>
      </c>
      <c r="V956" s="147" t="s">
        <v>251</v>
      </c>
      <c r="W956" s="147" t="s">
        <v>252</v>
      </c>
      <c r="X956" s="147" t="s">
        <v>253</v>
      </c>
      <c r="Y956" s="147" t="s">
        <v>254</v>
      </c>
      <c r="Z956" s="147" t="s">
        <v>255</v>
      </c>
      <c r="AA956" s="147" t="s">
        <v>256</v>
      </c>
      <c r="AB956" s="147" t="s">
        <v>257</v>
      </c>
      <c r="AC956" s="148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28" t="s">
        <v>1</v>
      </c>
    </row>
    <row r="957" spans="1:65">
      <c r="A957" s="30"/>
      <c r="B957" s="19"/>
      <c r="C957" s="9"/>
      <c r="D957" s="10" t="s">
        <v>113</v>
      </c>
      <c r="E957" s="11" t="s">
        <v>277</v>
      </c>
      <c r="F957" s="11" t="s">
        <v>277</v>
      </c>
      <c r="G957" s="11" t="s">
        <v>277</v>
      </c>
      <c r="H957" s="11" t="s">
        <v>278</v>
      </c>
      <c r="I957" s="11" t="s">
        <v>277</v>
      </c>
      <c r="J957" s="11" t="s">
        <v>278</v>
      </c>
      <c r="K957" s="11" t="s">
        <v>113</v>
      </c>
      <c r="L957" s="11" t="s">
        <v>278</v>
      </c>
      <c r="M957" s="11" t="s">
        <v>113</v>
      </c>
      <c r="N957" s="11" t="s">
        <v>278</v>
      </c>
      <c r="O957" s="11" t="s">
        <v>277</v>
      </c>
      <c r="P957" s="11" t="s">
        <v>277</v>
      </c>
      <c r="Q957" s="11" t="s">
        <v>278</v>
      </c>
      <c r="R957" s="11" t="s">
        <v>113</v>
      </c>
      <c r="S957" s="11" t="s">
        <v>113</v>
      </c>
      <c r="T957" s="11" t="s">
        <v>113</v>
      </c>
      <c r="U957" s="11" t="s">
        <v>277</v>
      </c>
      <c r="V957" s="11" t="s">
        <v>277</v>
      </c>
      <c r="W957" s="11" t="s">
        <v>277</v>
      </c>
      <c r="X957" s="11" t="s">
        <v>277</v>
      </c>
      <c r="Y957" s="11" t="s">
        <v>277</v>
      </c>
      <c r="Z957" s="11" t="s">
        <v>277</v>
      </c>
      <c r="AA957" s="11" t="s">
        <v>113</v>
      </c>
      <c r="AB957" s="11" t="s">
        <v>277</v>
      </c>
      <c r="AC957" s="148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28">
        <v>3</v>
      </c>
    </row>
    <row r="958" spans="1:65">
      <c r="A958" s="30"/>
      <c r="B958" s="19"/>
      <c r="C958" s="9"/>
      <c r="D958" s="26"/>
      <c r="E958" s="26"/>
      <c r="F958" s="26"/>
      <c r="G958" s="26"/>
      <c r="H958" s="26"/>
      <c r="I958" s="26"/>
      <c r="J958" s="26"/>
      <c r="K958" s="26"/>
      <c r="L958" s="26"/>
      <c r="M958" s="26"/>
      <c r="N958" s="26"/>
      <c r="O958" s="26"/>
      <c r="P958" s="26"/>
      <c r="Q958" s="26"/>
      <c r="R958" s="26"/>
      <c r="S958" s="26"/>
      <c r="T958" s="26"/>
      <c r="U958" s="26"/>
      <c r="V958" s="26"/>
      <c r="W958" s="26"/>
      <c r="X958" s="26"/>
      <c r="Y958" s="26"/>
      <c r="Z958" s="26"/>
      <c r="AA958" s="26"/>
      <c r="AB958" s="26"/>
      <c r="AC958" s="148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28">
        <v>3</v>
      </c>
    </row>
    <row r="959" spans="1:65">
      <c r="A959" s="30"/>
      <c r="B959" s="18">
        <v>1</v>
      </c>
      <c r="C959" s="14">
        <v>1</v>
      </c>
      <c r="D959" s="228">
        <v>0.3745</v>
      </c>
      <c r="E959" s="228">
        <v>0.35499999999999998</v>
      </c>
      <c r="F959" s="228">
        <v>0.35199999999999998</v>
      </c>
      <c r="G959" s="228">
        <v>0.37</v>
      </c>
      <c r="H959" s="228">
        <v>0.3518</v>
      </c>
      <c r="I959" s="228">
        <v>0.36299999999999999</v>
      </c>
      <c r="J959" s="228" t="s">
        <v>299</v>
      </c>
      <c r="K959" s="228">
        <v>0.3669</v>
      </c>
      <c r="L959" s="228">
        <v>0.374</v>
      </c>
      <c r="M959" s="228">
        <v>0.372</v>
      </c>
      <c r="N959" s="228">
        <v>0.37</v>
      </c>
      <c r="O959" s="228">
        <v>0.36</v>
      </c>
      <c r="P959" s="228">
        <v>0.375</v>
      </c>
      <c r="Q959" s="228">
        <v>0.34299999999999997</v>
      </c>
      <c r="R959" s="228">
        <v>0.38990000000000002</v>
      </c>
      <c r="S959" s="228">
        <v>0.37</v>
      </c>
      <c r="T959" s="228">
        <v>0.38171439999999995</v>
      </c>
      <c r="U959" s="228">
        <v>0.37</v>
      </c>
      <c r="V959" s="228">
        <v>0.37</v>
      </c>
      <c r="W959" s="228">
        <v>0.38810099999999997</v>
      </c>
      <c r="X959" s="228">
        <v>0.35399999999999998</v>
      </c>
      <c r="Y959" s="228">
        <v>0.36199999999999999</v>
      </c>
      <c r="Z959" s="234">
        <v>0.38400000000000001</v>
      </c>
      <c r="AA959" s="228">
        <v>0.34499999999999997</v>
      </c>
      <c r="AB959" s="229">
        <v>0.34</v>
      </c>
      <c r="AC959" s="204"/>
      <c r="AD959" s="205"/>
      <c r="AE959" s="205"/>
      <c r="AF959" s="205"/>
      <c r="AG959" s="205"/>
      <c r="AH959" s="205"/>
      <c r="AI959" s="205"/>
      <c r="AJ959" s="205"/>
      <c r="AK959" s="205"/>
      <c r="AL959" s="205"/>
      <c r="AM959" s="205"/>
      <c r="AN959" s="205"/>
      <c r="AO959" s="205"/>
      <c r="AP959" s="205"/>
      <c r="AQ959" s="205"/>
      <c r="AR959" s="205"/>
      <c r="AS959" s="205"/>
      <c r="AT959" s="205"/>
      <c r="AU959" s="205"/>
      <c r="AV959" s="205"/>
      <c r="AW959" s="205"/>
      <c r="AX959" s="205"/>
      <c r="AY959" s="205"/>
      <c r="AZ959" s="205"/>
      <c r="BA959" s="205"/>
      <c r="BB959" s="205"/>
      <c r="BC959" s="205"/>
      <c r="BD959" s="205"/>
      <c r="BE959" s="205"/>
      <c r="BF959" s="205"/>
      <c r="BG959" s="205"/>
      <c r="BH959" s="205"/>
      <c r="BI959" s="205"/>
      <c r="BJ959" s="205"/>
      <c r="BK959" s="205"/>
      <c r="BL959" s="205"/>
      <c r="BM959" s="230">
        <v>1</v>
      </c>
    </row>
    <row r="960" spans="1:65">
      <c r="A960" s="30"/>
      <c r="B960" s="19">
        <v>1</v>
      </c>
      <c r="C960" s="9">
        <v>2</v>
      </c>
      <c r="D960" s="24">
        <v>0.3755</v>
      </c>
      <c r="E960" s="24">
        <v>0.35099999999999998</v>
      </c>
      <c r="F960" s="24">
        <v>0.36899999999999999</v>
      </c>
      <c r="G960" s="24">
        <v>0.37</v>
      </c>
      <c r="H960" s="24">
        <v>0.35089999999999999</v>
      </c>
      <c r="I960" s="24">
        <v>0.36699999999999999</v>
      </c>
      <c r="J960" s="24" t="s">
        <v>299</v>
      </c>
      <c r="K960" s="24">
        <v>0.36990000000000001</v>
      </c>
      <c r="L960" s="24">
        <v>0.374</v>
      </c>
      <c r="M960" s="24">
        <v>0.36899999999999999</v>
      </c>
      <c r="N960" s="24">
        <v>0.35</v>
      </c>
      <c r="O960" s="24">
        <v>0.37</v>
      </c>
      <c r="P960" s="24">
        <v>0.38</v>
      </c>
      <c r="Q960" s="24">
        <v>0.33169999999999999</v>
      </c>
      <c r="R960" s="24">
        <v>0.38250000000000001</v>
      </c>
      <c r="S960" s="24">
        <v>0.37</v>
      </c>
      <c r="T960" s="24">
        <v>0.3792991</v>
      </c>
      <c r="U960" s="24">
        <v>0.376</v>
      </c>
      <c r="V960" s="24">
        <v>0.37</v>
      </c>
      <c r="W960" s="24">
        <v>0.38164350000000002</v>
      </c>
      <c r="X960" s="24">
        <v>0.36199999999999999</v>
      </c>
      <c r="Y960" s="24">
        <v>0.33700000000000002</v>
      </c>
      <c r="Z960" s="24">
        <v>0.36099999999999999</v>
      </c>
      <c r="AA960" s="24">
        <v>0.36499999999999999</v>
      </c>
      <c r="AB960" s="231">
        <v>0.34</v>
      </c>
      <c r="AC960" s="204"/>
      <c r="AD960" s="205"/>
      <c r="AE960" s="205"/>
      <c r="AF960" s="205"/>
      <c r="AG960" s="205"/>
      <c r="AH960" s="205"/>
      <c r="AI960" s="205"/>
      <c r="AJ960" s="205"/>
      <c r="AK960" s="205"/>
      <c r="AL960" s="205"/>
      <c r="AM960" s="205"/>
      <c r="AN960" s="205"/>
      <c r="AO960" s="205"/>
      <c r="AP960" s="205"/>
      <c r="AQ960" s="205"/>
      <c r="AR960" s="205"/>
      <c r="AS960" s="205"/>
      <c r="AT960" s="205"/>
      <c r="AU960" s="205"/>
      <c r="AV960" s="205"/>
      <c r="AW960" s="205"/>
      <c r="AX960" s="205"/>
      <c r="AY960" s="205"/>
      <c r="AZ960" s="205"/>
      <c r="BA960" s="205"/>
      <c r="BB960" s="205"/>
      <c r="BC960" s="205"/>
      <c r="BD960" s="205"/>
      <c r="BE960" s="205"/>
      <c r="BF960" s="205"/>
      <c r="BG960" s="205"/>
      <c r="BH960" s="205"/>
      <c r="BI960" s="205"/>
      <c r="BJ960" s="205"/>
      <c r="BK960" s="205"/>
      <c r="BL960" s="205"/>
      <c r="BM960" s="230">
        <v>20</v>
      </c>
    </row>
    <row r="961" spans="1:65">
      <c r="A961" s="30"/>
      <c r="B961" s="19">
        <v>1</v>
      </c>
      <c r="C961" s="9">
        <v>3</v>
      </c>
      <c r="D961" s="24">
        <v>0.3851</v>
      </c>
      <c r="E961" s="24">
        <v>0.35099999999999998</v>
      </c>
      <c r="F961" s="24">
        <v>0.36299999999999999</v>
      </c>
      <c r="G961" s="24">
        <v>0.37</v>
      </c>
      <c r="H961" s="24">
        <v>0.34820000000000001</v>
      </c>
      <c r="I961" s="24">
        <v>0.35799999999999998</v>
      </c>
      <c r="J961" s="24" t="s">
        <v>299</v>
      </c>
      <c r="K961" s="24">
        <v>0.36870000000000003</v>
      </c>
      <c r="L961" s="24">
        <v>0.36399999999999999</v>
      </c>
      <c r="M961" s="24">
        <v>0.36399999999999999</v>
      </c>
      <c r="N961" s="24">
        <v>0.36</v>
      </c>
      <c r="O961" s="24">
        <v>0.36</v>
      </c>
      <c r="P961" s="24">
        <v>0.376</v>
      </c>
      <c r="Q961" s="24">
        <v>0.36030000000000001</v>
      </c>
      <c r="R961" s="24">
        <v>0.3846</v>
      </c>
      <c r="S961" s="24">
        <v>0.38</v>
      </c>
      <c r="T961" s="24">
        <v>0.38145250000000003</v>
      </c>
      <c r="U961" s="24">
        <v>0.36299999999999999</v>
      </c>
      <c r="V961" s="24">
        <v>0.37</v>
      </c>
      <c r="W961" s="24">
        <v>0.38745000000000002</v>
      </c>
      <c r="X961" s="24">
        <v>0.35599999999999998</v>
      </c>
      <c r="Y961" s="24">
        <v>0.32900000000000001</v>
      </c>
      <c r="Z961" s="24">
        <v>0.36399999999999999</v>
      </c>
      <c r="AA961" s="24">
        <v>0.35500000000000004</v>
      </c>
      <c r="AB961" s="231">
        <v>0.33</v>
      </c>
      <c r="AC961" s="204"/>
      <c r="AD961" s="205"/>
      <c r="AE961" s="205"/>
      <c r="AF961" s="205"/>
      <c r="AG961" s="205"/>
      <c r="AH961" s="205"/>
      <c r="AI961" s="205"/>
      <c r="AJ961" s="205"/>
      <c r="AK961" s="205"/>
      <c r="AL961" s="205"/>
      <c r="AM961" s="205"/>
      <c r="AN961" s="205"/>
      <c r="AO961" s="205"/>
      <c r="AP961" s="205"/>
      <c r="AQ961" s="205"/>
      <c r="AR961" s="205"/>
      <c r="AS961" s="205"/>
      <c r="AT961" s="205"/>
      <c r="AU961" s="205"/>
      <c r="AV961" s="205"/>
      <c r="AW961" s="205"/>
      <c r="AX961" s="205"/>
      <c r="AY961" s="205"/>
      <c r="AZ961" s="205"/>
      <c r="BA961" s="205"/>
      <c r="BB961" s="205"/>
      <c r="BC961" s="205"/>
      <c r="BD961" s="205"/>
      <c r="BE961" s="205"/>
      <c r="BF961" s="205"/>
      <c r="BG961" s="205"/>
      <c r="BH961" s="205"/>
      <c r="BI961" s="205"/>
      <c r="BJ961" s="205"/>
      <c r="BK961" s="205"/>
      <c r="BL961" s="205"/>
      <c r="BM961" s="230">
        <v>16</v>
      </c>
    </row>
    <row r="962" spans="1:65">
      <c r="A962" s="30"/>
      <c r="B962" s="19">
        <v>1</v>
      </c>
      <c r="C962" s="9">
        <v>4</v>
      </c>
      <c r="D962" s="24">
        <v>0.38569999999999999</v>
      </c>
      <c r="E962" s="24">
        <v>0.35499999999999998</v>
      </c>
      <c r="F962" s="24">
        <v>0.36299999999999999</v>
      </c>
      <c r="G962" s="24">
        <v>0.37</v>
      </c>
      <c r="H962" s="24">
        <v>0.35400000000000004</v>
      </c>
      <c r="I962" s="24">
        <v>0.377</v>
      </c>
      <c r="J962" s="24" t="s">
        <v>299</v>
      </c>
      <c r="K962" s="24">
        <v>0.37290000000000001</v>
      </c>
      <c r="L962" s="24">
        <v>0.373</v>
      </c>
      <c r="M962" s="24">
        <v>0.36499999999999999</v>
      </c>
      <c r="N962" s="24">
        <v>0.38</v>
      </c>
      <c r="O962" s="24">
        <v>0.37</v>
      </c>
      <c r="P962" s="24">
        <v>0.36799999999999999</v>
      </c>
      <c r="Q962" s="24">
        <v>0.33999999999999997</v>
      </c>
      <c r="R962" s="24">
        <v>0.39649999999999996</v>
      </c>
      <c r="S962" s="24">
        <v>0.37</v>
      </c>
      <c r="T962" s="24">
        <v>0.37644729999999998</v>
      </c>
      <c r="U962" s="24">
        <v>0.36599999999999999</v>
      </c>
      <c r="V962" s="24">
        <v>0.37</v>
      </c>
      <c r="W962" s="24">
        <v>0.38609550000000004</v>
      </c>
      <c r="X962" s="24">
        <v>0.35399999999999998</v>
      </c>
      <c r="Y962" s="24">
        <v>0.35599999999999998</v>
      </c>
      <c r="Z962" s="24">
        <v>0.36199999999999999</v>
      </c>
      <c r="AA962" s="24">
        <v>0.36499999999999999</v>
      </c>
      <c r="AB962" s="231">
        <v>0.35</v>
      </c>
      <c r="AC962" s="204"/>
      <c r="AD962" s="205"/>
      <c r="AE962" s="205"/>
      <c r="AF962" s="205"/>
      <c r="AG962" s="205"/>
      <c r="AH962" s="205"/>
      <c r="AI962" s="205"/>
      <c r="AJ962" s="205"/>
      <c r="AK962" s="205"/>
      <c r="AL962" s="205"/>
      <c r="AM962" s="205"/>
      <c r="AN962" s="205"/>
      <c r="AO962" s="205"/>
      <c r="AP962" s="205"/>
      <c r="AQ962" s="205"/>
      <c r="AR962" s="205"/>
      <c r="AS962" s="205"/>
      <c r="AT962" s="205"/>
      <c r="AU962" s="205"/>
      <c r="AV962" s="205"/>
      <c r="AW962" s="205"/>
      <c r="AX962" s="205"/>
      <c r="AY962" s="205"/>
      <c r="AZ962" s="205"/>
      <c r="BA962" s="205"/>
      <c r="BB962" s="205"/>
      <c r="BC962" s="205"/>
      <c r="BD962" s="205"/>
      <c r="BE962" s="205"/>
      <c r="BF962" s="205"/>
      <c r="BG962" s="205"/>
      <c r="BH962" s="205"/>
      <c r="BI962" s="205"/>
      <c r="BJ962" s="205"/>
      <c r="BK962" s="205"/>
      <c r="BL962" s="205"/>
      <c r="BM962" s="230">
        <v>0.36674102058334179</v>
      </c>
    </row>
    <row r="963" spans="1:65">
      <c r="A963" s="30"/>
      <c r="B963" s="19">
        <v>1</v>
      </c>
      <c r="C963" s="9">
        <v>5</v>
      </c>
      <c r="D963" s="24">
        <v>0.37540000000000001</v>
      </c>
      <c r="E963" s="24">
        <v>0.34899999999999998</v>
      </c>
      <c r="F963" s="24">
        <v>0.35599999999999998</v>
      </c>
      <c r="G963" s="24">
        <v>0.37</v>
      </c>
      <c r="H963" s="24">
        <v>0.35769999999999996</v>
      </c>
      <c r="I963" s="24">
        <v>0.36199999999999999</v>
      </c>
      <c r="J963" s="24" t="s">
        <v>299</v>
      </c>
      <c r="K963" s="24">
        <v>0.3765</v>
      </c>
      <c r="L963" s="24">
        <v>0.36899999999999999</v>
      </c>
      <c r="M963" s="24">
        <v>0.36899999999999999</v>
      </c>
      <c r="N963" s="24">
        <v>0.37</v>
      </c>
      <c r="O963" s="24">
        <v>0.37</v>
      </c>
      <c r="P963" s="24">
        <v>0.376</v>
      </c>
      <c r="Q963" s="24">
        <v>0.33990000000000004</v>
      </c>
      <c r="R963" s="24">
        <v>0.39540000000000003</v>
      </c>
      <c r="S963" s="24">
        <v>0.38</v>
      </c>
      <c r="T963" s="24">
        <v>0.37687409999999999</v>
      </c>
      <c r="U963" s="24">
        <v>0.35799999999999998</v>
      </c>
      <c r="V963" s="24">
        <v>0.37</v>
      </c>
      <c r="W963" s="24">
        <v>0.38597999999999999</v>
      </c>
      <c r="X963" s="24">
        <v>0.35499999999999998</v>
      </c>
      <c r="Y963" s="24">
        <v>0.33800000000000002</v>
      </c>
      <c r="Z963" s="24">
        <v>0.36399999999999999</v>
      </c>
      <c r="AA963" s="24">
        <v>0.35500000000000004</v>
      </c>
      <c r="AB963" s="231">
        <v>0.33</v>
      </c>
      <c r="AC963" s="204"/>
      <c r="AD963" s="205"/>
      <c r="AE963" s="205"/>
      <c r="AF963" s="205"/>
      <c r="AG963" s="205"/>
      <c r="AH963" s="205"/>
      <c r="AI963" s="205"/>
      <c r="AJ963" s="205"/>
      <c r="AK963" s="205"/>
      <c r="AL963" s="205"/>
      <c r="AM963" s="205"/>
      <c r="AN963" s="205"/>
      <c r="AO963" s="205"/>
      <c r="AP963" s="205"/>
      <c r="AQ963" s="205"/>
      <c r="AR963" s="205"/>
      <c r="AS963" s="205"/>
      <c r="AT963" s="205"/>
      <c r="AU963" s="205"/>
      <c r="AV963" s="205"/>
      <c r="AW963" s="205"/>
      <c r="AX963" s="205"/>
      <c r="AY963" s="205"/>
      <c r="AZ963" s="205"/>
      <c r="BA963" s="205"/>
      <c r="BB963" s="205"/>
      <c r="BC963" s="205"/>
      <c r="BD963" s="205"/>
      <c r="BE963" s="205"/>
      <c r="BF963" s="205"/>
      <c r="BG963" s="205"/>
      <c r="BH963" s="205"/>
      <c r="BI963" s="205"/>
      <c r="BJ963" s="205"/>
      <c r="BK963" s="205"/>
      <c r="BL963" s="205"/>
      <c r="BM963" s="230">
        <v>59</v>
      </c>
    </row>
    <row r="964" spans="1:65">
      <c r="A964" s="30"/>
      <c r="B964" s="19">
        <v>1</v>
      </c>
      <c r="C964" s="9">
        <v>6</v>
      </c>
      <c r="D964" s="24">
        <v>0.38069999999999998</v>
      </c>
      <c r="E964" s="24">
        <v>0.36299999999999999</v>
      </c>
      <c r="F964" s="24">
        <v>0.35799999999999998</v>
      </c>
      <c r="G964" s="24">
        <v>0.37</v>
      </c>
      <c r="H964" s="24">
        <v>0.36480000000000001</v>
      </c>
      <c r="I964" s="24">
        <v>0.38300000000000001</v>
      </c>
      <c r="J964" s="24" t="s">
        <v>299</v>
      </c>
      <c r="K964" s="24">
        <v>0.36330000000000001</v>
      </c>
      <c r="L964" s="24">
        <v>0.36499999999999999</v>
      </c>
      <c r="M964" s="24">
        <v>0.36899999999999999</v>
      </c>
      <c r="N964" s="24">
        <v>0.36</v>
      </c>
      <c r="O964" s="24">
        <v>0.38</v>
      </c>
      <c r="P964" s="24">
        <v>0.36199999999999999</v>
      </c>
      <c r="Q964" s="24">
        <v>0.3483</v>
      </c>
      <c r="R964" s="24">
        <v>0.39979999999999999</v>
      </c>
      <c r="S964" s="24">
        <v>0.38</v>
      </c>
      <c r="T964" s="24">
        <v>0.38344099999999998</v>
      </c>
      <c r="U964" s="24">
        <v>0.374</v>
      </c>
      <c r="V964" s="24">
        <v>0.37</v>
      </c>
      <c r="W964" s="24">
        <v>0.38786999999999999</v>
      </c>
      <c r="X964" s="24">
        <v>0.35899999999999999</v>
      </c>
      <c r="Y964" s="24">
        <v>0.34499999999999997</v>
      </c>
      <c r="Z964" s="24">
        <v>0.36699999999999999</v>
      </c>
      <c r="AA964" s="24">
        <v>0.35000000000000003</v>
      </c>
      <c r="AB964" s="231">
        <v>0.34</v>
      </c>
      <c r="AC964" s="204"/>
      <c r="AD964" s="205"/>
      <c r="AE964" s="205"/>
      <c r="AF964" s="205"/>
      <c r="AG964" s="205"/>
      <c r="AH964" s="205"/>
      <c r="AI964" s="205"/>
      <c r="AJ964" s="205"/>
      <c r="AK964" s="205"/>
      <c r="AL964" s="205"/>
      <c r="AM964" s="205"/>
      <c r="AN964" s="205"/>
      <c r="AO964" s="205"/>
      <c r="AP964" s="205"/>
      <c r="AQ964" s="205"/>
      <c r="AR964" s="205"/>
      <c r="AS964" s="205"/>
      <c r="AT964" s="205"/>
      <c r="AU964" s="205"/>
      <c r="AV964" s="205"/>
      <c r="AW964" s="205"/>
      <c r="AX964" s="205"/>
      <c r="AY964" s="205"/>
      <c r="AZ964" s="205"/>
      <c r="BA964" s="205"/>
      <c r="BB964" s="205"/>
      <c r="BC964" s="205"/>
      <c r="BD964" s="205"/>
      <c r="BE964" s="205"/>
      <c r="BF964" s="205"/>
      <c r="BG964" s="205"/>
      <c r="BH964" s="205"/>
      <c r="BI964" s="205"/>
      <c r="BJ964" s="205"/>
      <c r="BK964" s="205"/>
      <c r="BL964" s="205"/>
      <c r="BM964" s="56"/>
    </row>
    <row r="965" spans="1:65">
      <c r="A965" s="30"/>
      <c r="B965" s="20" t="s">
        <v>264</v>
      </c>
      <c r="C965" s="12"/>
      <c r="D965" s="233">
        <v>0.37948333333333334</v>
      </c>
      <c r="E965" s="233">
        <v>0.35399999999999993</v>
      </c>
      <c r="F965" s="233">
        <v>0.36016666666666669</v>
      </c>
      <c r="G965" s="233">
        <v>0.37000000000000005</v>
      </c>
      <c r="H965" s="233">
        <v>0.35456666666666664</v>
      </c>
      <c r="I965" s="233">
        <v>0.36833333333333335</v>
      </c>
      <c r="J965" s="233" t="s">
        <v>641</v>
      </c>
      <c r="K965" s="233">
        <v>0.36970000000000008</v>
      </c>
      <c r="L965" s="233">
        <v>0.3698333333333334</v>
      </c>
      <c r="M965" s="233">
        <v>0.36800000000000005</v>
      </c>
      <c r="N965" s="233">
        <v>0.36499999999999999</v>
      </c>
      <c r="O965" s="233">
        <v>0.36833333333333335</v>
      </c>
      <c r="P965" s="233">
        <v>0.37283333333333335</v>
      </c>
      <c r="Q965" s="233">
        <v>0.34386666666666671</v>
      </c>
      <c r="R965" s="233">
        <v>0.39145000000000002</v>
      </c>
      <c r="S965" s="233">
        <v>0.375</v>
      </c>
      <c r="T965" s="233">
        <v>0.37987140000000003</v>
      </c>
      <c r="U965" s="233">
        <v>0.3678333333333334</v>
      </c>
      <c r="V965" s="233">
        <v>0.37000000000000005</v>
      </c>
      <c r="W965" s="233">
        <v>0.38619000000000003</v>
      </c>
      <c r="X965" s="233">
        <v>0.35666666666666669</v>
      </c>
      <c r="Y965" s="233">
        <v>0.34450000000000003</v>
      </c>
      <c r="Z965" s="233">
        <v>0.36699999999999999</v>
      </c>
      <c r="AA965" s="233">
        <v>0.35583333333333328</v>
      </c>
      <c r="AB965" s="233">
        <v>0.33833333333333332</v>
      </c>
      <c r="AC965" s="204"/>
      <c r="AD965" s="205"/>
      <c r="AE965" s="205"/>
      <c r="AF965" s="205"/>
      <c r="AG965" s="205"/>
      <c r="AH965" s="205"/>
      <c r="AI965" s="205"/>
      <c r="AJ965" s="205"/>
      <c r="AK965" s="205"/>
      <c r="AL965" s="205"/>
      <c r="AM965" s="205"/>
      <c r="AN965" s="205"/>
      <c r="AO965" s="205"/>
      <c r="AP965" s="205"/>
      <c r="AQ965" s="205"/>
      <c r="AR965" s="205"/>
      <c r="AS965" s="205"/>
      <c r="AT965" s="205"/>
      <c r="AU965" s="205"/>
      <c r="AV965" s="205"/>
      <c r="AW965" s="205"/>
      <c r="AX965" s="205"/>
      <c r="AY965" s="205"/>
      <c r="AZ965" s="205"/>
      <c r="BA965" s="205"/>
      <c r="BB965" s="205"/>
      <c r="BC965" s="205"/>
      <c r="BD965" s="205"/>
      <c r="BE965" s="205"/>
      <c r="BF965" s="205"/>
      <c r="BG965" s="205"/>
      <c r="BH965" s="205"/>
      <c r="BI965" s="205"/>
      <c r="BJ965" s="205"/>
      <c r="BK965" s="205"/>
      <c r="BL965" s="205"/>
      <c r="BM965" s="56"/>
    </row>
    <row r="966" spans="1:65">
      <c r="A966" s="30"/>
      <c r="B966" s="3" t="s">
        <v>265</v>
      </c>
      <c r="C966" s="29"/>
      <c r="D966" s="24">
        <v>0.37809999999999999</v>
      </c>
      <c r="E966" s="24">
        <v>0.35299999999999998</v>
      </c>
      <c r="F966" s="24">
        <v>0.36049999999999999</v>
      </c>
      <c r="G966" s="24">
        <v>0.37</v>
      </c>
      <c r="H966" s="24">
        <v>0.35289999999999999</v>
      </c>
      <c r="I966" s="24">
        <v>0.36499999999999999</v>
      </c>
      <c r="J966" s="24" t="s">
        <v>641</v>
      </c>
      <c r="K966" s="24">
        <v>0.36930000000000002</v>
      </c>
      <c r="L966" s="24">
        <v>0.371</v>
      </c>
      <c r="M966" s="24">
        <v>0.36899999999999999</v>
      </c>
      <c r="N966" s="24">
        <v>0.36499999999999999</v>
      </c>
      <c r="O966" s="24">
        <v>0.37</v>
      </c>
      <c r="P966" s="24">
        <v>0.3755</v>
      </c>
      <c r="Q966" s="24">
        <v>0.34149999999999997</v>
      </c>
      <c r="R966" s="24">
        <v>0.39265000000000005</v>
      </c>
      <c r="S966" s="24">
        <v>0.375</v>
      </c>
      <c r="T966" s="24">
        <v>0.38037580000000004</v>
      </c>
      <c r="U966" s="24">
        <v>0.36799999999999999</v>
      </c>
      <c r="V966" s="24">
        <v>0.37</v>
      </c>
      <c r="W966" s="24">
        <v>0.38677275</v>
      </c>
      <c r="X966" s="24">
        <v>0.35549999999999998</v>
      </c>
      <c r="Y966" s="24">
        <v>0.34150000000000003</v>
      </c>
      <c r="Z966" s="24">
        <v>0.36399999999999999</v>
      </c>
      <c r="AA966" s="24">
        <v>0.35500000000000004</v>
      </c>
      <c r="AB966" s="24">
        <v>0.34</v>
      </c>
      <c r="AC966" s="204"/>
      <c r="AD966" s="205"/>
      <c r="AE966" s="205"/>
      <c r="AF966" s="205"/>
      <c r="AG966" s="205"/>
      <c r="AH966" s="205"/>
      <c r="AI966" s="205"/>
      <c r="AJ966" s="205"/>
      <c r="AK966" s="205"/>
      <c r="AL966" s="205"/>
      <c r="AM966" s="205"/>
      <c r="AN966" s="205"/>
      <c r="AO966" s="205"/>
      <c r="AP966" s="205"/>
      <c r="AQ966" s="205"/>
      <c r="AR966" s="205"/>
      <c r="AS966" s="205"/>
      <c r="AT966" s="205"/>
      <c r="AU966" s="205"/>
      <c r="AV966" s="205"/>
      <c r="AW966" s="205"/>
      <c r="AX966" s="205"/>
      <c r="AY966" s="205"/>
      <c r="AZ966" s="205"/>
      <c r="BA966" s="205"/>
      <c r="BB966" s="205"/>
      <c r="BC966" s="205"/>
      <c r="BD966" s="205"/>
      <c r="BE966" s="205"/>
      <c r="BF966" s="205"/>
      <c r="BG966" s="205"/>
      <c r="BH966" s="205"/>
      <c r="BI966" s="205"/>
      <c r="BJ966" s="205"/>
      <c r="BK966" s="205"/>
      <c r="BL966" s="205"/>
      <c r="BM966" s="56"/>
    </row>
    <row r="967" spans="1:65">
      <c r="A967" s="30"/>
      <c r="B967" s="3" t="s">
        <v>266</v>
      </c>
      <c r="C967" s="29"/>
      <c r="D967" s="24">
        <v>5.0803215121354864E-3</v>
      </c>
      <c r="E967" s="24">
        <v>5.0199601592044573E-3</v>
      </c>
      <c r="F967" s="24">
        <v>6.0470378423379103E-3</v>
      </c>
      <c r="G967" s="24">
        <v>6.0809419444881171E-17</v>
      </c>
      <c r="H967" s="24">
        <v>5.9412681025742854E-3</v>
      </c>
      <c r="I967" s="24">
        <v>9.667816023625337E-3</v>
      </c>
      <c r="J967" s="24" t="s">
        <v>641</v>
      </c>
      <c r="K967" s="24">
        <v>4.6112904918254689E-3</v>
      </c>
      <c r="L967" s="24">
        <v>4.535048695071168E-3</v>
      </c>
      <c r="M967" s="24">
        <v>2.9664793948382677E-3</v>
      </c>
      <c r="N967" s="24">
        <v>1.0488088481701525E-2</v>
      </c>
      <c r="O967" s="24">
        <v>7.5277265270908174E-3</v>
      </c>
      <c r="P967" s="24">
        <v>6.5853372477547986E-3</v>
      </c>
      <c r="Q967" s="24">
        <v>9.6868295466920832E-3</v>
      </c>
      <c r="R967" s="24">
        <v>6.9318828610991333E-3</v>
      </c>
      <c r="S967" s="24">
        <v>5.4772255750516656E-3</v>
      </c>
      <c r="T967" s="24">
        <v>2.8168906886849518E-3</v>
      </c>
      <c r="U967" s="24">
        <v>6.8239773348588101E-3</v>
      </c>
      <c r="V967" s="24">
        <v>6.0809419444881171E-17</v>
      </c>
      <c r="W967" s="24">
        <v>2.399400487621843E-3</v>
      </c>
      <c r="X967" s="24">
        <v>3.2041639575194469E-3</v>
      </c>
      <c r="Y967" s="24">
        <v>1.2469963913339909E-2</v>
      </c>
      <c r="Z967" s="24">
        <v>8.5790442358108943E-3</v>
      </c>
      <c r="AA967" s="24">
        <v>8.0104098937986076E-3</v>
      </c>
      <c r="AB967" s="24">
        <v>7.5277265270907992E-3</v>
      </c>
      <c r="AC967" s="204"/>
      <c r="AD967" s="205"/>
      <c r="AE967" s="205"/>
      <c r="AF967" s="205"/>
      <c r="AG967" s="205"/>
      <c r="AH967" s="205"/>
      <c r="AI967" s="205"/>
      <c r="AJ967" s="205"/>
      <c r="AK967" s="205"/>
      <c r="AL967" s="205"/>
      <c r="AM967" s="205"/>
      <c r="AN967" s="205"/>
      <c r="AO967" s="205"/>
      <c r="AP967" s="205"/>
      <c r="AQ967" s="205"/>
      <c r="AR967" s="205"/>
      <c r="AS967" s="205"/>
      <c r="AT967" s="205"/>
      <c r="AU967" s="205"/>
      <c r="AV967" s="205"/>
      <c r="AW967" s="205"/>
      <c r="AX967" s="205"/>
      <c r="AY967" s="205"/>
      <c r="AZ967" s="205"/>
      <c r="BA967" s="205"/>
      <c r="BB967" s="205"/>
      <c r="BC967" s="205"/>
      <c r="BD967" s="205"/>
      <c r="BE967" s="205"/>
      <c r="BF967" s="205"/>
      <c r="BG967" s="205"/>
      <c r="BH967" s="205"/>
      <c r="BI967" s="205"/>
      <c r="BJ967" s="205"/>
      <c r="BK967" s="205"/>
      <c r="BL967" s="205"/>
      <c r="BM967" s="56"/>
    </row>
    <row r="968" spans="1:65">
      <c r="A968" s="30"/>
      <c r="B968" s="3" t="s">
        <v>86</v>
      </c>
      <c r="C968" s="29"/>
      <c r="D968" s="13">
        <v>1.3387469398222548E-2</v>
      </c>
      <c r="E968" s="13">
        <v>1.4180678415831803E-2</v>
      </c>
      <c r="F968" s="13">
        <v>1.6789554397976612E-2</v>
      </c>
      <c r="G968" s="13">
        <v>1.643497822834626E-16</v>
      </c>
      <c r="H968" s="13">
        <v>1.6756420332540056E-2</v>
      </c>
      <c r="I968" s="13">
        <v>2.6247464317534851E-2</v>
      </c>
      <c r="J968" s="13" t="s">
        <v>641</v>
      </c>
      <c r="K968" s="13">
        <v>1.247306056755604E-2</v>
      </c>
      <c r="L968" s="13">
        <v>1.2262411974054531E-2</v>
      </c>
      <c r="M968" s="13">
        <v>8.0610853120605085E-3</v>
      </c>
      <c r="N968" s="13">
        <v>2.8734488990963085E-2</v>
      </c>
      <c r="O968" s="13">
        <v>2.0437266589386834E-2</v>
      </c>
      <c r="P968" s="13">
        <v>1.7662951938546622E-2</v>
      </c>
      <c r="Q968" s="13">
        <v>2.8170306940748589E-2</v>
      </c>
      <c r="R968" s="13">
        <v>1.7708220363007111E-2</v>
      </c>
      <c r="S968" s="13">
        <v>1.4605934866804442E-2</v>
      </c>
      <c r="T968" s="13">
        <v>7.4153797540034644E-3</v>
      </c>
      <c r="U968" s="13">
        <v>1.8551818762642888E-2</v>
      </c>
      <c r="V968" s="13">
        <v>1.643497822834626E-16</v>
      </c>
      <c r="W968" s="13">
        <v>6.2130052244279829E-3</v>
      </c>
      <c r="X968" s="13">
        <v>8.9836372640732156E-3</v>
      </c>
      <c r="Y968" s="13">
        <v>3.6197282767314681E-2</v>
      </c>
      <c r="Z968" s="13">
        <v>2.3376142331909794E-2</v>
      </c>
      <c r="AA968" s="13">
        <v>2.2511690568052297E-2</v>
      </c>
      <c r="AB968" s="13">
        <v>2.2249438011105811E-2</v>
      </c>
      <c r="AC968" s="148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3"/>
      <c r="BB968" s="3"/>
      <c r="BC968" s="3"/>
      <c r="BD968" s="3"/>
      <c r="BE968" s="3"/>
      <c r="BF968" s="3"/>
      <c r="BG968" s="3"/>
      <c r="BH968" s="3"/>
      <c r="BI968" s="3"/>
      <c r="BJ968" s="3"/>
      <c r="BK968" s="3"/>
      <c r="BL968" s="3"/>
      <c r="BM968" s="55"/>
    </row>
    <row r="969" spans="1:65">
      <c r="A969" s="30"/>
      <c r="B969" s="3" t="s">
        <v>267</v>
      </c>
      <c r="C969" s="29"/>
      <c r="D969" s="13">
        <v>3.4744716393392494E-2</v>
      </c>
      <c r="E969" s="13">
        <v>-3.4741193017012062E-2</v>
      </c>
      <c r="F969" s="13">
        <v>-1.7926420955632016E-2</v>
      </c>
      <c r="G969" s="13">
        <v>8.8863236827843028E-3</v>
      </c>
      <c r="H969" s="13">
        <v>-3.3196051800560844E-2</v>
      </c>
      <c r="I969" s="13">
        <v>4.3417906932221584E-3</v>
      </c>
      <c r="J969" s="13" t="s">
        <v>641</v>
      </c>
      <c r="K969" s="13">
        <v>8.0683077446632723E-3</v>
      </c>
      <c r="L969" s="13">
        <v>8.4318703838281994E-3</v>
      </c>
      <c r="M969" s="13">
        <v>3.4328840953099515E-3</v>
      </c>
      <c r="N969" s="13">
        <v>-4.7472752859020195E-3</v>
      </c>
      <c r="O969" s="13">
        <v>4.3417906932221584E-3</v>
      </c>
      <c r="P969" s="13">
        <v>1.6612029765039837E-2</v>
      </c>
      <c r="Q969" s="13">
        <v>-6.2371953593549301E-2</v>
      </c>
      <c r="R969" s="13">
        <v>6.7374463258448314E-2</v>
      </c>
      <c r="S969" s="13">
        <v>2.2519922651470514E-2</v>
      </c>
      <c r="T969" s="13">
        <v>3.5802865454682253E-2</v>
      </c>
      <c r="U969" s="13">
        <v>2.9784307963536261E-3</v>
      </c>
      <c r="V969" s="13">
        <v>8.8863236827843028E-3</v>
      </c>
      <c r="W969" s="13">
        <v>5.3031917143390395E-2</v>
      </c>
      <c r="X969" s="13">
        <v>-2.7469940233712409E-2</v>
      </c>
      <c r="Y969" s="13">
        <v>-6.064503105751573E-2</v>
      </c>
      <c r="Z969" s="13">
        <v>7.0616430157244281E-4</v>
      </c>
      <c r="AA969" s="13">
        <v>-2.9742206728493703E-2</v>
      </c>
      <c r="AB969" s="13">
        <v>-7.7459803118895554E-2</v>
      </c>
      <c r="AC969" s="148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  <c r="BC969" s="3"/>
      <c r="BD969" s="3"/>
      <c r="BE969" s="3"/>
      <c r="BF969" s="3"/>
      <c r="BG969" s="3"/>
      <c r="BH969" s="3"/>
      <c r="BI969" s="3"/>
      <c r="BJ969" s="3"/>
      <c r="BK969" s="3"/>
      <c r="BL969" s="3"/>
      <c r="BM969" s="55"/>
    </row>
    <row r="970" spans="1:65">
      <c r="A970" s="30"/>
      <c r="B970" s="46" t="s">
        <v>268</v>
      </c>
      <c r="C970" s="47"/>
      <c r="D970" s="45">
        <v>1.03</v>
      </c>
      <c r="E970" s="45">
        <v>1.29</v>
      </c>
      <c r="F970" s="45">
        <v>0.73</v>
      </c>
      <c r="G970" s="45">
        <v>0.17</v>
      </c>
      <c r="H970" s="45">
        <v>1.24</v>
      </c>
      <c r="I970" s="45">
        <v>0.02</v>
      </c>
      <c r="J970" s="45" t="s">
        <v>269</v>
      </c>
      <c r="K970" s="45">
        <v>0.14000000000000001</v>
      </c>
      <c r="L970" s="45">
        <v>0.15</v>
      </c>
      <c r="M970" s="45">
        <v>0.02</v>
      </c>
      <c r="N970" s="45">
        <v>0.28999999999999998</v>
      </c>
      <c r="O970" s="45">
        <v>0.02</v>
      </c>
      <c r="P970" s="45">
        <v>0.42</v>
      </c>
      <c r="Q970" s="45">
        <v>2.21</v>
      </c>
      <c r="R970" s="45">
        <v>2.12</v>
      </c>
      <c r="S970" s="45">
        <v>0.62</v>
      </c>
      <c r="T970" s="45">
        <v>1.06</v>
      </c>
      <c r="U970" s="45">
        <v>0.03</v>
      </c>
      <c r="V970" s="45">
        <v>0.17</v>
      </c>
      <c r="W970" s="45">
        <v>1.64</v>
      </c>
      <c r="X970" s="45">
        <v>1.05</v>
      </c>
      <c r="Y970" s="45">
        <v>2.15</v>
      </c>
      <c r="Z970" s="45">
        <v>0.11</v>
      </c>
      <c r="AA970" s="45">
        <v>1.1200000000000001</v>
      </c>
      <c r="AB970" s="45">
        <v>2.71</v>
      </c>
      <c r="AC970" s="148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55"/>
    </row>
    <row r="971" spans="1:65">
      <c r="B971" s="31"/>
      <c r="C971" s="20"/>
      <c r="D971" s="20"/>
      <c r="E971" s="20"/>
      <c r="F971" s="20"/>
      <c r="G971" s="20"/>
      <c r="H971" s="20"/>
      <c r="I971" s="20"/>
      <c r="J971" s="20"/>
      <c r="K971" s="20"/>
      <c r="L971" s="20"/>
      <c r="M971" s="20"/>
      <c r="N971" s="20"/>
      <c r="O971" s="20"/>
      <c r="P971" s="20"/>
      <c r="Q971" s="20"/>
      <c r="R971" s="20"/>
      <c r="S971" s="20"/>
      <c r="T971" s="20"/>
      <c r="U971" s="20"/>
      <c r="V971" s="20"/>
      <c r="W971" s="20"/>
      <c r="X971" s="20"/>
      <c r="Y971" s="20"/>
      <c r="Z971" s="20"/>
      <c r="AA971" s="20"/>
      <c r="AB971" s="20"/>
      <c r="BM971" s="55"/>
    </row>
    <row r="972" spans="1:65" ht="15">
      <c r="B972" s="8" t="s">
        <v>504</v>
      </c>
      <c r="BM972" s="28" t="s">
        <v>66</v>
      </c>
    </row>
    <row r="973" spans="1:65" ht="15">
      <c r="A973" s="25" t="s">
        <v>63</v>
      </c>
      <c r="B973" s="18" t="s">
        <v>109</v>
      </c>
      <c r="C973" s="15" t="s">
        <v>110</v>
      </c>
      <c r="D973" s="16" t="s">
        <v>226</v>
      </c>
      <c r="E973" s="17" t="s">
        <v>226</v>
      </c>
      <c r="F973" s="17" t="s">
        <v>226</v>
      </c>
      <c r="G973" s="17" t="s">
        <v>226</v>
      </c>
      <c r="H973" s="17" t="s">
        <v>226</v>
      </c>
      <c r="I973" s="17" t="s">
        <v>226</v>
      </c>
      <c r="J973" s="17" t="s">
        <v>226</v>
      </c>
      <c r="K973" s="17" t="s">
        <v>226</v>
      </c>
      <c r="L973" s="17" t="s">
        <v>226</v>
      </c>
      <c r="M973" s="17" t="s">
        <v>226</v>
      </c>
      <c r="N973" s="17" t="s">
        <v>226</v>
      </c>
      <c r="O973" s="17" t="s">
        <v>226</v>
      </c>
      <c r="P973" s="17" t="s">
        <v>226</v>
      </c>
      <c r="Q973" s="17" t="s">
        <v>226</v>
      </c>
      <c r="R973" s="17" t="s">
        <v>226</v>
      </c>
      <c r="S973" s="17" t="s">
        <v>226</v>
      </c>
      <c r="T973" s="17" t="s">
        <v>226</v>
      </c>
      <c r="U973" s="17" t="s">
        <v>226</v>
      </c>
      <c r="V973" s="17" t="s">
        <v>226</v>
      </c>
      <c r="W973" s="17" t="s">
        <v>226</v>
      </c>
      <c r="X973" s="17" t="s">
        <v>226</v>
      </c>
      <c r="Y973" s="148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  <c r="AW973" s="3"/>
      <c r="AX973" s="3"/>
      <c r="AY973" s="3"/>
      <c r="AZ973" s="3"/>
      <c r="BA973" s="3"/>
      <c r="BB973" s="3"/>
      <c r="BC973" s="3"/>
      <c r="BD973" s="3"/>
      <c r="BE973" s="3"/>
      <c r="BF973" s="3"/>
      <c r="BG973" s="3"/>
      <c r="BH973" s="3"/>
      <c r="BI973" s="3"/>
      <c r="BJ973" s="3"/>
      <c r="BK973" s="3"/>
      <c r="BL973" s="3"/>
      <c r="BM973" s="28">
        <v>1</v>
      </c>
    </row>
    <row r="974" spans="1:65">
      <c r="A974" s="30"/>
      <c r="B974" s="19" t="s">
        <v>227</v>
      </c>
      <c r="C974" s="9" t="s">
        <v>227</v>
      </c>
      <c r="D974" s="146" t="s">
        <v>229</v>
      </c>
      <c r="E974" s="147" t="s">
        <v>230</v>
      </c>
      <c r="F974" s="147" t="s">
        <v>231</v>
      </c>
      <c r="G974" s="147" t="s">
        <v>232</v>
      </c>
      <c r="H974" s="147" t="s">
        <v>233</v>
      </c>
      <c r="I974" s="147" t="s">
        <v>234</v>
      </c>
      <c r="J974" s="147" t="s">
        <v>235</v>
      </c>
      <c r="K974" s="147" t="s">
        <v>238</v>
      </c>
      <c r="L974" s="147" t="s">
        <v>239</v>
      </c>
      <c r="M974" s="147" t="s">
        <v>240</v>
      </c>
      <c r="N974" s="147" t="s">
        <v>243</v>
      </c>
      <c r="O974" s="147" t="s">
        <v>244</v>
      </c>
      <c r="P974" s="147" t="s">
        <v>246</v>
      </c>
      <c r="Q974" s="147" t="s">
        <v>247</v>
      </c>
      <c r="R974" s="147" t="s">
        <v>250</v>
      </c>
      <c r="S974" s="147" t="s">
        <v>251</v>
      </c>
      <c r="T974" s="147" t="s">
        <v>253</v>
      </c>
      <c r="U974" s="147" t="s">
        <v>254</v>
      </c>
      <c r="V974" s="147" t="s">
        <v>255</v>
      </c>
      <c r="W974" s="147" t="s">
        <v>256</v>
      </c>
      <c r="X974" s="147" t="s">
        <v>257</v>
      </c>
      <c r="Y974" s="148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3"/>
      <c r="BB974" s="3"/>
      <c r="BC974" s="3"/>
      <c r="BD974" s="3"/>
      <c r="BE974" s="3"/>
      <c r="BF974" s="3"/>
      <c r="BG974" s="3"/>
      <c r="BH974" s="3"/>
      <c r="BI974" s="3"/>
      <c r="BJ974" s="3"/>
      <c r="BK974" s="3"/>
      <c r="BL974" s="3"/>
      <c r="BM974" s="28" t="s">
        <v>3</v>
      </c>
    </row>
    <row r="975" spans="1:65">
      <c r="A975" s="30"/>
      <c r="B975" s="19"/>
      <c r="C975" s="9"/>
      <c r="D975" s="10" t="s">
        <v>113</v>
      </c>
      <c r="E975" s="11" t="s">
        <v>277</v>
      </c>
      <c r="F975" s="11" t="s">
        <v>277</v>
      </c>
      <c r="G975" s="11" t="s">
        <v>277</v>
      </c>
      <c r="H975" s="11" t="s">
        <v>278</v>
      </c>
      <c r="I975" s="11" t="s">
        <v>277</v>
      </c>
      <c r="J975" s="11" t="s">
        <v>278</v>
      </c>
      <c r="K975" s="11" t="s">
        <v>278</v>
      </c>
      <c r="L975" s="11" t="s">
        <v>278</v>
      </c>
      <c r="M975" s="11" t="s">
        <v>278</v>
      </c>
      <c r="N975" s="11" t="s">
        <v>277</v>
      </c>
      <c r="O975" s="11" t="s">
        <v>277</v>
      </c>
      <c r="P975" s="11" t="s">
        <v>278</v>
      </c>
      <c r="Q975" s="11" t="s">
        <v>278</v>
      </c>
      <c r="R975" s="11" t="s">
        <v>277</v>
      </c>
      <c r="S975" s="11" t="s">
        <v>277</v>
      </c>
      <c r="T975" s="11" t="s">
        <v>277</v>
      </c>
      <c r="U975" s="11" t="s">
        <v>277</v>
      </c>
      <c r="V975" s="11" t="s">
        <v>277</v>
      </c>
      <c r="W975" s="11" t="s">
        <v>278</v>
      </c>
      <c r="X975" s="11" t="s">
        <v>277</v>
      </c>
      <c r="Y975" s="148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3"/>
      <c r="BB975" s="3"/>
      <c r="BC975" s="3"/>
      <c r="BD975" s="3"/>
      <c r="BE975" s="3"/>
      <c r="BF975" s="3"/>
      <c r="BG975" s="3"/>
      <c r="BH975" s="3"/>
      <c r="BI975" s="3"/>
      <c r="BJ975" s="3"/>
      <c r="BK975" s="3"/>
      <c r="BL975" s="3"/>
      <c r="BM975" s="28">
        <v>2</v>
      </c>
    </row>
    <row r="976" spans="1:65">
      <c r="A976" s="30"/>
      <c r="B976" s="19"/>
      <c r="C976" s="9"/>
      <c r="D976" s="26"/>
      <c r="E976" s="26"/>
      <c r="F976" s="26"/>
      <c r="G976" s="26"/>
      <c r="H976" s="26"/>
      <c r="I976" s="26"/>
      <c r="J976" s="26"/>
      <c r="K976" s="26"/>
      <c r="L976" s="26"/>
      <c r="M976" s="26"/>
      <c r="N976" s="26"/>
      <c r="O976" s="26"/>
      <c r="P976" s="26"/>
      <c r="Q976" s="26"/>
      <c r="R976" s="26"/>
      <c r="S976" s="26"/>
      <c r="T976" s="26"/>
      <c r="U976" s="26"/>
      <c r="V976" s="26"/>
      <c r="W976" s="26"/>
      <c r="X976" s="26"/>
      <c r="Y976" s="148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  <c r="BB976" s="3"/>
      <c r="BC976" s="3"/>
      <c r="BD976" s="3"/>
      <c r="BE976" s="3"/>
      <c r="BF976" s="3"/>
      <c r="BG976" s="3"/>
      <c r="BH976" s="3"/>
      <c r="BI976" s="3"/>
      <c r="BJ976" s="3"/>
      <c r="BK976" s="3"/>
      <c r="BL976" s="3"/>
      <c r="BM976" s="28">
        <v>3</v>
      </c>
    </row>
    <row r="977" spans="1:65">
      <c r="A977" s="30"/>
      <c r="B977" s="18">
        <v>1</v>
      </c>
      <c r="C977" s="14">
        <v>1</v>
      </c>
      <c r="D977" s="22">
        <v>0.49</v>
      </c>
      <c r="E977" s="22">
        <v>0.51</v>
      </c>
      <c r="F977" s="22">
        <v>0.5</v>
      </c>
      <c r="G977" s="22">
        <v>0.51</v>
      </c>
      <c r="H977" s="22">
        <v>0.51</v>
      </c>
      <c r="I977" s="22">
        <v>0.48</v>
      </c>
      <c r="J977" s="22">
        <v>0.49459062313360386</v>
      </c>
      <c r="K977" s="143">
        <v>0.17</v>
      </c>
      <c r="L977" s="22">
        <v>0.53</v>
      </c>
      <c r="M977" s="143">
        <v>0.59</v>
      </c>
      <c r="N977" s="22">
        <v>0.54</v>
      </c>
      <c r="O977" s="22">
        <v>0.45</v>
      </c>
      <c r="P977" s="22">
        <v>0.55000000000000004</v>
      </c>
      <c r="Q977" s="22">
        <v>0.54</v>
      </c>
      <c r="R977" s="22">
        <v>0.5</v>
      </c>
      <c r="S977" s="150">
        <v>0.55000000000000004</v>
      </c>
      <c r="T977" s="143">
        <v>0.45</v>
      </c>
      <c r="U977" s="22">
        <v>0.48</v>
      </c>
      <c r="V977" s="22">
        <v>0.52</v>
      </c>
      <c r="W977" s="143">
        <v>0.5</v>
      </c>
      <c r="X977" s="143">
        <v>0.67</v>
      </c>
      <c r="Y977" s="148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3"/>
      <c r="BB977" s="3"/>
      <c r="BC977" s="3"/>
      <c r="BD977" s="3"/>
      <c r="BE977" s="3"/>
      <c r="BF977" s="3"/>
      <c r="BG977" s="3"/>
      <c r="BH977" s="3"/>
      <c r="BI977" s="3"/>
      <c r="BJ977" s="3"/>
      <c r="BK977" s="3"/>
      <c r="BL977" s="3"/>
      <c r="BM977" s="28">
        <v>1</v>
      </c>
    </row>
    <row r="978" spans="1:65">
      <c r="A978" s="30"/>
      <c r="B978" s="19">
        <v>1</v>
      </c>
      <c r="C978" s="9">
        <v>2</v>
      </c>
      <c r="D978" s="11">
        <v>0.5</v>
      </c>
      <c r="E978" s="11">
        <v>0.5</v>
      </c>
      <c r="F978" s="11">
        <v>0.51</v>
      </c>
      <c r="G978" s="11">
        <v>0.5</v>
      </c>
      <c r="H978" s="11">
        <v>0.51</v>
      </c>
      <c r="I978" s="11">
        <v>0.5</v>
      </c>
      <c r="J978" s="11">
        <v>0.49306090615181491</v>
      </c>
      <c r="K978" s="144">
        <v>0.2</v>
      </c>
      <c r="L978" s="11">
        <v>0.55000000000000004</v>
      </c>
      <c r="M978" s="144">
        <v>0.56000000000000005</v>
      </c>
      <c r="N978" s="11">
        <v>0.52</v>
      </c>
      <c r="O978" s="11">
        <v>0.47</v>
      </c>
      <c r="P978" s="11">
        <v>0.53</v>
      </c>
      <c r="Q978" s="11">
        <v>0.55000000000000004</v>
      </c>
      <c r="R978" s="11">
        <v>0.5</v>
      </c>
      <c r="S978" s="11">
        <v>0.51</v>
      </c>
      <c r="T978" s="144">
        <v>0.46</v>
      </c>
      <c r="U978" s="11">
        <v>0.49</v>
      </c>
      <c r="V978" s="11">
        <v>0.49</v>
      </c>
      <c r="W978" s="144">
        <v>0.5</v>
      </c>
      <c r="X978" s="144">
        <v>0.67</v>
      </c>
      <c r="Y978" s="148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  <c r="AY978" s="3"/>
      <c r="AZ978" s="3"/>
      <c r="BA978" s="3"/>
      <c r="BB978" s="3"/>
      <c r="BC978" s="3"/>
      <c r="BD978" s="3"/>
      <c r="BE978" s="3"/>
      <c r="BF978" s="3"/>
      <c r="BG978" s="3"/>
      <c r="BH978" s="3"/>
      <c r="BI978" s="3"/>
      <c r="BJ978" s="3"/>
      <c r="BK978" s="3"/>
      <c r="BL978" s="3"/>
      <c r="BM978" s="28">
        <v>21</v>
      </c>
    </row>
    <row r="979" spans="1:65">
      <c r="A979" s="30"/>
      <c r="B979" s="19">
        <v>1</v>
      </c>
      <c r="C979" s="9">
        <v>3</v>
      </c>
      <c r="D979" s="11">
        <v>0.48</v>
      </c>
      <c r="E979" s="11">
        <v>0.53</v>
      </c>
      <c r="F979" s="11">
        <v>0.53</v>
      </c>
      <c r="G979" s="11">
        <v>0.51</v>
      </c>
      <c r="H979" s="11">
        <v>0.51</v>
      </c>
      <c r="I979" s="11">
        <v>0.51</v>
      </c>
      <c r="J979" s="11">
        <v>0.49763060648466323</v>
      </c>
      <c r="K979" s="144">
        <v>0.21</v>
      </c>
      <c r="L979" s="11">
        <v>0.5</v>
      </c>
      <c r="M979" s="144">
        <v>0.57999999999999996</v>
      </c>
      <c r="N979" s="11">
        <v>0.46</v>
      </c>
      <c r="O979" s="11">
        <v>0.48</v>
      </c>
      <c r="P979" s="11">
        <v>0.45</v>
      </c>
      <c r="Q979" s="11">
        <v>0.53</v>
      </c>
      <c r="R979" s="11">
        <v>0.48</v>
      </c>
      <c r="S979" s="11">
        <v>0.52</v>
      </c>
      <c r="T979" s="144">
        <v>0.44</v>
      </c>
      <c r="U979" s="11">
        <v>0.5</v>
      </c>
      <c r="V979" s="11">
        <v>0.5</v>
      </c>
      <c r="W979" s="144">
        <v>0.4</v>
      </c>
      <c r="X979" s="144">
        <v>0.65</v>
      </c>
      <c r="Y979" s="148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W979" s="3"/>
      <c r="AX979" s="3"/>
      <c r="AY979" s="3"/>
      <c r="AZ979" s="3"/>
      <c r="BA979" s="3"/>
      <c r="BB979" s="3"/>
      <c r="BC979" s="3"/>
      <c r="BD979" s="3"/>
      <c r="BE979" s="3"/>
      <c r="BF979" s="3"/>
      <c r="BG979" s="3"/>
      <c r="BH979" s="3"/>
      <c r="BI979" s="3"/>
      <c r="BJ979" s="3"/>
      <c r="BK979" s="3"/>
      <c r="BL979" s="3"/>
      <c r="BM979" s="28">
        <v>16</v>
      </c>
    </row>
    <row r="980" spans="1:65">
      <c r="A980" s="30"/>
      <c r="B980" s="19">
        <v>1</v>
      </c>
      <c r="C980" s="9">
        <v>4</v>
      </c>
      <c r="D980" s="11">
        <v>0.49</v>
      </c>
      <c r="E980" s="11">
        <v>0.54</v>
      </c>
      <c r="F980" s="11">
        <v>0.49</v>
      </c>
      <c r="G980" s="11">
        <v>0.51</v>
      </c>
      <c r="H980" s="11">
        <v>0.5</v>
      </c>
      <c r="I980" s="11">
        <v>0.53</v>
      </c>
      <c r="J980" s="11">
        <v>0.49634938850460336</v>
      </c>
      <c r="K980" s="144">
        <v>0.17</v>
      </c>
      <c r="L980" s="11">
        <v>0.53</v>
      </c>
      <c r="M980" s="144">
        <v>0.61</v>
      </c>
      <c r="N980" s="11">
        <v>0.5</v>
      </c>
      <c r="O980" s="11">
        <v>0.46</v>
      </c>
      <c r="P980" s="11">
        <v>0.52</v>
      </c>
      <c r="Q980" s="11">
        <v>0.51</v>
      </c>
      <c r="R980" s="11">
        <v>0.52</v>
      </c>
      <c r="S980" s="11">
        <v>0.51</v>
      </c>
      <c r="T980" s="144">
        <v>0.46</v>
      </c>
      <c r="U980" s="11">
        <v>0.49</v>
      </c>
      <c r="V980" s="11">
        <v>0.54</v>
      </c>
      <c r="W980" s="144">
        <v>0.5</v>
      </c>
      <c r="X980" s="144">
        <v>0.68</v>
      </c>
      <c r="Y980" s="148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  <c r="AW980" s="3"/>
      <c r="AX980" s="3"/>
      <c r="AY980" s="3"/>
      <c r="AZ980" s="3"/>
      <c r="BA980" s="3"/>
      <c r="BB980" s="3"/>
      <c r="BC980" s="3"/>
      <c r="BD980" s="3"/>
      <c r="BE980" s="3"/>
      <c r="BF980" s="3"/>
      <c r="BG980" s="3"/>
      <c r="BH980" s="3"/>
      <c r="BI980" s="3"/>
      <c r="BJ980" s="3"/>
      <c r="BK980" s="3"/>
      <c r="BL980" s="3"/>
      <c r="BM980" s="28">
        <v>0.50584370685151159</v>
      </c>
    </row>
    <row r="981" spans="1:65">
      <c r="A981" s="30"/>
      <c r="B981" s="19">
        <v>1</v>
      </c>
      <c r="C981" s="9">
        <v>5</v>
      </c>
      <c r="D981" s="11">
        <v>0.49</v>
      </c>
      <c r="E981" s="11">
        <v>0.51</v>
      </c>
      <c r="F981" s="11">
        <v>0.51</v>
      </c>
      <c r="G981" s="11">
        <v>0.5</v>
      </c>
      <c r="H981" s="11">
        <v>0.53</v>
      </c>
      <c r="I981" s="11">
        <v>0.52</v>
      </c>
      <c r="J981" s="11">
        <v>0.49632895270856764</v>
      </c>
      <c r="K981" s="144">
        <v>0.22</v>
      </c>
      <c r="L981" s="11">
        <v>0.54</v>
      </c>
      <c r="M981" s="144">
        <v>0.59</v>
      </c>
      <c r="N981" s="11">
        <v>0.48</v>
      </c>
      <c r="O981" s="11">
        <v>0.52</v>
      </c>
      <c r="P981" s="11">
        <v>0.46</v>
      </c>
      <c r="Q981" s="11">
        <v>0.55000000000000004</v>
      </c>
      <c r="R981" s="11">
        <v>0.49</v>
      </c>
      <c r="S981" s="11">
        <v>0.51</v>
      </c>
      <c r="T981" s="144">
        <v>0.45</v>
      </c>
      <c r="U981" s="11">
        <v>0.48</v>
      </c>
      <c r="V981" s="11">
        <v>0.52</v>
      </c>
      <c r="W981" s="144">
        <v>0.5</v>
      </c>
      <c r="X981" s="144">
        <v>0.68</v>
      </c>
      <c r="Y981" s="148"/>
      <c r="Z981" s="3"/>
      <c r="AA981" s="3"/>
      <c r="AB981" s="3"/>
      <c r="AC981" s="3"/>
      <c r="AD981" s="3"/>
      <c r="AE981" s="3"/>
      <c r="AF981" s="3"/>
      <c r="AG981" s="3"/>
      <c r="AH981" s="3"/>
      <c r="AI981" s="3"/>
      <c r="AJ981" s="3"/>
      <c r="AK981" s="3"/>
      <c r="AL981" s="3"/>
      <c r="AM981" s="3"/>
      <c r="AN981" s="3"/>
      <c r="AO981" s="3"/>
      <c r="AP981" s="3"/>
      <c r="AQ981" s="3"/>
      <c r="AR981" s="3"/>
      <c r="AS981" s="3"/>
      <c r="AT981" s="3"/>
      <c r="AU981" s="3"/>
      <c r="AV981" s="3"/>
      <c r="AW981" s="3"/>
      <c r="AX981" s="3"/>
      <c r="AY981" s="3"/>
      <c r="AZ981" s="3"/>
      <c r="BA981" s="3"/>
      <c r="BB981" s="3"/>
      <c r="BC981" s="3"/>
      <c r="BD981" s="3"/>
      <c r="BE981" s="3"/>
      <c r="BF981" s="3"/>
      <c r="BG981" s="3"/>
      <c r="BH981" s="3"/>
      <c r="BI981" s="3"/>
      <c r="BJ981" s="3"/>
      <c r="BK981" s="3"/>
      <c r="BL981" s="3"/>
      <c r="BM981" s="28">
        <v>60</v>
      </c>
    </row>
    <row r="982" spans="1:65">
      <c r="A982" s="30"/>
      <c r="B982" s="19">
        <v>1</v>
      </c>
      <c r="C982" s="9">
        <v>6</v>
      </c>
      <c r="D982" s="11">
        <v>0.5</v>
      </c>
      <c r="E982" s="11">
        <v>0.52</v>
      </c>
      <c r="F982" s="11">
        <v>0.51</v>
      </c>
      <c r="G982" s="11">
        <v>0.52</v>
      </c>
      <c r="H982" s="149">
        <v>0.55000000000000004</v>
      </c>
      <c r="I982" s="11">
        <v>0.5</v>
      </c>
      <c r="J982" s="11">
        <v>0.50703538076184529</v>
      </c>
      <c r="K982" s="144">
        <v>0.21</v>
      </c>
      <c r="L982" s="11">
        <v>0.55000000000000004</v>
      </c>
      <c r="M982" s="144">
        <v>0.56999999999999995</v>
      </c>
      <c r="N982" s="11">
        <v>0.48</v>
      </c>
      <c r="O982" s="11">
        <v>0.45</v>
      </c>
      <c r="P982" s="11">
        <v>0.5</v>
      </c>
      <c r="Q982" s="11">
        <v>0.5</v>
      </c>
      <c r="R982" s="11">
        <v>0.51</v>
      </c>
      <c r="S982" s="11">
        <v>0.52</v>
      </c>
      <c r="T982" s="144">
        <v>0.46</v>
      </c>
      <c r="U982" s="11">
        <v>0.5</v>
      </c>
      <c r="V982" s="11">
        <v>0.51</v>
      </c>
      <c r="W982" s="144">
        <v>0.4</v>
      </c>
      <c r="X982" s="149">
        <v>0.61</v>
      </c>
      <c r="Y982" s="148"/>
      <c r="Z982" s="3"/>
      <c r="AA982" s="3"/>
      <c r="AB982" s="3"/>
      <c r="AC982" s="3"/>
      <c r="AD982" s="3"/>
      <c r="AE982" s="3"/>
      <c r="AF982" s="3"/>
      <c r="AG982" s="3"/>
      <c r="AH982" s="3"/>
      <c r="AI982" s="3"/>
      <c r="AJ982" s="3"/>
      <c r="AK982" s="3"/>
      <c r="AL982" s="3"/>
      <c r="AM982" s="3"/>
      <c r="AN982" s="3"/>
      <c r="AO982" s="3"/>
      <c r="AP982" s="3"/>
      <c r="AQ982" s="3"/>
      <c r="AR982" s="3"/>
      <c r="AS982" s="3"/>
      <c r="AT982" s="3"/>
      <c r="AU982" s="3"/>
      <c r="AV982" s="3"/>
      <c r="AW982" s="3"/>
      <c r="AX982" s="3"/>
      <c r="AY982" s="3"/>
      <c r="AZ982" s="3"/>
      <c r="BA982" s="3"/>
      <c r="BB982" s="3"/>
      <c r="BC982" s="3"/>
      <c r="BD982" s="3"/>
      <c r="BE982" s="3"/>
      <c r="BF982" s="3"/>
      <c r="BG982" s="3"/>
      <c r="BH982" s="3"/>
      <c r="BI982" s="3"/>
      <c r="BJ982" s="3"/>
      <c r="BK982" s="3"/>
      <c r="BL982" s="3"/>
      <c r="BM982" s="55"/>
    </row>
    <row r="983" spans="1:65">
      <c r="A983" s="30"/>
      <c r="B983" s="20" t="s">
        <v>264</v>
      </c>
      <c r="C983" s="12"/>
      <c r="D983" s="23">
        <v>0.4916666666666667</v>
      </c>
      <c r="E983" s="23">
        <v>0.51833333333333331</v>
      </c>
      <c r="F983" s="23">
        <v>0.5083333333333333</v>
      </c>
      <c r="G983" s="23">
        <v>0.50833333333333341</v>
      </c>
      <c r="H983" s="23">
        <v>0.51833333333333342</v>
      </c>
      <c r="I983" s="23">
        <v>0.50666666666666671</v>
      </c>
      <c r="J983" s="23">
        <v>0.49749930962418304</v>
      </c>
      <c r="K983" s="23">
        <v>0.19666666666666666</v>
      </c>
      <c r="L983" s="23">
        <v>0.53333333333333333</v>
      </c>
      <c r="M983" s="23">
        <v>0.58333333333333326</v>
      </c>
      <c r="N983" s="23">
        <v>0.49666666666666665</v>
      </c>
      <c r="O983" s="23">
        <v>0.47166666666666668</v>
      </c>
      <c r="P983" s="23">
        <v>0.50166666666666659</v>
      </c>
      <c r="Q983" s="23">
        <v>0.52999999999999992</v>
      </c>
      <c r="R983" s="23">
        <v>0.5</v>
      </c>
      <c r="S983" s="23">
        <v>0.51999999999999991</v>
      </c>
      <c r="T983" s="23">
        <v>0.45333333333333337</v>
      </c>
      <c r="U983" s="23">
        <v>0.49</v>
      </c>
      <c r="V983" s="23">
        <v>0.51333333333333331</v>
      </c>
      <c r="W983" s="23">
        <v>0.46666666666666662</v>
      </c>
      <c r="X983" s="23">
        <v>0.66</v>
      </c>
      <c r="Y983" s="148"/>
      <c r="Z983" s="3"/>
      <c r="AA983" s="3"/>
      <c r="AB983" s="3"/>
      <c r="AC983" s="3"/>
      <c r="AD983" s="3"/>
      <c r="AE983" s="3"/>
      <c r="AF983" s="3"/>
      <c r="AG983" s="3"/>
      <c r="AH983" s="3"/>
      <c r="AI983" s="3"/>
      <c r="AJ983" s="3"/>
      <c r="AK983" s="3"/>
      <c r="AL983" s="3"/>
      <c r="AM983" s="3"/>
      <c r="AN983" s="3"/>
      <c r="AO983" s="3"/>
      <c r="AP983" s="3"/>
      <c r="AQ983" s="3"/>
      <c r="AR983" s="3"/>
      <c r="AS983" s="3"/>
      <c r="AT983" s="3"/>
      <c r="AU983" s="3"/>
      <c r="AV983" s="3"/>
      <c r="AW983" s="3"/>
      <c r="AX983" s="3"/>
      <c r="AY983" s="3"/>
      <c r="AZ983" s="3"/>
      <c r="BA983" s="3"/>
      <c r="BB983" s="3"/>
      <c r="BC983" s="3"/>
      <c r="BD983" s="3"/>
      <c r="BE983" s="3"/>
      <c r="BF983" s="3"/>
      <c r="BG983" s="3"/>
      <c r="BH983" s="3"/>
      <c r="BI983" s="3"/>
      <c r="BJ983" s="3"/>
      <c r="BK983" s="3"/>
      <c r="BL983" s="3"/>
      <c r="BM983" s="55"/>
    </row>
    <row r="984" spans="1:65">
      <c r="A984" s="30"/>
      <c r="B984" s="3" t="s">
        <v>265</v>
      </c>
      <c r="C984" s="29"/>
      <c r="D984" s="11">
        <v>0.49</v>
      </c>
      <c r="E984" s="11">
        <v>0.51500000000000001</v>
      </c>
      <c r="F984" s="11">
        <v>0.51</v>
      </c>
      <c r="G984" s="11">
        <v>0.51</v>
      </c>
      <c r="H984" s="11">
        <v>0.51</v>
      </c>
      <c r="I984" s="11">
        <v>0.505</v>
      </c>
      <c r="J984" s="11">
        <v>0.4963391706065855</v>
      </c>
      <c r="K984" s="11">
        <v>0.20500000000000002</v>
      </c>
      <c r="L984" s="11">
        <v>0.53500000000000003</v>
      </c>
      <c r="M984" s="11">
        <v>0.58499999999999996</v>
      </c>
      <c r="N984" s="11">
        <v>0.49</v>
      </c>
      <c r="O984" s="11">
        <v>0.46499999999999997</v>
      </c>
      <c r="P984" s="11">
        <v>0.51</v>
      </c>
      <c r="Q984" s="11">
        <v>0.53500000000000003</v>
      </c>
      <c r="R984" s="11">
        <v>0.5</v>
      </c>
      <c r="S984" s="11">
        <v>0.51500000000000001</v>
      </c>
      <c r="T984" s="11">
        <v>0.45500000000000002</v>
      </c>
      <c r="U984" s="11">
        <v>0.49</v>
      </c>
      <c r="V984" s="11">
        <v>0.51500000000000001</v>
      </c>
      <c r="W984" s="11">
        <v>0.5</v>
      </c>
      <c r="X984" s="11">
        <v>0.67</v>
      </c>
      <c r="Y984" s="148"/>
      <c r="Z984" s="3"/>
      <c r="AA984" s="3"/>
      <c r="AB984" s="3"/>
      <c r="AC984" s="3"/>
      <c r="AD984" s="3"/>
      <c r="AE984" s="3"/>
      <c r="AF984" s="3"/>
      <c r="AG984" s="3"/>
      <c r="AH984" s="3"/>
      <c r="AI984" s="3"/>
      <c r="AJ984" s="3"/>
      <c r="AK984" s="3"/>
      <c r="AL984" s="3"/>
      <c r="AM984" s="3"/>
      <c r="AN984" s="3"/>
      <c r="AO984" s="3"/>
      <c r="AP984" s="3"/>
      <c r="AQ984" s="3"/>
      <c r="AR984" s="3"/>
      <c r="AS984" s="3"/>
      <c r="AT984" s="3"/>
      <c r="AU984" s="3"/>
      <c r="AV984" s="3"/>
      <c r="AW984" s="3"/>
      <c r="AX984" s="3"/>
      <c r="AY984" s="3"/>
      <c r="AZ984" s="3"/>
      <c r="BA984" s="3"/>
      <c r="BB984" s="3"/>
      <c r="BC984" s="3"/>
      <c r="BD984" s="3"/>
      <c r="BE984" s="3"/>
      <c r="BF984" s="3"/>
      <c r="BG984" s="3"/>
      <c r="BH984" s="3"/>
      <c r="BI984" s="3"/>
      <c r="BJ984" s="3"/>
      <c r="BK984" s="3"/>
      <c r="BL984" s="3"/>
      <c r="BM984" s="55"/>
    </row>
    <row r="985" spans="1:65">
      <c r="A985" s="30"/>
      <c r="B985" s="3" t="s">
        <v>266</v>
      </c>
      <c r="C985" s="29"/>
      <c r="D985" s="24">
        <v>7.5277265270908165E-3</v>
      </c>
      <c r="E985" s="24">
        <v>1.471960144387976E-2</v>
      </c>
      <c r="F985" s="24">
        <v>1.3291601358251267E-2</v>
      </c>
      <c r="G985" s="24">
        <v>7.5277265270908165E-3</v>
      </c>
      <c r="H985" s="24">
        <v>1.8348478592697198E-2</v>
      </c>
      <c r="I985" s="24">
        <v>1.7511900715418277E-2</v>
      </c>
      <c r="J985" s="24">
        <v>4.9357031511896741E-3</v>
      </c>
      <c r="K985" s="24">
        <v>2.1602468994692862E-2</v>
      </c>
      <c r="L985" s="24">
        <v>1.8618986725025273E-2</v>
      </c>
      <c r="M985" s="24">
        <v>1.7511900715418249E-2</v>
      </c>
      <c r="N985" s="24">
        <v>2.9439202887759499E-2</v>
      </c>
      <c r="O985" s="24">
        <v>2.6394443859772205E-2</v>
      </c>
      <c r="P985" s="24">
        <v>3.9707262140150974E-2</v>
      </c>
      <c r="Q985" s="24">
        <v>2.0976176963403051E-2</v>
      </c>
      <c r="R985" s="24">
        <v>1.4142135623730963E-2</v>
      </c>
      <c r="S985" s="24">
        <v>1.549193338482968E-2</v>
      </c>
      <c r="T985" s="24">
        <v>8.1649658092772682E-3</v>
      </c>
      <c r="U985" s="24">
        <v>8.9442719099991665E-3</v>
      </c>
      <c r="V985" s="24">
        <v>1.7511900715418277E-2</v>
      </c>
      <c r="W985" s="24">
        <v>5.1639777949433252E-2</v>
      </c>
      <c r="X985" s="24">
        <v>2.6832815729997499E-2</v>
      </c>
      <c r="Y985" s="204"/>
      <c r="Z985" s="205"/>
      <c r="AA985" s="205"/>
      <c r="AB985" s="205"/>
      <c r="AC985" s="205"/>
      <c r="AD985" s="205"/>
      <c r="AE985" s="205"/>
      <c r="AF985" s="205"/>
      <c r="AG985" s="205"/>
      <c r="AH985" s="205"/>
      <c r="AI985" s="205"/>
      <c r="AJ985" s="205"/>
      <c r="AK985" s="205"/>
      <c r="AL985" s="205"/>
      <c r="AM985" s="205"/>
      <c r="AN985" s="205"/>
      <c r="AO985" s="205"/>
      <c r="AP985" s="205"/>
      <c r="AQ985" s="205"/>
      <c r="AR985" s="205"/>
      <c r="AS985" s="205"/>
      <c r="AT985" s="205"/>
      <c r="AU985" s="205"/>
      <c r="AV985" s="205"/>
      <c r="AW985" s="205"/>
      <c r="AX985" s="205"/>
      <c r="AY985" s="205"/>
      <c r="AZ985" s="205"/>
      <c r="BA985" s="205"/>
      <c r="BB985" s="205"/>
      <c r="BC985" s="205"/>
      <c r="BD985" s="205"/>
      <c r="BE985" s="205"/>
      <c r="BF985" s="205"/>
      <c r="BG985" s="205"/>
      <c r="BH985" s="205"/>
      <c r="BI985" s="205"/>
      <c r="BJ985" s="205"/>
      <c r="BK985" s="205"/>
      <c r="BL985" s="205"/>
      <c r="BM985" s="56"/>
    </row>
    <row r="986" spans="1:65">
      <c r="A986" s="30"/>
      <c r="B986" s="3" t="s">
        <v>86</v>
      </c>
      <c r="C986" s="29"/>
      <c r="D986" s="13">
        <v>1.531063022459149E-2</v>
      </c>
      <c r="E986" s="13">
        <v>2.8397944907806612E-2</v>
      </c>
      <c r="F986" s="13">
        <v>2.6147412508035282E-2</v>
      </c>
      <c r="G986" s="13">
        <v>1.4808642348375374E-2</v>
      </c>
      <c r="H986" s="13">
        <v>3.5398994069512274E-2</v>
      </c>
      <c r="I986" s="13">
        <v>3.4562961938325545E-2</v>
      </c>
      <c r="J986" s="13">
        <v>9.9210251264834192E-3</v>
      </c>
      <c r="K986" s="13">
        <v>0.10984306268487896</v>
      </c>
      <c r="L986" s="13">
        <v>3.4910600109422388E-2</v>
      </c>
      <c r="M986" s="13">
        <v>3.0020401226431289E-2</v>
      </c>
      <c r="N986" s="13">
        <v>5.9273562861260738E-2</v>
      </c>
      <c r="O986" s="13">
        <v>5.5959951646160147E-2</v>
      </c>
      <c r="P986" s="13">
        <v>7.9150688651463741E-2</v>
      </c>
      <c r="Q986" s="13">
        <v>3.9577692383779346E-2</v>
      </c>
      <c r="R986" s="13">
        <v>2.8284271247461926E-2</v>
      </c>
      <c r="S986" s="13">
        <v>2.9792179586210929E-2</v>
      </c>
      <c r="T986" s="13">
        <v>1.8010953991052795E-2</v>
      </c>
      <c r="U986" s="13">
        <v>1.8253616142855443E-2</v>
      </c>
      <c r="V986" s="13">
        <v>3.4114092302762876E-2</v>
      </c>
      <c r="W986" s="13">
        <v>0.11065666703449983</v>
      </c>
      <c r="X986" s="13">
        <v>4.065578140908712E-2</v>
      </c>
      <c r="Y986" s="148"/>
      <c r="Z986" s="3"/>
      <c r="AA986" s="3"/>
      <c r="AB986" s="3"/>
      <c r="AC986" s="3"/>
      <c r="AD986" s="3"/>
      <c r="AE986" s="3"/>
      <c r="AF986" s="3"/>
      <c r="AG986" s="3"/>
      <c r="AH986" s="3"/>
      <c r="AI986" s="3"/>
      <c r="AJ986" s="3"/>
      <c r="AK986" s="3"/>
      <c r="AL986" s="3"/>
      <c r="AM986" s="3"/>
      <c r="AN986" s="3"/>
      <c r="AO986" s="3"/>
      <c r="AP986" s="3"/>
      <c r="AQ986" s="3"/>
      <c r="AR986" s="3"/>
      <c r="AS986" s="3"/>
      <c r="AT986" s="3"/>
      <c r="AU986" s="3"/>
      <c r="AV986" s="3"/>
      <c r="AW986" s="3"/>
      <c r="AX986" s="3"/>
      <c r="AY986" s="3"/>
      <c r="AZ986" s="3"/>
      <c r="BA986" s="3"/>
      <c r="BB986" s="3"/>
      <c r="BC986" s="3"/>
      <c r="BD986" s="3"/>
      <c r="BE986" s="3"/>
      <c r="BF986" s="3"/>
      <c r="BG986" s="3"/>
      <c r="BH986" s="3"/>
      <c r="BI986" s="3"/>
      <c r="BJ986" s="3"/>
      <c r="BK986" s="3"/>
      <c r="BL986" s="3"/>
      <c r="BM986" s="55"/>
    </row>
    <row r="987" spans="1:65">
      <c r="A987" s="30"/>
      <c r="B987" s="3" t="s">
        <v>267</v>
      </c>
      <c r="C987" s="29"/>
      <c r="D987" s="13">
        <v>-2.8026522803033527E-2</v>
      </c>
      <c r="E987" s="13">
        <v>2.4690682739852754E-2</v>
      </c>
      <c r="F987" s="13">
        <v>4.9217306612703293E-3</v>
      </c>
      <c r="G987" s="13">
        <v>4.9217306612705514E-3</v>
      </c>
      <c r="H987" s="13">
        <v>2.4690682739852976E-2</v>
      </c>
      <c r="I987" s="13">
        <v>1.6269053148401103E-3</v>
      </c>
      <c r="J987" s="13">
        <v>-1.6495998891171371E-2</v>
      </c>
      <c r="K987" s="13">
        <v>-0.6112106091212135</v>
      </c>
      <c r="L987" s="13">
        <v>5.434411085772628E-2</v>
      </c>
      <c r="M987" s="13">
        <v>0.15318887125063796</v>
      </c>
      <c r="N987" s="13">
        <v>-1.8142046763742425E-2</v>
      </c>
      <c r="O987" s="13">
        <v>-6.7564426960198265E-2</v>
      </c>
      <c r="P987" s="13">
        <v>-8.2575707244513241E-3</v>
      </c>
      <c r="Q987" s="13">
        <v>4.7754460164865398E-2</v>
      </c>
      <c r="R987" s="13">
        <v>-1.1552396070881654E-2</v>
      </c>
      <c r="S987" s="13">
        <v>2.7985508086282973E-2</v>
      </c>
      <c r="T987" s="13">
        <v>-0.10380750577093256</v>
      </c>
      <c r="U987" s="13">
        <v>-3.1321348149463968E-2</v>
      </c>
      <c r="V987" s="13">
        <v>1.4806206700561431E-2</v>
      </c>
      <c r="W987" s="13">
        <v>-7.7448902999489588E-2</v>
      </c>
      <c r="X987" s="13">
        <v>0.30475083718643625</v>
      </c>
      <c r="Y987" s="148"/>
      <c r="Z987" s="3"/>
      <c r="AA987" s="3"/>
      <c r="AB987" s="3"/>
      <c r="AC987" s="3"/>
      <c r="AD987" s="3"/>
      <c r="AE987" s="3"/>
      <c r="AF987" s="3"/>
      <c r="AG987" s="3"/>
      <c r="AH987" s="3"/>
      <c r="AI987" s="3"/>
      <c r="AJ987" s="3"/>
      <c r="AK987" s="3"/>
      <c r="AL987" s="3"/>
      <c r="AM987" s="3"/>
      <c r="AN987" s="3"/>
      <c r="AO987" s="3"/>
      <c r="AP987" s="3"/>
      <c r="AQ987" s="3"/>
      <c r="AR987" s="3"/>
      <c r="AS987" s="3"/>
      <c r="AT987" s="3"/>
      <c r="AU987" s="3"/>
      <c r="AV987" s="3"/>
      <c r="AW987" s="3"/>
      <c r="AX987" s="3"/>
      <c r="AY987" s="3"/>
      <c r="AZ987" s="3"/>
      <c r="BA987" s="3"/>
      <c r="BB987" s="3"/>
      <c r="BC987" s="3"/>
      <c r="BD987" s="3"/>
      <c r="BE987" s="3"/>
      <c r="BF987" s="3"/>
      <c r="BG987" s="3"/>
      <c r="BH987" s="3"/>
      <c r="BI987" s="3"/>
      <c r="BJ987" s="3"/>
      <c r="BK987" s="3"/>
      <c r="BL987" s="3"/>
      <c r="BM987" s="55"/>
    </row>
    <row r="988" spans="1:65">
      <c r="A988" s="30"/>
      <c r="B988" s="46" t="s">
        <v>268</v>
      </c>
      <c r="C988" s="47"/>
      <c r="D988" s="45">
        <v>0.92</v>
      </c>
      <c r="E988" s="45">
        <v>0.63</v>
      </c>
      <c r="F988" s="45">
        <v>0.05</v>
      </c>
      <c r="G988" s="45">
        <v>0.05</v>
      </c>
      <c r="H988" s="45">
        <v>0.63</v>
      </c>
      <c r="I988" s="45">
        <v>0.05</v>
      </c>
      <c r="J988" s="45">
        <v>0.57999999999999996</v>
      </c>
      <c r="K988" s="45">
        <v>17.97</v>
      </c>
      <c r="L988" s="45">
        <v>1.49</v>
      </c>
      <c r="M988" s="45">
        <v>4.38</v>
      </c>
      <c r="N988" s="45">
        <v>0.63</v>
      </c>
      <c r="O988" s="45">
        <v>2.0699999999999998</v>
      </c>
      <c r="P988" s="45">
        <v>0.34</v>
      </c>
      <c r="Q988" s="45">
        <v>1.3</v>
      </c>
      <c r="R988" s="45">
        <v>0.43</v>
      </c>
      <c r="S988" s="45">
        <v>0.72</v>
      </c>
      <c r="T988" s="45">
        <v>3.13</v>
      </c>
      <c r="U988" s="45">
        <v>1.01</v>
      </c>
      <c r="V988" s="45">
        <v>0.34</v>
      </c>
      <c r="W988" s="45" t="s">
        <v>269</v>
      </c>
      <c r="X988" s="45">
        <v>8.81</v>
      </c>
      <c r="Y988" s="148"/>
      <c r="Z988" s="3"/>
      <c r="AA988" s="3"/>
      <c r="AB988" s="3"/>
      <c r="AC988" s="3"/>
      <c r="AD988" s="3"/>
      <c r="AE988" s="3"/>
      <c r="AF988" s="3"/>
      <c r="AG988" s="3"/>
      <c r="AH988" s="3"/>
      <c r="AI988" s="3"/>
      <c r="AJ988" s="3"/>
      <c r="AK988" s="3"/>
      <c r="AL988" s="3"/>
      <c r="AM988" s="3"/>
      <c r="AN988" s="3"/>
      <c r="AO988" s="3"/>
      <c r="AP988" s="3"/>
      <c r="AQ988" s="3"/>
      <c r="AR988" s="3"/>
      <c r="AS988" s="3"/>
      <c r="AT988" s="3"/>
      <c r="AU988" s="3"/>
      <c r="AV988" s="3"/>
      <c r="AW988" s="3"/>
      <c r="AX988" s="3"/>
      <c r="AY988" s="3"/>
      <c r="AZ988" s="3"/>
      <c r="BA988" s="3"/>
      <c r="BB988" s="3"/>
      <c r="BC988" s="3"/>
      <c r="BD988" s="3"/>
      <c r="BE988" s="3"/>
      <c r="BF988" s="3"/>
      <c r="BG988" s="3"/>
      <c r="BH988" s="3"/>
      <c r="BI988" s="3"/>
      <c r="BJ988" s="3"/>
      <c r="BK988" s="3"/>
      <c r="BL988" s="3"/>
      <c r="BM988" s="55"/>
    </row>
    <row r="989" spans="1:65">
      <c r="B989" s="31" t="s">
        <v>300</v>
      </c>
      <c r="C989" s="20"/>
      <c r="D989" s="20"/>
      <c r="E989" s="20"/>
      <c r="F989" s="20"/>
      <c r="G989" s="20"/>
      <c r="H989" s="20"/>
      <c r="I989" s="20"/>
      <c r="J989" s="20"/>
      <c r="K989" s="20"/>
      <c r="L989" s="20"/>
      <c r="M989" s="20"/>
      <c r="N989" s="20"/>
      <c r="O989" s="20"/>
      <c r="P989" s="20"/>
      <c r="Q989" s="20"/>
      <c r="R989" s="20"/>
      <c r="S989" s="20"/>
      <c r="T989" s="20"/>
      <c r="U989" s="20"/>
      <c r="V989" s="20"/>
      <c r="W989" s="20"/>
      <c r="X989" s="20"/>
      <c r="BM989" s="55"/>
    </row>
    <row r="990" spans="1:65">
      <c r="BM990" s="55"/>
    </row>
    <row r="991" spans="1:65" ht="15">
      <c r="B991" s="8" t="s">
        <v>505</v>
      </c>
      <c r="BM991" s="28" t="s">
        <v>66</v>
      </c>
    </row>
    <row r="992" spans="1:65" ht="15">
      <c r="A992" s="25" t="s">
        <v>64</v>
      </c>
      <c r="B992" s="18" t="s">
        <v>109</v>
      </c>
      <c r="C992" s="15" t="s">
        <v>110</v>
      </c>
      <c r="D992" s="16" t="s">
        <v>226</v>
      </c>
      <c r="E992" s="17" t="s">
        <v>226</v>
      </c>
      <c r="F992" s="17" t="s">
        <v>226</v>
      </c>
      <c r="G992" s="17" t="s">
        <v>226</v>
      </c>
      <c r="H992" s="17" t="s">
        <v>226</v>
      </c>
      <c r="I992" s="17" t="s">
        <v>226</v>
      </c>
      <c r="J992" s="148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  <c r="AB992" s="3"/>
      <c r="AC992" s="3"/>
      <c r="AD992" s="3"/>
      <c r="AE992" s="3"/>
      <c r="AF992" s="3"/>
      <c r="AG992" s="3"/>
      <c r="AH992" s="3"/>
      <c r="AI992" s="3"/>
      <c r="AJ992" s="3"/>
      <c r="AK992" s="3"/>
      <c r="AL992" s="3"/>
      <c r="AM992" s="3"/>
      <c r="AN992" s="3"/>
      <c r="AO992" s="3"/>
      <c r="AP992" s="3"/>
      <c r="AQ992" s="3"/>
      <c r="AR992" s="3"/>
      <c r="AS992" s="3"/>
      <c r="AT992" s="3"/>
      <c r="AU992" s="3"/>
      <c r="AV992" s="3"/>
      <c r="AW992" s="3"/>
      <c r="AX992" s="3"/>
      <c r="AY992" s="3"/>
      <c r="AZ992" s="3"/>
      <c r="BA992" s="3"/>
      <c r="BB992" s="3"/>
      <c r="BC992" s="3"/>
      <c r="BD992" s="3"/>
      <c r="BE992" s="3"/>
      <c r="BF992" s="3"/>
      <c r="BG992" s="3"/>
      <c r="BH992" s="3"/>
      <c r="BI992" s="3"/>
      <c r="BJ992" s="3"/>
      <c r="BK992" s="3"/>
      <c r="BL992" s="3"/>
      <c r="BM992" s="28">
        <v>1</v>
      </c>
    </row>
    <row r="993" spans="1:65">
      <c r="A993" s="30"/>
      <c r="B993" s="19" t="s">
        <v>227</v>
      </c>
      <c r="C993" s="9" t="s">
        <v>227</v>
      </c>
      <c r="D993" s="146" t="s">
        <v>234</v>
      </c>
      <c r="E993" s="147" t="s">
        <v>235</v>
      </c>
      <c r="F993" s="147" t="s">
        <v>246</v>
      </c>
      <c r="G993" s="147" t="s">
        <v>247</v>
      </c>
      <c r="H993" s="147" t="s">
        <v>254</v>
      </c>
      <c r="I993" s="147" t="s">
        <v>256</v>
      </c>
      <c r="J993" s="148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  <c r="AB993" s="3"/>
      <c r="AC993" s="3"/>
      <c r="AD993" s="3"/>
      <c r="AE993" s="3"/>
      <c r="AF993" s="3"/>
      <c r="AG993" s="3"/>
      <c r="AH993" s="3"/>
      <c r="AI993" s="3"/>
      <c r="AJ993" s="3"/>
      <c r="AK993" s="3"/>
      <c r="AL993" s="3"/>
      <c r="AM993" s="3"/>
      <c r="AN993" s="3"/>
      <c r="AO993" s="3"/>
      <c r="AP993" s="3"/>
      <c r="AQ993" s="3"/>
      <c r="AR993" s="3"/>
      <c r="AS993" s="3"/>
      <c r="AT993" s="3"/>
      <c r="AU993" s="3"/>
      <c r="AV993" s="3"/>
      <c r="AW993" s="3"/>
      <c r="AX993" s="3"/>
      <c r="AY993" s="3"/>
      <c r="AZ993" s="3"/>
      <c r="BA993" s="3"/>
      <c r="BB993" s="3"/>
      <c r="BC993" s="3"/>
      <c r="BD993" s="3"/>
      <c r="BE993" s="3"/>
      <c r="BF993" s="3"/>
      <c r="BG993" s="3"/>
      <c r="BH993" s="3"/>
      <c r="BI993" s="3"/>
      <c r="BJ993" s="3"/>
      <c r="BK993" s="3"/>
      <c r="BL993" s="3"/>
      <c r="BM993" s="28" t="s">
        <v>3</v>
      </c>
    </row>
    <row r="994" spans="1:65">
      <c r="A994" s="30"/>
      <c r="B994" s="19"/>
      <c r="C994" s="9"/>
      <c r="D994" s="10" t="s">
        <v>277</v>
      </c>
      <c r="E994" s="11" t="s">
        <v>278</v>
      </c>
      <c r="F994" s="11" t="s">
        <v>278</v>
      </c>
      <c r="G994" s="11" t="s">
        <v>278</v>
      </c>
      <c r="H994" s="11" t="s">
        <v>277</v>
      </c>
      <c r="I994" s="11" t="s">
        <v>278</v>
      </c>
      <c r="J994" s="148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  <c r="AB994" s="3"/>
      <c r="AC994" s="3"/>
      <c r="AD994" s="3"/>
      <c r="AE994" s="3"/>
      <c r="AF994" s="3"/>
      <c r="AG994" s="3"/>
      <c r="AH994" s="3"/>
      <c r="AI994" s="3"/>
      <c r="AJ994" s="3"/>
      <c r="AK994" s="3"/>
      <c r="AL994" s="3"/>
      <c r="AM994" s="3"/>
      <c r="AN994" s="3"/>
      <c r="AO994" s="3"/>
      <c r="AP994" s="3"/>
      <c r="AQ994" s="3"/>
      <c r="AR994" s="3"/>
      <c r="AS994" s="3"/>
      <c r="AT994" s="3"/>
      <c r="AU994" s="3"/>
      <c r="AV994" s="3"/>
      <c r="AW994" s="3"/>
      <c r="AX994" s="3"/>
      <c r="AY994" s="3"/>
      <c r="AZ994" s="3"/>
      <c r="BA994" s="3"/>
      <c r="BB994" s="3"/>
      <c r="BC994" s="3"/>
      <c r="BD994" s="3"/>
      <c r="BE994" s="3"/>
      <c r="BF994" s="3"/>
      <c r="BG994" s="3"/>
      <c r="BH994" s="3"/>
      <c r="BI994" s="3"/>
      <c r="BJ994" s="3"/>
      <c r="BK994" s="3"/>
      <c r="BL994" s="3"/>
      <c r="BM994" s="28">
        <v>2</v>
      </c>
    </row>
    <row r="995" spans="1:65">
      <c r="A995" s="30"/>
      <c r="B995" s="19"/>
      <c r="C995" s="9"/>
      <c r="D995" s="26"/>
      <c r="E995" s="26"/>
      <c r="F995" s="26"/>
      <c r="G995" s="26"/>
      <c r="H995" s="26"/>
      <c r="I995" s="26"/>
      <c r="J995" s="148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  <c r="AB995" s="3"/>
      <c r="AC995" s="3"/>
      <c r="AD995" s="3"/>
      <c r="AE995" s="3"/>
      <c r="AF995" s="3"/>
      <c r="AG995" s="3"/>
      <c r="AH995" s="3"/>
      <c r="AI995" s="3"/>
      <c r="AJ995" s="3"/>
      <c r="AK995" s="3"/>
      <c r="AL995" s="3"/>
      <c r="AM995" s="3"/>
      <c r="AN995" s="3"/>
      <c r="AO995" s="3"/>
      <c r="AP995" s="3"/>
      <c r="AQ995" s="3"/>
      <c r="AR995" s="3"/>
      <c r="AS995" s="3"/>
      <c r="AT995" s="3"/>
      <c r="AU995" s="3"/>
      <c r="AV995" s="3"/>
      <c r="AW995" s="3"/>
      <c r="AX995" s="3"/>
      <c r="AY995" s="3"/>
      <c r="AZ995" s="3"/>
      <c r="BA995" s="3"/>
      <c r="BB995" s="3"/>
      <c r="BC995" s="3"/>
      <c r="BD995" s="3"/>
      <c r="BE995" s="3"/>
      <c r="BF995" s="3"/>
      <c r="BG995" s="3"/>
      <c r="BH995" s="3"/>
      <c r="BI995" s="3"/>
      <c r="BJ995" s="3"/>
      <c r="BK995" s="3"/>
      <c r="BL995" s="3"/>
      <c r="BM995" s="28">
        <v>3</v>
      </c>
    </row>
    <row r="996" spans="1:65">
      <c r="A996" s="30"/>
      <c r="B996" s="18">
        <v>1</v>
      </c>
      <c r="C996" s="14">
        <v>1</v>
      </c>
      <c r="D996" s="22">
        <v>0.2</v>
      </c>
      <c r="E996" s="22">
        <v>0.20736993510636081</v>
      </c>
      <c r="F996" s="22">
        <v>0.2</v>
      </c>
      <c r="G996" s="22">
        <v>0.22</v>
      </c>
      <c r="H996" s="22">
        <v>0.2</v>
      </c>
      <c r="I996" s="22">
        <v>0.2</v>
      </c>
      <c r="J996" s="148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  <c r="AB996" s="3"/>
      <c r="AC996" s="3"/>
      <c r="AD996" s="3"/>
      <c r="AE996" s="3"/>
      <c r="AF996" s="3"/>
      <c r="AG996" s="3"/>
      <c r="AH996" s="3"/>
      <c r="AI996" s="3"/>
      <c r="AJ996" s="3"/>
      <c r="AK996" s="3"/>
      <c r="AL996" s="3"/>
      <c r="AM996" s="3"/>
      <c r="AN996" s="3"/>
      <c r="AO996" s="3"/>
      <c r="AP996" s="3"/>
      <c r="AQ996" s="3"/>
      <c r="AR996" s="3"/>
      <c r="AS996" s="3"/>
      <c r="AT996" s="3"/>
      <c r="AU996" s="3"/>
      <c r="AV996" s="3"/>
      <c r="AW996" s="3"/>
      <c r="AX996" s="3"/>
      <c r="AY996" s="3"/>
      <c r="AZ996" s="3"/>
      <c r="BA996" s="3"/>
      <c r="BB996" s="3"/>
      <c r="BC996" s="3"/>
      <c r="BD996" s="3"/>
      <c r="BE996" s="3"/>
      <c r="BF996" s="3"/>
      <c r="BG996" s="3"/>
      <c r="BH996" s="3"/>
      <c r="BI996" s="3"/>
      <c r="BJ996" s="3"/>
      <c r="BK996" s="3"/>
      <c r="BL996" s="3"/>
      <c r="BM996" s="28">
        <v>1</v>
      </c>
    </row>
    <row r="997" spans="1:65">
      <c r="A997" s="30"/>
      <c r="B997" s="19">
        <v>1</v>
      </c>
      <c r="C997" s="9">
        <v>2</v>
      </c>
      <c r="D997" s="11">
        <v>0.2</v>
      </c>
      <c r="E997" s="11">
        <v>0.20292858442716941</v>
      </c>
      <c r="F997" s="11">
        <v>0.2</v>
      </c>
      <c r="G997" s="11">
        <v>0.21</v>
      </c>
      <c r="H997" s="11">
        <v>0.2</v>
      </c>
      <c r="I997" s="11">
        <v>0.2</v>
      </c>
      <c r="J997" s="148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  <c r="AB997" s="3"/>
      <c r="AC997" s="3"/>
      <c r="AD997" s="3"/>
      <c r="AE997" s="3"/>
      <c r="AF997" s="3"/>
      <c r="AG997" s="3"/>
      <c r="AH997" s="3"/>
      <c r="AI997" s="3"/>
      <c r="AJ997" s="3"/>
      <c r="AK997" s="3"/>
      <c r="AL997" s="3"/>
      <c r="AM997" s="3"/>
      <c r="AN997" s="3"/>
      <c r="AO997" s="3"/>
      <c r="AP997" s="3"/>
      <c r="AQ997" s="3"/>
      <c r="AR997" s="3"/>
      <c r="AS997" s="3"/>
      <c r="AT997" s="3"/>
      <c r="AU997" s="3"/>
      <c r="AV997" s="3"/>
      <c r="AW997" s="3"/>
      <c r="AX997" s="3"/>
      <c r="AY997" s="3"/>
      <c r="AZ997" s="3"/>
      <c r="BA997" s="3"/>
      <c r="BB997" s="3"/>
      <c r="BC997" s="3"/>
      <c r="BD997" s="3"/>
      <c r="BE997" s="3"/>
      <c r="BF997" s="3"/>
      <c r="BG997" s="3"/>
      <c r="BH997" s="3"/>
      <c r="BI997" s="3"/>
      <c r="BJ997" s="3"/>
      <c r="BK997" s="3"/>
      <c r="BL997" s="3"/>
      <c r="BM997" s="28">
        <v>4</v>
      </c>
    </row>
    <row r="998" spans="1:65">
      <c r="A998" s="30"/>
      <c r="B998" s="19">
        <v>1</v>
      </c>
      <c r="C998" s="9">
        <v>3</v>
      </c>
      <c r="D998" s="11">
        <v>0.2</v>
      </c>
      <c r="E998" s="11">
        <v>0.20524295440372659</v>
      </c>
      <c r="F998" s="11">
        <v>0.2</v>
      </c>
      <c r="G998" s="11">
        <v>0.21</v>
      </c>
      <c r="H998" s="11">
        <v>0.2</v>
      </c>
      <c r="I998" s="11">
        <v>0.2</v>
      </c>
      <c r="J998" s="148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  <c r="AB998" s="3"/>
      <c r="AC998" s="3"/>
      <c r="AD998" s="3"/>
      <c r="AE998" s="3"/>
      <c r="AF998" s="3"/>
      <c r="AG998" s="3"/>
      <c r="AH998" s="3"/>
      <c r="AI998" s="3"/>
      <c r="AJ998" s="3"/>
      <c r="AK998" s="3"/>
      <c r="AL998" s="3"/>
      <c r="AM998" s="3"/>
      <c r="AN998" s="3"/>
      <c r="AO998" s="3"/>
      <c r="AP998" s="3"/>
      <c r="AQ998" s="3"/>
      <c r="AR998" s="3"/>
      <c r="AS998" s="3"/>
      <c r="AT998" s="3"/>
      <c r="AU998" s="3"/>
      <c r="AV998" s="3"/>
      <c r="AW998" s="3"/>
      <c r="AX998" s="3"/>
      <c r="AY998" s="3"/>
      <c r="AZ998" s="3"/>
      <c r="BA998" s="3"/>
      <c r="BB998" s="3"/>
      <c r="BC998" s="3"/>
      <c r="BD998" s="3"/>
      <c r="BE998" s="3"/>
      <c r="BF998" s="3"/>
      <c r="BG998" s="3"/>
      <c r="BH998" s="3"/>
      <c r="BI998" s="3"/>
      <c r="BJ998" s="3"/>
      <c r="BK998" s="3"/>
      <c r="BL998" s="3"/>
      <c r="BM998" s="28">
        <v>16</v>
      </c>
    </row>
    <row r="999" spans="1:65">
      <c r="A999" s="30"/>
      <c r="B999" s="19">
        <v>1</v>
      </c>
      <c r="C999" s="9">
        <v>4</v>
      </c>
      <c r="D999" s="11">
        <v>0.2</v>
      </c>
      <c r="E999" s="11">
        <v>0.20938821861862791</v>
      </c>
      <c r="F999" s="11">
        <v>0.2</v>
      </c>
      <c r="G999" s="11">
        <v>0.2</v>
      </c>
      <c r="H999" s="11">
        <v>0.2</v>
      </c>
      <c r="I999" s="11">
        <v>0.2</v>
      </c>
      <c r="J999" s="148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  <c r="AA999" s="3"/>
      <c r="AB999" s="3"/>
      <c r="AC999" s="3"/>
      <c r="AD999" s="3"/>
      <c r="AE999" s="3"/>
      <c r="AF999" s="3"/>
      <c r="AG999" s="3"/>
      <c r="AH999" s="3"/>
      <c r="AI999" s="3"/>
      <c r="AJ999" s="3"/>
      <c r="AK999" s="3"/>
      <c r="AL999" s="3"/>
      <c r="AM999" s="3"/>
      <c r="AN999" s="3"/>
      <c r="AO999" s="3"/>
      <c r="AP999" s="3"/>
      <c r="AQ999" s="3"/>
      <c r="AR999" s="3"/>
      <c r="AS999" s="3"/>
      <c r="AT999" s="3"/>
      <c r="AU999" s="3"/>
      <c r="AV999" s="3"/>
      <c r="AW999" s="3"/>
      <c r="AX999" s="3"/>
      <c r="AY999" s="3"/>
      <c r="AZ999" s="3"/>
      <c r="BA999" s="3"/>
      <c r="BB999" s="3"/>
      <c r="BC999" s="3"/>
      <c r="BD999" s="3"/>
      <c r="BE999" s="3"/>
      <c r="BF999" s="3"/>
      <c r="BG999" s="3"/>
      <c r="BH999" s="3"/>
      <c r="BI999" s="3"/>
      <c r="BJ999" s="3"/>
      <c r="BK999" s="3"/>
      <c r="BL999" s="3"/>
      <c r="BM999" s="28">
        <v>0.20339350371432363</v>
      </c>
    </row>
    <row r="1000" spans="1:65">
      <c r="A1000" s="30"/>
      <c r="B1000" s="19">
        <v>1</v>
      </c>
      <c r="C1000" s="9">
        <v>5</v>
      </c>
      <c r="D1000" s="11">
        <v>0.2</v>
      </c>
      <c r="E1000" s="11">
        <v>0.21214773754848593</v>
      </c>
      <c r="F1000" s="11">
        <v>0.2</v>
      </c>
      <c r="G1000" s="149">
        <v>0.24</v>
      </c>
      <c r="H1000" s="11">
        <v>0.2</v>
      </c>
      <c r="I1000" s="11">
        <v>0.2</v>
      </c>
      <c r="J1000" s="148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  <c r="AA1000" s="3"/>
      <c r="AB1000" s="3"/>
      <c r="AC1000" s="3"/>
      <c r="AD1000" s="3"/>
      <c r="AE1000" s="3"/>
      <c r="AF1000" s="3"/>
      <c r="AG1000" s="3"/>
      <c r="AH1000" s="3"/>
      <c r="AI1000" s="3"/>
      <c r="AJ1000" s="3"/>
      <c r="AK1000" s="3"/>
      <c r="AL1000" s="3"/>
      <c r="AM1000" s="3"/>
      <c r="AN1000" s="3"/>
      <c r="AO1000" s="3"/>
      <c r="AP1000" s="3"/>
      <c r="AQ1000" s="3"/>
      <c r="AR1000" s="3"/>
      <c r="AS1000" s="3"/>
      <c r="AT1000" s="3"/>
      <c r="AU1000" s="3"/>
      <c r="AV1000" s="3"/>
      <c r="AW1000" s="3"/>
      <c r="AX1000" s="3"/>
      <c r="AY1000" s="3"/>
      <c r="AZ1000" s="3"/>
      <c r="BA1000" s="3"/>
      <c r="BB1000" s="3"/>
      <c r="BC1000" s="3"/>
      <c r="BD1000" s="3"/>
      <c r="BE1000" s="3"/>
      <c r="BF1000" s="3"/>
      <c r="BG1000" s="3"/>
      <c r="BH1000" s="3"/>
      <c r="BI1000" s="3"/>
      <c r="BJ1000" s="3"/>
      <c r="BK1000" s="3"/>
      <c r="BL1000" s="3"/>
      <c r="BM1000" s="28">
        <v>61</v>
      </c>
    </row>
    <row r="1001" spans="1:65">
      <c r="A1001" s="30"/>
      <c r="B1001" s="19">
        <v>1</v>
      </c>
      <c r="C1001" s="9">
        <v>6</v>
      </c>
      <c r="D1001" s="11">
        <v>0.2</v>
      </c>
      <c r="E1001" s="11">
        <v>0.21308870361128046</v>
      </c>
      <c r="F1001" s="11">
        <v>0.2</v>
      </c>
      <c r="G1001" s="11">
        <v>0.22</v>
      </c>
      <c r="H1001" s="11">
        <v>0.2</v>
      </c>
      <c r="I1001" s="11">
        <v>0.2</v>
      </c>
      <c r="J1001" s="148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  <c r="AA1001" s="3"/>
      <c r="AB1001" s="3"/>
      <c r="AC1001" s="3"/>
      <c r="AD1001" s="3"/>
      <c r="AE1001" s="3"/>
      <c r="AF1001" s="3"/>
      <c r="AG1001" s="3"/>
      <c r="AH1001" s="3"/>
      <c r="AI1001" s="3"/>
      <c r="AJ1001" s="3"/>
      <c r="AK1001" s="3"/>
      <c r="AL1001" s="3"/>
      <c r="AM1001" s="3"/>
      <c r="AN1001" s="3"/>
      <c r="AO1001" s="3"/>
      <c r="AP1001" s="3"/>
      <c r="AQ1001" s="3"/>
      <c r="AR1001" s="3"/>
      <c r="AS1001" s="3"/>
      <c r="AT1001" s="3"/>
      <c r="AU1001" s="3"/>
      <c r="AV1001" s="3"/>
      <c r="AW1001" s="3"/>
      <c r="AX1001" s="3"/>
      <c r="AY1001" s="3"/>
      <c r="AZ1001" s="3"/>
      <c r="BA1001" s="3"/>
      <c r="BB1001" s="3"/>
      <c r="BC1001" s="3"/>
      <c r="BD1001" s="3"/>
      <c r="BE1001" s="3"/>
      <c r="BF1001" s="3"/>
      <c r="BG1001" s="3"/>
      <c r="BH1001" s="3"/>
      <c r="BI1001" s="3"/>
      <c r="BJ1001" s="3"/>
      <c r="BK1001" s="3"/>
      <c r="BL1001" s="3"/>
      <c r="BM1001" s="55"/>
    </row>
    <row r="1002" spans="1:65">
      <c r="A1002" s="30"/>
      <c r="B1002" s="20" t="s">
        <v>264</v>
      </c>
      <c r="C1002" s="12"/>
      <c r="D1002" s="23">
        <v>0.19999999999999998</v>
      </c>
      <c r="E1002" s="23">
        <v>0.20836102228594189</v>
      </c>
      <c r="F1002" s="23">
        <v>0.19999999999999998</v>
      </c>
      <c r="G1002" s="23">
        <v>0.21666666666666667</v>
      </c>
      <c r="H1002" s="23">
        <v>0.19999999999999998</v>
      </c>
      <c r="I1002" s="23">
        <v>0.19999999999999998</v>
      </c>
      <c r="J1002" s="148"/>
      <c r="K1002" s="3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  <c r="AA1002" s="3"/>
      <c r="AB1002" s="3"/>
      <c r="AC1002" s="3"/>
      <c r="AD1002" s="3"/>
      <c r="AE1002" s="3"/>
      <c r="AF1002" s="3"/>
      <c r="AG1002" s="3"/>
      <c r="AH1002" s="3"/>
      <c r="AI1002" s="3"/>
      <c r="AJ1002" s="3"/>
      <c r="AK1002" s="3"/>
      <c r="AL1002" s="3"/>
      <c r="AM1002" s="3"/>
      <c r="AN1002" s="3"/>
      <c r="AO1002" s="3"/>
      <c r="AP1002" s="3"/>
      <c r="AQ1002" s="3"/>
      <c r="AR1002" s="3"/>
      <c r="AS1002" s="3"/>
      <c r="AT1002" s="3"/>
      <c r="AU1002" s="3"/>
      <c r="AV1002" s="3"/>
      <c r="AW1002" s="3"/>
      <c r="AX1002" s="3"/>
      <c r="AY1002" s="3"/>
      <c r="AZ1002" s="3"/>
      <c r="BA1002" s="3"/>
      <c r="BB1002" s="3"/>
      <c r="BC1002" s="3"/>
      <c r="BD1002" s="3"/>
      <c r="BE1002" s="3"/>
      <c r="BF1002" s="3"/>
      <c r="BG1002" s="3"/>
      <c r="BH1002" s="3"/>
      <c r="BI1002" s="3"/>
      <c r="BJ1002" s="3"/>
      <c r="BK1002" s="3"/>
      <c r="BL1002" s="3"/>
      <c r="BM1002" s="55"/>
    </row>
    <row r="1003" spans="1:65">
      <c r="A1003" s="30"/>
      <c r="B1003" s="3" t="s">
        <v>265</v>
      </c>
      <c r="C1003" s="29"/>
      <c r="D1003" s="11">
        <v>0.2</v>
      </c>
      <c r="E1003" s="11">
        <v>0.20837907686249435</v>
      </c>
      <c r="F1003" s="11">
        <v>0.2</v>
      </c>
      <c r="G1003" s="11">
        <v>0.215</v>
      </c>
      <c r="H1003" s="11">
        <v>0.2</v>
      </c>
      <c r="I1003" s="11">
        <v>0.2</v>
      </c>
      <c r="J1003" s="148"/>
      <c r="K1003" s="3"/>
      <c r="L1003" s="3"/>
      <c r="M1003" s="3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  <c r="AA1003" s="3"/>
      <c r="AB1003" s="3"/>
      <c r="AC1003" s="3"/>
      <c r="AD1003" s="3"/>
      <c r="AE1003" s="3"/>
      <c r="AF1003" s="3"/>
      <c r="AG1003" s="3"/>
      <c r="AH1003" s="3"/>
      <c r="AI1003" s="3"/>
      <c r="AJ1003" s="3"/>
      <c r="AK1003" s="3"/>
      <c r="AL1003" s="3"/>
      <c r="AM1003" s="3"/>
      <c r="AN1003" s="3"/>
      <c r="AO1003" s="3"/>
      <c r="AP1003" s="3"/>
      <c r="AQ1003" s="3"/>
      <c r="AR1003" s="3"/>
      <c r="AS1003" s="3"/>
      <c r="AT1003" s="3"/>
      <c r="AU1003" s="3"/>
      <c r="AV1003" s="3"/>
      <c r="AW1003" s="3"/>
      <c r="AX1003" s="3"/>
      <c r="AY1003" s="3"/>
      <c r="AZ1003" s="3"/>
      <c r="BA1003" s="3"/>
      <c r="BB1003" s="3"/>
      <c r="BC1003" s="3"/>
      <c r="BD1003" s="3"/>
      <c r="BE1003" s="3"/>
      <c r="BF1003" s="3"/>
      <c r="BG1003" s="3"/>
      <c r="BH1003" s="3"/>
      <c r="BI1003" s="3"/>
      <c r="BJ1003" s="3"/>
      <c r="BK1003" s="3"/>
      <c r="BL1003" s="3"/>
      <c r="BM1003" s="55"/>
    </row>
    <row r="1004" spans="1:65">
      <c r="A1004" s="30"/>
      <c r="B1004" s="3" t="s">
        <v>266</v>
      </c>
      <c r="C1004" s="29"/>
      <c r="D1004" s="24">
        <v>3.0404709722440586E-17</v>
      </c>
      <c r="E1004" s="24">
        <v>3.9487035265889439E-3</v>
      </c>
      <c r="F1004" s="24">
        <v>3.0404709722440586E-17</v>
      </c>
      <c r="G1004" s="24">
        <v>1.3662601021279459E-2</v>
      </c>
      <c r="H1004" s="24">
        <v>3.0404709722440586E-17</v>
      </c>
      <c r="I1004" s="24">
        <v>3.0404709722440586E-17</v>
      </c>
      <c r="J1004" s="204"/>
      <c r="K1004" s="205"/>
      <c r="L1004" s="205"/>
      <c r="M1004" s="205"/>
      <c r="N1004" s="205"/>
      <c r="O1004" s="205"/>
      <c r="P1004" s="205"/>
      <c r="Q1004" s="205"/>
      <c r="R1004" s="205"/>
      <c r="S1004" s="205"/>
      <c r="T1004" s="205"/>
      <c r="U1004" s="205"/>
      <c r="V1004" s="205"/>
      <c r="W1004" s="205"/>
      <c r="X1004" s="205"/>
      <c r="Y1004" s="205"/>
      <c r="Z1004" s="205"/>
      <c r="AA1004" s="205"/>
      <c r="AB1004" s="205"/>
      <c r="AC1004" s="205"/>
      <c r="AD1004" s="205"/>
      <c r="AE1004" s="205"/>
      <c r="AF1004" s="205"/>
      <c r="AG1004" s="205"/>
      <c r="AH1004" s="205"/>
      <c r="AI1004" s="205"/>
      <c r="AJ1004" s="205"/>
      <c r="AK1004" s="205"/>
      <c r="AL1004" s="205"/>
      <c r="AM1004" s="205"/>
      <c r="AN1004" s="205"/>
      <c r="AO1004" s="205"/>
      <c r="AP1004" s="205"/>
      <c r="AQ1004" s="205"/>
      <c r="AR1004" s="205"/>
      <c r="AS1004" s="205"/>
      <c r="AT1004" s="205"/>
      <c r="AU1004" s="205"/>
      <c r="AV1004" s="205"/>
      <c r="AW1004" s="205"/>
      <c r="AX1004" s="205"/>
      <c r="AY1004" s="205"/>
      <c r="AZ1004" s="205"/>
      <c r="BA1004" s="205"/>
      <c r="BB1004" s="205"/>
      <c r="BC1004" s="205"/>
      <c r="BD1004" s="205"/>
      <c r="BE1004" s="205"/>
      <c r="BF1004" s="205"/>
      <c r="BG1004" s="205"/>
      <c r="BH1004" s="205"/>
      <c r="BI1004" s="205"/>
      <c r="BJ1004" s="205"/>
      <c r="BK1004" s="205"/>
      <c r="BL1004" s="205"/>
      <c r="BM1004" s="56"/>
    </row>
    <row r="1005" spans="1:65">
      <c r="A1005" s="30"/>
      <c r="B1005" s="3" t="s">
        <v>86</v>
      </c>
      <c r="C1005" s="29"/>
      <c r="D1005" s="13">
        <v>1.5202354861220294E-16</v>
      </c>
      <c r="E1005" s="13">
        <v>1.8951258173277655E-2</v>
      </c>
      <c r="F1005" s="13">
        <v>1.5202354861220294E-16</v>
      </c>
      <c r="G1005" s="13">
        <v>6.3058158559751346E-2</v>
      </c>
      <c r="H1005" s="13">
        <v>1.5202354861220294E-16</v>
      </c>
      <c r="I1005" s="13">
        <v>1.5202354861220294E-16</v>
      </c>
      <c r="J1005" s="148"/>
      <c r="K1005" s="3"/>
      <c r="L1005" s="3"/>
      <c r="M1005" s="3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  <c r="AA1005" s="3"/>
      <c r="AB1005" s="3"/>
      <c r="AC1005" s="3"/>
      <c r="AD1005" s="3"/>
      <c r="AE1005" s="3"/>
      <c r="AF1005" s="3"/>
      <c r="AG1005" s="3"/>
      <c r="AH1005" s="3"/>
      <c r="AI1005" s="3"/>
      <c r="AJ1005" s="3"/>
      <c r="AK1005" s="3"/>
      <c r="AL1005" s="3"/>
      <c r="AM1005" s="3"/>
      <c r="AN1005" s="3"/>
      <c r="AO1005" s="3"/>
      <c r="AP1005" s="3"/>
      <c r="AQ1005" s="3"/>
      <c r="AR1005" s="3"/>
      <c r="AS1005" s="3"/>
      <c r="AT1005" s="3"/>
      <c r="AU1005" s="3"/>
      <c r="AV1005" s="3"/>
      <c r="AW1005" s="3"/>
      <c r="AX1005" s="3"/>
      <c r="AY1005" s="3"/>
      <c r="AZ1005" s="3"/>
      <c r="BA1005" s="3"/>
      <c r="BB1005" s="3"/>
      <c r="BC1005" s="3"/>
      <c r="BD1005" s="3"/>
      <c r="BE1005" s="3"/>
      <c r="BF1005" s="3"/>
      <c r="BG1005" s="3"/>
      <c r="BH1005" s="3"/>
      <c r="BI1005" s="3"/>
      <c r="BJ1005" s="3"/>
      <c r="BK1005" s="3"/>
      <c r="BL1005" s="3"/>
      <c r="BM1005" s="55"/>
    </row>
    <row r="1006" spans="1:65">
      <c r="A1006" s="30"/>
      <c r="B1006" s="3" t="s">
        <v>267</v>
      </c>
      <c r="C1006" s="29"/>
      <c r="D1006" s="13">
        <v>-1.6684425275892756E-2</v>
      </c>
      <c r="E1006" s="13">
        <v>2.4423191896017382E-2</v>
      </c>
      <c r="F1006" s="13">
        <v>-1.6684425275892756E-2</v>
      </c>
      <c r="G1006" s="13">
        <v>6.5258539284449579E-2</v>
      </c>
      <c r="H1006" s="13">
        <v>-1.6684425275892756E-2</v>
      </c>
      <c r="I1006" s="13">
        <v>-1.6684425275892756E-2</v>
      </c>
      <c r="J1006" s="148"/>
      <c r="K1006" s="3"/>
      <c r="L1006" s="3"/>
      <c r="M1006" s="3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  <c r="AA1006" s="3"/>
      <c r="AB1006" s="3"/>
      <c r="AC1006" s="3"/>
      <c r="AD1006" s="3"/>
      <c r="AE1006" s="3"/>
      <c r="AF1006" s="3"/>
      <c r="AG1006" s="3"/>
      <c r="AH1006" s="3"/>
      <c r="AI1006" s="3"/>
      <c r="AJ1006" s="3"/>
      <c r="AK1006" s="3"/>
      <c r="AL1006" s="3"/>
      <c r="AM1006" s="3"/>
      <c r="AN1006" s="3"/>
      <c r="AO1006" s="3"/>
      <c r="AP1006" s="3"/>
      <c r="AQ1006" s="3"/>
      <c r="AR1006" s="3"/>
      <c r="AS1006" s="3"/>
      <c r="AT1006" s="3"/>
      <c r="AU1006" s="3"/>
      <c r="AV1006" s="3"/>
      <c r="AW1006" s="3"/>
      <c r="AX1006" s="3"/>
      <c r="AY1006" s="3"/>
      <c r="AZ1006" s="3"/>
      <c r="BA1006" s="3"/>
      <c r="BB1006" s="3"/>
      <c r="BC1006" s="3"/>
      <c r="BD1006" s="3"/>
      <c r="BE1006" s="3"/>
      <c r="BF1006" s="3"/>
      <c r="BG1006" s="3"/>
      <c r="BH1006" s="3"/>
      <c r="BI1006" s="3"/>
      <c r="BJ1006" s="3"/>
      <c r="BK1006" s="3"/>
      <c r="BL1006" s="3"/>
      <c r="BM1006" s="55"/>
    </row>
    <row r="1007" spans="1:65">
      <c r="A1007" s="30"/>
      <c r="B1007" s="46" t="s">
        <v>268</v>
      </c>
      <c r="C1007" s="47"/>
      <c r="D1007" s="45" t="s">
        <v>269</v>
      </c>
      <c r="E1007" s="45" t="s">
        <v>269</v>
      </c>
      <c r="F1007" s="45" t="s">
        <v>269</v>
      </c>
      <c r="G1007" s="45" t="s">
        <v>269</v>
      </c>
      <c r="H1007" s="45" t="s">
        <v>269</v>
      </c>
      <c r="I1007" s="45" t="s">
        <v>269</v>
      </c>
      <c r="J1007" s="148"/>
      <c r="K1007" s="3"/>
      <c r="L1007" s="3"/>
      <c r="M1007" s="3"/>
      <c r="N1007" s="3"/>
      <c r="O1007" s="3"/>
      <c r="P1007" s="3"/>
      <c r="Q1007" s="3"/>
      <c r="R1007" s="3"/>
      <c r="S1007" s="3"/>
      <c r="T1007" s="3"/>
      <c r="U1007" s="3"/>
      <c r="V1007" s="3"/>
      <c r="W1007" s="3"/>
      <c r="X1007" s="3"/>
      <c r="Y1007" s="3"/>
      <c r="Z1007" s="3"/>
      <c r="AA1007" s="3"/>
      <c r="AB1007" s="3"/>
      <c r="AC1007" s="3"/>
      <c r="AD1007" s="3"/>
      <c r="AE1007" s="3"/>
      <c r="AF1007" s="3"/>
      <c r="AG1007" s="3"/>
      <c r="AH1007" s="3"/>
      <c r="AI1007" s="3"/>
      <c r="AJ1007" s="3"/>
      <c r="AK1007" s="3"/>
      <c r="AL1007" s="3"/>
      <c r="AM1007" s="3"/>
      <c r="AN1007" s="3"/>
      <c r="AO1007" s="3"/>
      <c r="AP1007" s="3"/>
      <c r="AQ1007" s="3"/>
      <c r="AR1007" s="3"/>
      <c r="AS1007" s="3"/>
      <c r="AT1007" s="3"/>
      <c r="AU1007" s="3"/>
      <c r="AV1007" s="3"/>
      <c r="AW1007" s="3"/>
      <c r="AX1007" s="3"/>
      <c r="AY1007" s="3"/>
      <c r="AZ1007" s="3"/>
      <c r="BA1007" s="3"/>
      <c r="BB1007" s="3"/>
      <c r="BC1007" s="3"/>
      <c r="BD1007" s="3"/>
      <c r="BE1007" s="3"/>
      <c r="BF1007" s="3"/>
      <c r="BG1007" s="3"/>
      <c r="BH1007" s="3"/>
      <c r="BI1007" s="3"/>
      <c r="BJ1007" s="3"/>
      <c r="BK1007" s="3"/>
      <c r="BL1007" s="3"/>
      <c r="BM1007" s="55"/>
    </row>
    <row r="1008" spans="1:65">
      <c r="B1008" s="31"/>
      <c r="C1008" s="20"/>
      <c r="D1008" s="20"/>
      <c r="E1008" s="20"/>
      <c r="F1008" s="20"/>
      <c r="G1008" s="20"/>
      <c r="H1008" s="20"/>
      <c r="I1008" s="20"/>
      <c r="BM1008" s="55"/>
    </row>
    <row r="1009" spans="1:65" ht="15">
      <c r="B1009" s="8" t="s">
        <v>506</v>
      </c>
      <c r="BM1009" s="28" t="s">
        <v>66</v>
      </c>
    </row>
    <row r="1010" spans="1:65" ht="15">
      <c r="A1010" s="25" t="s">
        <v>32</v>
      </c>
      <c r="B1010" s="18" t="s">
        <v>109</v>
      </c>
      <c r="C1010" s="15" t="s">
        <v>110</v>
      </c>
      <c r="D1010" s="16" t="s">
        <v>226</v>
      </c>
      <c r="E1010" s="17" t="s">
        <v>226</v>
      </c>
      <c r="F1010" s="17" t="s">
        <v>226</v>
      </c>
      <c r="G1010" s="17" t="s">
        <v>226</v>
      </c>
      <c r="H1010" s="17" t="s">
        <v>226</v>
      </c>
      <c r="I1010" s="17" t="s">
        <v>226</v>
      </c>
      <c r="J1010" s="17" t="s">
        <v>226</v>
      </c>
      <c r="K1010" s="17" t="s">
        <v>226</v>
      </c>
      <c r="L1010" s="17" t="s">
        <v>226</v>
      </c>
      <c r="M1010" s="17" t="s">
        <v>226</v>
      </c>
      <c r="N1010" s="17" t="s">
        <v>226</v>
      </c>
      <c r="O1010" s="17" t="s">
        <v>226</v>
      </c>
      <c r="P1010" s="17" t="s">
        <v>226</v>
      </c>
      <c r="Q1010" s="17" t="s">
        <v>226</v>
      </c>
      <c r="R1010" s="17" t="s">
        <v>226</v>
      </c>
      <c r="S1010" s="17" t="s">
        <v>226</v>
      </c>
      <c r="T1010" s="17" t="s">
        <v>226</v>
      </c>
      <c r="U1010" s="17" t="s">
        <v>226</v>
      </c>
      <c r="V1010" s="17" t="s">
        <v>226</v>
      </c>
      <c r="W1010" s="17" t="s">
        <v>226</v>
      </c>
      <c r="X1010" s="17" t="s">
        <v>226</v>
      </c>
      <c r="Y1010" s="17" t="s">
        <v>226</v>
      </c>
      <c r="Z1010" s="17" t="s">
        <v>226</v>
      </c>
      <c r="AA1010" s="17" t="s">
        <v>226</v>
      </c>
      <c r="AB1010" s="148"/>
      <c r="AC1010" s="3"/>
      <c r="AD1010" s="3"/>
      <c r="AE1010" s="3"/>
      <c r="AF1010" s="3"/>
      <c r="AG1010" s="3"/>
      <c r="AH1010" s="3"/>
      <c r="AI1010" s="3"/>
      <c r="AJ1010" s="3"/>
      <c r="AK1010" s="3"/>
      <c r="AL1010" s="3"/>
      <c r="AM1010" s="3"/>
      <c r="AN1010" s="3"/>
      <c r="AO1010" s="3"/>
      <c r="AP1010" s="3"/>
      <c r="AQ1010" s="3"/>
      <c r="AR1010" s="3"/>
      <c r="AS1010" s="3"/>
      <c r="AT1010" s="3"/>
      <c r="AU1010" s="3"/>
      <c r="AV1010" s="3"/>
      <c r="AW1010" s="3"/>
      <c r="AX1010" s="3"/>
      <c r="AY1010" s="3"/>
      <c r="AZ1010" s="3"/>
      <c r="BA1010" s="3"/>
      <c r="BB1010" s="3"/>
      <c r="BC1010" s="3"/>
      <c r="BD1010" s="3"/>
      <c r="BE1010" s="3"/>
      <c r="BF1010" s="3"/>
      <c r="BG1010" s="3"/>
      <c r="BH1010" s="3"/>
      <c r="BI1010" s="3"/>
      <c r="BJ1010" s="3"/>
      <c r="BK1010" s="3"/>
      <c r="BL1010" s="3"/>
      <c r="BM1010" s="28">
        <v>1</v>
      </c>
    </row>
    <row r="1011" spans="1:65">
      <c r="A1011" s="30"/>
      <c r="B1011" s="19" t="s">
        <v>227</v>
      </c>
      <c r="C1011" s="9" t="s">
        <v>227</v>
      </c>
      <c r="D1011" s="146" t="s">
        <v>229</v>
      </c>
      <c r="E1011" s="147" t="s">
        <v>230</v>
      </c>
      <c r="F1011" s="147" t="s">
        <v>231</v>
      </c>
      <c r="G1011" s="147" t="s">
        <v>232</v>
      </c>
      <c r="H1011" s="147" t="s">
        <v>233</v>
      </c>
      <c r="I1011" s="147" t="s">
        <v>234</v>
      </c>
      <c r="J1011" s="147" t="s">
        <v>235</v>
      </c>
      <c r="K1011" s="147" t="s">
        <v>236</v>
      </c>
      <c r="L1011" s="147" t="s">
        <v>238</v>
      </c>
      <c r="M1011" s="147" t="s">
        <v>239</v>
      </c>
      <c r="N1011" s="147" t="s">
        <v>240</v>
      </c>
      <c r="O1011" s="147" t="s">
        <v>243</v>
      </c>
      <c r="P1011" s="147" t="s">
        <v>244</v>
      </c>
      <c r="Q1011" s="147" t="s">
        <v>245</v>
      </c>
      <c r="R1011" s="147" t="s">
        <v>246</v>
      </c>
      <c r="S1011" s="147" t="s">
        <v>247</v>
      </c>
      <c r="T1011" s="147" t="s">
        <v>249</v>
      </c>
      <c r="U1011" s="147" t="s">
        <v>250</v>
      </c>
      <c r="V1011" s="147" t="s">
        <v>251</v>
      </c>
      <c r="W1011" s="147" t="s">
        <v>253</v>
      </c>
      <c r="X1011" s="147" t="s">
        <v>254</v>
      </c>
      <c r="Y1011" s="147" t="s">
        <v>255</v>
      </c>
      <c r="Z1011" s="147" t="s">
        <v>256</v>
      </c>
      <c r="AA1011" s="147" t="s">
        <v>257</v>
      </c>
      <c r="AB1011" s="148"/>
      <c r="AC1011" s="3"/>
      <c r="AD1011" s="3"/>
      <c r="AE1011" s="3"/>
      <c r="AF1011" s="3"/>
      <c r="AG1011" s="3"/>
      <c r="AH1011" s="3"/>
      <c r="AI1011" s="3"/>
      <c r="AJ1011" s="3"/>
      <c r="AK1011" s="3"/>
      <c r="AL1011" s="3"/>
      <c r="AM1011" s="3"/>
      <c r="AN1011" s="3"/>
      <c r="AO1011" s="3"/>
      <c r="AP1011" s="3"/>
      <c r="AQ1011" s="3"/>
      <c r="AR1011" s="3"/>
      <c r="AS1011" s="3"/>
      <c r="AT1011" s="3"/>
      <c r="AU1011" s="3"/>
      <c r="AV1011" s="3"/>
      <c r="AW1011" s="3"/>
      <c r="AX1011" s="3"/>
      <c r="AY1011" s="3"/>
      <c r="AZ1011" s="3"/>
      <c r="BA1011" s="3"/>
      <c r="BB1011" s="3"/>
      <c r="BC1011" s="3"/>
      <c r="BD1011" s="3"/>
      <c r="BE1011" s="3"/>
      <c r="BF1011" s="3"/>
      <c r="BG1011" s="3"/>
      <c r="BH1011" s="3"/>
      <c r="BI1011" s="3"/>
      <c r="BJ1011" s="3"/>
      <c r="BK1011" s="3"/>
      <c r="BL1011" s="3"/>
      <c r="BM1011" s="28" t="s">
        <v>3</v>
      </c>
    </row>
    <row r="1012" spans="1:65">
      <c r="A1012" s="30"/>
      <c r="B1012" s="19"/>
      <c r="C1012" s="9"/>
      <c r="D1012" s="10" t="s">
        <v>113</v>
      </c>
      <c r="E1012" s="11" t="s">
        <v>277</v>
      </c>
      <c r="F1012" s="11" t="s">
        <v>277</v>
      </c>
      <c r="G1012" s="11" t="s">
        <v>277</v>
      </c>
      <c r="H1012" s="11" t="s">
        <v>278</v>
      </c>
      <c r="I1012" s="11" t="s">
        <v>277</v>
      </c>
      <c r="J1012" s="11" t="s">
        <v>278</v>
      </c>
      <c r="K1012" s="11" t="s">
        <v>278</v>
      </c>
      <c r="L1012" s="11" t="s">
        <v>277</v>
      </c>
      <c r="M1012" s="11" t="s">
        <v>278</v>
      </c>
      <c r="N1012" s="11" t="s">
        <v>278</v>
      </c>
      <c r="O1012" s="11" t="s">
        <v>277</v>
      </c>
      <c r="P1012" s="11" t="s">
        <v>277</v>
      </c>
      <c r="Q1012" s="11" t="s">
        <v>113</v>
      </c>
      <c r="R1012" s="11" t="s">
        <v>278</v>
      </c>
      <c r="S1012" s="11" t="s">
        <v>278</v>
      </c>
      <c r="T1012" s="11" t="s">
        <v>278</v>
      </c>
      <c r="U1012" s="11" t="s">
        <v>277</v>
      </c>
      <c r="V1012" s="11" t="s">
        <v>277</v>
      </c>
      <c r="W1012" s="11" t="s">
        <v>277</v>
      </c>
      <c r="X1012" s="11" t="s">
        <v>277</v>
      </c>
      <c r="Y1012" s="11" t="s">
        <v>277</v>
      </c>
      <c r="Z1012" s="11" t="s">
        <v>278</v>
      </c>
      <c r="AA1012" s="11" t="s">
        <v>277</v>
      </c>
      <c r="AB1012" s="148"/>
      <c r="AC1012" s="3"/>
      <c r="AD1012" s="3"/>
      <c r="AE1012" s="3"/>
      <c r="AF1012" s="3"/>
      <c r="AG1012" s="3"/>
      <c r="AH1012" s="3"/>
      <c r="AI1012" s="3"/>
      <c r="AJ1012" s="3"/>
      <c r="AK1012" s="3"/>
      <c r="AL1012" s="3"/>
      <c r="AM1012" s="3"/>
      <c r="AN1012" s="3"/>
      <c r="AO1012" s="3"/>
      <c r="AP1012" s="3"/>
      <c r="AQ1012" s="3"/>
      <c r="AR1012" s="3"/>
      <c r="AS1012" s="3"/>
      <c r="AT1012" s="3"/>
      <c r="AU1012" s="3"/>
      <c r="AV1012" s="3"/>
      <c r="AW1012" s="3"/>
      <c r="AX1012" s="3"/>
      <c r="AY1012" s="3"/>
      <c r="AZ1012" s="3"/>
      <c r="BA1012" s="3"/>
      <c r="BB1012" s="3"/>
      <c r="BC1012" s="3"/>
      <c r="BD1012" s="3"/>
      <c r="BE1012" s="3"/>
      <c r="BF1012" s="3"/>
      <c r="BG1012" s="3"/>
      <c r="BH1012" s="3"/>
      <c r="BI1012" s="3"/>
      <c r="BJ1012" s="3"/>
      <c r="BK1012" s="3"/>
      <c r="BL1012" s="3"/>
      <c r="BM1012" s="28">
        <v>2</v>
      </c>
    </row>
    <row r="1013" spans="1:65">
      <c r="A1013" s="30"/>
      <c r="B1013" s="19"/>
      <c r="C1013" s="9"/>
      <c r="D1013" s="26"/>
      <c r="E1013" s="26"/>
      <c r="F1013" s="26"/>
      <c r="G1013" s="26"/>
      <c r="H1013" s="26"/>
      <c r="I1013" s="26"/>
      <c r="J1013" s="26"/>
      <c r="K1013" s="26"/>
      <c r="L1013" s="26"/>
      <c r="M1013" s="26"/>
      <c r="N1013" s="26"/>
      <c r="O1013" s="26"/>
      <c r="P1013" s="26"/>
      <c r="Q1013" s="26"/>
      <c r="R1013" s="26"/>
      <c r="S1013" s="26"/>
      <c r="T1013" s="26"/>
      <c r="U1013" s="26"/>
      <c r="V1013" s="26"/>
      <c r="W1013" s="26"/>
      <c r="X1013" s="26"/>
      <c r="Y1013" s="26"/>
      <c r="Z1013" s="26"/>
      <c r="AA1013" s="26"/>
      <c r="AB1013" s="148"/>
      <c r="AC1013" s="3"/>
      <c r="AD1013" s="3"/>
      <c r="AE1013" s="3"/>
      <c r="AF1013" s="3"/>
      <c r="AG1013" s="3"/>
      <c r="AH1013" s="3"/>
      <c r="AI1013" s="3"/>
      <c r="AJ1013" s="3"/>
      <c r="AK1013" s="3"/>
      <c r="AL1013" s="3"/>
      <c r="AM1013" s="3"/>
      <c r="AN1013" s="3"/>
      <c r="AO1013" s="3"/>
      <c r="AP1013" s="3"/>
      <c r="AQ1013" s="3"/>
      <c r="AR1013" s="3"/>
      <c r="AS1013" s="3"/>
      <c r="AT1013" s="3"/>
      <c r="AU1013" s="3"/>
      <c r="AV1013" s="3"/>
      <c r="AW1013" s="3"/>
      <c r="AX1013" s="3"/>
      <c r="AY1013" s="3"/>
      <c r="AZ1013" s="3"/>
      <c r="BA1013" s="3"/>
      <c r="BB1013" s="3"/>
      <c r="BC1013" s="3"/>
      <c r="BD1013" s="3"/>
      <c r="BE1013" s="3"/>
      <c r="BF1013" s="3"/>
      <c r="BG1013" s="3"/>
      <c r="BH1013" s="3"/>
      <c r="BI1013" s="3"/>
      <c r="BJ1013" s="3"/>
      <c r="BK1013" s="3"/>
      <c r="BL1013" s="3"/>
      <c r="BM1013" s="28">
        <v>3</v>
      </c>
    </row>
    <row r="1014" spans="1:65">
      <c r="A1014" s="30"/>
      <c r="B1014" s="18">
        <v>1</v>
      </c>
      <c r="C1014" s="14">
        <v>1</v>
      </c>
      <c r="D1014" s="22">
        <v>0.81</v>
      </c>
      <c r="E1014" s="143">
        <v>0.8</v>
      </c>
      <c r="F1014" s="22">
        <v>0.8</v>
      </c>
      <c r="G1014" s="22">
        <v>0.77</v>
      </c>
      <c r="H1014" s="22">
        <v>0.81</v>
      </c>
      <c r="I1014" s="143">
        <v>0.6</v>
      </c>
      <c r="J1014" s="22">
        <v>0.59813904018327602</v>
      </c>
      <c r="K1014" s="22">
        <v>0.95</v>
      </c>
      <c r="L1014" s="143" t="s">
        <v>95</v>
      </c>
      <c r="M1014" s="22">
        <v>0.81</v>
      </c>
      <c r="N1014" s="22">
        <v>0.88300000000000001</v>
      </c>
      <c r="O1014" s="143">
        <v>0.8</v>
      </c>
      <c r="P1014" s="143">
        <v>0.7</v>
      </c>
      <c r="Q1014" s="143">
        <v>1.7149999999999999</v>
      </c>
      <c r="R1014" s="143">
        <v>0.9</v>
      </c>
      <c r="S1014" s="22">
        <v>0.78</v>
      </c>
      <c r="T1014" s="22">
        <v>0.71942104677167484</v>
      </c>
      <c r="U1014" s="143">
        <v>0.7</v>
      </c>
      <c r="V1014" s="143">
        <v>0.8</v>
      </c>
      <c r="W1014" s="143">
        <v>0.7</v>
      </c>
      <c r="X1014" s="143">
        <v>0.8</v>
      </c>
      <c r="Y1014" s="143">
        <v>0.7</v>
      </c>
      <c r="Z1014" s="143">
        <v>0.8</v>
      </c>
      <c r="AA1014" s="143">
        <v>1.1399999999999999</v>
      </c>
      <c r="AB1014" s="148"/>
      <c r="AC1014" s="3"/>
      <c r="AD1014" s="3"/>
      <c r="AE1014" s="3"/>
      <c r="AF1014" s="3"/>
      <c r="AG1014" s="3"/>
      <c r="AH1014" s="3"/>
      <c r="AI1014" s="3"/>
      <c r="AJ1014" s="3"/>
      <c r="AK1014" s="3"/>
      <c r="AL1014" s="3"/>
      <c r="AM1014" s="3"/>
      <c r="AN1014" s="3"/>
      <c r="AO1014" s="3"/>
      <c r="AP1014" s="3"/>
      <c r="AQ1014" s="3"/>
      <c r="AR1014" s="3"/>
      <c r="AS1014" s="3"/>
      <c r="AT1014" s="3"/>
      <c r="AU1014" s="3"/>
      <c r="AV1014" s="3"/>
      <c r="AW1014" s="3"/>
      <c r="AX1014" s="3"/>
      <c r="AY1014" s="3"/>
      <c r="AZ1014" s="3"/>
      <c r="BA1014" s="3"/>
      <c r="BB1014" s="3"/>
      <c r="BC1014" s="3"/>
      <c r="BD1014" s="3"/>
      <c r="BE1014" s="3"/>
      <c r="BF1014" s="3"/>
      <c r="BG1014" s="3"/>
      <c r="BH1014" s="3"/>
      <c r="BI1014" s="3"/>
      <c r="BJ1014" s="3"/>
      <c r="BK1014" s="3"/>
      <c r="BL1014" s="3"/>
      <c r="BM1014" s="28">
        <v>1</v>
      </c>
    </row>
    <row r="1015" spans="1:65">
      <c r="A1015" s="30"/>
      <c r="B1015" s="19">
        <v>1</v>
      </c>
      <c r="C1015" s="9">
        <v>2</v>
      </c>
      <c r="D1015" s="11">
        <v>0.81</v>
      </c>
      <c r="E1015" s="144">
        <v>0.7</v>
      </c>
      <c r="F1015" s="11">
        <v>0.8</v>
      </c>
      <c r="G1015" s="11">
        <v>0.76</v>
      </c>
      <c r="H1015" s="11">
        <v>0.87</v>
      </c>
      <c r="I1015" s="144">
        <v>0.7</v>
      </c>
      <c r="J1015" s="11">
        <v>0.64029369451683604</v>
      </c>
      <c r="K1015" s="11">
        <v>0.96</v>
      </c>
      <c r="L1015" s="144" t="s">
        <v>95</v>
      </c>
      <c r="M1015" s="11">
        <v>0.83</v>
      </c>
      <c r="N1015" s="11">
        <v>0.82399999999999995</v>
      </c>
      <c r="O1015" s="144">
        <v>0.8</v>
      </c>
      <c r="P1015" s="144">
        <v>0.7</v>
      </c>
      <c r="Q1015" s="144">
        <v>2.3395000000000001</v>
      </c>
      <c r="R1015" s="144">
        <v>0.8</v>
      </c>
      <c r="S1015" s="11">
        <v>0.81</v>
      </c>
      <c r="T1015" s="11">
        <v>0.72103038979552114</v>
      </c>
      <c r="U1015" s="144">
        <v>0.8</v>
      </c>
      <c r="V1015" s="144">
        <v>0.8</v>
      </c>
      <c r="W1015" s="144">
        <v>0.7</v>
      </c>
      <c r="X1015" s="144">
        <v>0.8</v>
      </c>
      <c r="Y1015" s="144">
        <v>0.7</v>
      </c>
      <c r="Z1015" s="144">
        <v>0.8</v>
      </c>
      <c r="AA1015" s="144">
        <v>1.1000000000000001</v>
      </c>
      <c r="AB1015" s="148"/>
      <c r="AC1015" s="3"/>
      <c r="AD1015" s="3"/>
      <c r="AE1015" s="3"/>
      <c r="AF1015" s="3"/>
      <c r="AG1015" s="3"/>
      <c r="AH1015" s="3"/>
      <c r="AI1015" s="3"/>
      <c r="AJ1015" s="3"/>
      <c r="AK1015" s="3"/>
      <c r="AL1015" s="3"/>
      <c r="AM1015" s="3"/>
      <c r="AN1015" s="3"/>
      <c r="AO1015" s="3"/>
      <c r="AP1015" s="3"/>
      <c r="AQ1015" s="3"/>
      <c r="AR1015" s="3"/>
      <c r="AS1015" s="3"/>
      <c r="AT1015" s="3"/>
      <c r="AU1015" s="3"/>
      <c r="AV1015" s="3"/>
      <c r="AW1015" s="3"/>
      <c r="AX1015" s="3"/>
      <c r="AY1015" s="3"/>
      <c r="AZ1015" s="3"/>
      <c r="BA1015" s="3"/>
      <c r="BB1015" s="3"/>
      <c r="BC1015" s="3"/>
      <c r="BD1015" s="3"/>
      <c r="BE1015" s="3"/>
      <c r="BF1015" s="3"/>
      <c r="BG1015" s="3"/>
      <c r="BH1015" s="3"/>
      <c r="BI1015" s="3"/>
      <c r="BJ1015" s="3"/>
      <c r="BK1015" s="3"/>
      <c r="BL1015" s="3"/>
      <c r="BM1015" s="28">
        <v>23</v>
      </c>
    </row>
    <row r="1016" spans="1:65">
      <c r="A1016" s="30"/>
      <c r="B1016" s="19">
        <v>1</v>
      </c>
      <c r="C1016" s="9">
        <v>3</v>
      </c>
      <c r="D1016" s="11">
        <v>0.77</v>
      </c>
      <c r="E1016" s="144">
        <v>0.7</v>
      </c>
      <c r="F1016" s="11">
        <v>0.8</v>
      </c>
      <c r="G1016" s="11">
        <v>0.76</v>
      </c>
      <c r="H1016" s="11">
        <v>0.84</v>
      </c>
      <c r="I1016" s="144">
        <v>0.7</v>
      </c>
      <c r="J1016" s="11">
        <v>0.61018922742230908</v>
      </c>
      <c r="K1016" s="11">
        <v>0.87</v>
      </c>
      <c r="L1016" s="144" t="s">
        <v>95</v>
      </c>
      <c r="M1016" s="11">
        <v>0.8</v>
      </c>
      <c r="N1016" s="11">
        <v>0.86</v>
      </c>
      <c r="O1016" s="144">
        <v>0.8</v>
      </c>
      <c r="P1016" s="144">
        <v>0.7</v>
      </c>
      <c r="Q1016" s="144">
        <v>2.3144999999999998</v>
      </c>
      <c r="R1016" s="144">
        <v>0.8</v>
      </c>
      <c r="S1016" s="11">
        <v>0.76</v>
      </c>
      <c r="T1016" s="11">
        <v>0.6980059165764706</v>
      </c>
      <c r="U1016" s="144">
        <v>0.7</v>
      </c>
      <c r="V1016" s="144">
        <v>0.8</v>
      </c>
      <c r="W1016" s="144">
        <v>0.7</v>
      </c>
      <c r="X1016" s="144">
        <v>0.8</v>
      </c>
      <c r="Y1016" s="144">
        <v>0.7</v>
      </c>
      <c r="Z1016" s="144">
        <v>0.8</v>
      </c>
      <c r="AA1016" s="144">
        <v>1.1000000000000001</v>
      </c>
      <c r="AB1016" s="148"/>
      <c r="AC1016" s="3"/>
      <c r="AD1016" s="3"/>
      <c r="AE1016" s="3"/>
      <c r="AF1016" s="3"/>
      <c r="AG1016" s="3"/>
      <c r="AH1016" s="3"/>
      <c r="AI1016" s="3"/>
      <c r="AJ1016" s="3"/>
      <c r="AK1016" s="3"/>
      <c r="AL1016" s="3"/>
      <c r="AM1016" s="3"/>
      <c r="AN1016" s="3"/>
      <c r="AO1016" s="3"/>
      <c r="AP1016" s="3"/>
      <c r="AQ1016" s="3"/>
      <c r="AR1016" s="3"/>
      <c r="AS1016" s="3"/>
      <c r="AT1016" s="3"/>
      <c r="AU1016" s="3"/>
      <c r="AV1016" s="3"/>
      <c r="AW1016" s="3"/>
      <c r="AX1016" s="3"/>
      <c r="AY1016" s="3"/>
      <c r="AZ1016" s="3"/>
      <c r="BA1016" s="3"/>
      <c r="BB1016" s="3"/>
      <c r="BC1016" s="3"/>
      <c r="BD1016" s="3"/>
      <c r="BE1016" s="3"/>
      <c r="BF1016" s="3"/>
      <c r="BG1016" s="3"/>
      <c r="BH1016" s="3"/>
      <c r="BI1016" s="3"/>
      <c r="BJ1016" s="3"/>
      <c r="BK1016" s="3"/>
      <c r="BL1016" s="3"/>
      <c r="BM1016" s="28">
        <v>16</v>
      </c>
    </row>
    <row r="1017" spans="1:65">
      <c r="A1017" s="30"/>
      <c r="B1017" s="19">
        <v>1</v>
      </c>
      <c r="C1017" s="9">
        <v>4</v>
      </c>
      <c r="D1017" s="11">
        <v>0.79</v>
      </c>
      <c r="E1017" s="144">
        <v>0.8</v>
      </c>
      <c r="F1017" s="11">
        <v>0.7</v>
      </c>
      <c r="G1017" s="11">
        <v>0.76</v>
      </c>
      <c r="H1017" s="11">
        <v>0.83</v>
      </c>
      <c r="I1017" s="144">
        <v>0.7</v>
      </c>
      <c r="J1017" s="11">
        <v>0.65189277315577487</v>
      </c>
      <c r="K1017" s="11">
        <v>0.87</v>
      </c>
      <c r="L1017" s="144" t="s">
        <v>95</v>
      </c>
      <c r="M1017" s="11">
        <v>0.81</v>
      </c>
      <c r="N1017" s="11">
        <v>0.89500000000000002</v>
      </c>
      <c r="O1017" s="144">
        <v>0.8</v>
      </c>
      <c r="P1017" s="144">
        <v>0.7</v>
      </c>
      <c r="Q1017" s="144">
        <v>2.218</v>
      </c>
      <c r="R1017" s="144">
        <v>0.9</v>
      </c>
      <c r="S1017" s="11">
        <v>0.78</v>
      </c>
      <c r="T1017" s="11">
        <v>0.71761158857990082</v>
      </c>
      <c r="U1017" s="144">
        <v>0.7</v>
      </c>
      <c r="V1017" s="144">
        <v>0.8</v>
      </c>
      <c r="W1017" s="144">
        <v>0.8</v>
      </c>
      <c r="X1017" s="144">
        <v>0.8</v>
      </c>
      <c r="Y1017" s="144">
        <v>0.8</v>
      </c>
      <c r="Z1017" s="144">
        <v>0.8</v>
      </c>
      <c r="AA1017" s="144">
        <v>1.22</v>
      </c>
      <c r="AB1017" s="148"/>
      <c r="AC1017" s="3"/>
      <c r="AD1017" s="3"/>
      <c r="AE1017" s="3"/>
      <c r="AF1017" s="3"/>
      <c r="AG1017" s="3"/>
      <c r="AH1017" s="3"/>
      <c r="AI1017" s="3"/>
      <c r="AJ1017" s="3"/>
      <c r="AK1017" s="3"/>
      <c r="AL1017" s="3"/>
      <c r="AM1017" s="3"/>
      <c r="AN1017" s="3"/>
      <c r="AO1017" s="3"/>
      <c r="AP1017" s="3"/>
      <c r="AQ1017" s="3"/>
      <c r="AR1017" s="3"/>
      <c r="AS1017" s="3"/>
      <c r="AT1017" s="3"/>
      <c r="AU1017" s="3"/>
      <c r="AV1017" s="3"/>
      <c r="AW1017" s="3"/>
      <c r="AX1017" s="3"/>
      <c r="AY1017" s="3"/>
      <c r="AZ1017" s="3"/>
      <c r="BA1017" s="3"/>
      <c r="BB1017" s="3"/>
      <c r="BC1017" s="3"/>
      <c r="BD1017" s="3"/>
      <c r="BE1017" s="3"/>
      <c r="BF1017" s="3"/>
      <c r="BG1017" s="3"/>
      <c r="BH1017" s="3"/>
      <c r="BI1017" s="3"/>
      <c r="BJ1017" s="3"/>
      <c r="BK1017" s="3"/>
      <c r="BL1017" s="3"/>
      <c r="BM1017" s="28">
        <v>0.78896334718164007</v>
      </c>
    </row>
    <row r="1018" spans="1:65">
      <c r="A1018" s="30"/>
      <c r="B1018" s="19">
        <v>1</v>
      </c>
      <c r="C1018" s="9">
        <v>5</v>
      </c>
      <c r="D1018" s="11">
        <v>0.77</v>
      </c>
      <c r="E1018" s="144">
        <v>0.8</v>
      </c>
      <c r="F1018" s="11">
        <v>0.8</v>
      </c>
      <c r="G1018" s="11">
        <v>0.74</v>
      </c>
      <c r="H1018" s="11">
        <v>0.87</v>
      </c>
      <c r="I1018" s="144">
        <v>0.7</v>
      </c>
      <c r="J1018" s="11">
        <v>0.64814600049142568</v>
      </c>
      <c r="K1018" s="11">
        <v>0.91</v>
      </c>
      <c r="L1018" s="144" t="s">
        <v>95</v>
      </c>
      <c r="M1018" s="11">
        <v>0.82</v>
      </c>
      <c r="N1018" s="11">
        <v>0.88200000000000001</v>
      </c>
      <c r="O1018" s="144">
        <v>0.8</v>
      </c>
      <c r="P1018" s="144">
        <v>0.7</v>
      </c>
      <c r="Q1018" s="144">
        <v>1.786</v>
      </c>
      <c r="R1018" s="144">
        <v>0.9</v>
      </c>
      <c r="S1018" s="11">
        <v>0.79</v>
      </c>
      <c r="T1018" s="11">
        <v>0.71318850197492911</v>
      </c>
      <c r="U1018" s="144">
        <v>0.7</v>
      </c>
      <c r="V1018" s="144">
        <v>0.8</v>
      </c>
      <c r="W1018" s="144">
        <v>0.7</v>
      </c>
      <c r="X1018" s="144">
        <v>0.8</v>
      </c>
      <c r="Y1018" s="144">
        <v>0.7</v>
      </c>
      <c r="Z1018" s="144">
        <v>0.8</v>
      </c>
      <c r="AA1018" s="144">
        <v>1.1599999999999999</v>
      </c>
      <c r="AB1018" s="148"/>
      <c r="AC1018" s="3"/>
      <c r="AD1018" s="3"/>
      <c r="AE1018" s="3"/>
      <c r="AF1018" s="3"/>
      <c r="AG1018" s="3"/>
      <c r="AH1018" s="3"/>
      <c r="AI1018" s="3"/>
      <c r="AJ1018" s="3"/>
      <c r="AK1018" s="3"/>
      <c r="AL1018" s="3"/>
      <c r="AM1018" s="3"/>
      <c r="AN1018" s="3"/>
      <c r="AO1018" s="3"/>
      <c r="AP1018" s="3"/>
      <c r="AQ1018" s="3"/>
      <c r="AR1018" s="3"/>
      <c r="AS1018" s="3"/>
      <c r="AT1018" s="3"/>
      <c r="AU1018" s="3"/>
      <c r="AV1018" s="3"/>
      <c r="AW1018" s="3"/>
      <c r="AX1018" s="3"/>
      <c r="AY1018" s="3"/>
      <c r="AZ1018" s="3"/>
      <c r="BA1018" s="3"/>
      <c r="BB1018" s="3"/>
      <c r="BC1018" s="3"/>
      <c r="BD1018" s="3"/>
      <c r="BE1018" s="3"/>
      <c r="BF1018" s="3"/>
      <c r="BG1018" s="3"/>
      <c r="BH1018" s="3"/>
      <c r="BI1018" s="3"/>
      <c r="BJ1018" s="3"/>
      <c r="BK1018" s="3"/>
      <c r="BL1018" s="3"/>
      <c r="BM1018" s="28">
        <v>62</v>
      </c>
    </row>
    <row r="1019" spans="1:65">
      <c r="A1019" s="30"/>
      <c r="B1019" s="19">
        <v>1</v>
      </c>
      <c r="C1019" s="9">
        <v>6</v>
      </c>
      <c r="D1019" s="11">
        <v>0.81</v>
      </c>
      <c r="E1019" s="144">
        <v>0.8</v>
      </c>
      <c r="F1019" s="11">
        <v>0.7</v>
      </c>
      <c r="G1019" s="11">
        <v>0.79</v>
      </c>
      <c r="H1019" s="11">
        <v>0.85</v>
      </c>
      <c r="I1019" s="144">
        <v>0.7</v>
      </c>
      <c r="J1019" s="11">
        <v>0.65377593693386271</v>
      </c>
      <c r="K1019" s="11">
        <v>0.88</v>
      </c>
      <c r="L1019" s="144" t="s">
        <v>95</v>
      </c>
      <c r="M1019" s="11">
        <v>0.82</v>
      </c>
      <c r="N1019" s="11">
        <v>0.86599999999999999</v>
      </c>
      <c r="O1019" s="144">
        <v>0.8</v>
      </c>
      <c r="P1019" s="144">
        <v>0.6</v>
      </c>
      <c r="Q1019" s="144">
        <v>2.6835</v>
      </c>
      <c r="R1019" s="144">
        <v>0.8</v>
      </c>
      <c r="S1019" s="11">
        <v>0.78</v>
      </c>
      <c r="T1019" s="11">
        <v>0.71610671449642638</v>
      </c>
      <c r="U1019" s="144">
        <v>0.8</v>
      </c>
      <c r="V1019" s="144">
        <v>0.8</v>
      </c>
      <c r="W1019" s="144">
        <v>0.7</v>
      </c>
      <c r="X1019" s="144">
        <v>0.9</v>
      </c>
      <c r="Y1019" s="144">
        <v>0.7</v>
      </c>
      <c r="Z1019" s="144">
        <v>0.8</v>
      </c>
      <c r="AA1019" s="144">
        <v>0.97199999999999998</v>
      </c>
      <c r="AB1019" s="148"/>
      <c r="AC1019" s="3"/>
      <c r="AD1019" s="3"/>
      <c r="AE1019" s="3"/>
      <c r="AF1019" s="3"/>
      <c r="AG1019" s="3"/>
      <c r="AH1019" s="3"/>
      <c r="AI1019" s="3"/>
      <c r="AJ1019" s="3"/>
      <c r="AK1019" s="3"/>
      <c r="AL1019" s="3"/>
      <c r="AM1019" s="3"/>
      <c r="AN1019" s="3"/>
      <c r="AO1019" s="3"/>
      <c r="AP1019" s="3"/>
      <c r="AQ1019" s="3"/>
      <c r="AR1019" s="3"/>
      <c r="AS1019" s="3"/>
      <c r="AT1019" s="3"/>
      <c r="AU1019" s="3"/>
      <c r="AV1019" s="3"/>
      <c r="AW1019" s="3"/>
      <c r="AX1019" s="3"/>
      <c r="AY1019" s="3"/>
      <c r="AZ1019" s="3"/>
      <c r="BA1019" s="3"/>
      <c r="BB1019" s="3"/>
      <c r="BC1019" s="3"/>
      <c r="BD1019" s="3"/>
      <c r="BE1019" s="3"/>
      <c r="BF1019" s="3"/>
      <c r="BG1019" s="3"/>
      <c r="BH1019" s="3"/>
      <c r="BI1019" s="3"/>
      <c r="BJ1019" s="3"/>
      <c r="BK1019" s="3"/>
      <c r="BL1019" s="3"/>
      <c r="BM1019" s="55"/>
    </row>
    <row r="1020" spans="1:65">
      <c r="A1020" s="30"/>
      <c r="B1020" s="20" t="s">
        <v>264</v>
      </c>
      <c r="C1020" s="12"/>
      <c r="D1020" s="23">
        <v>0.79333333333333333</v>
      </c>
      <c r="E1020" s="23">
        <v>0.76666666666666661</v>
      </c>
      <c r="F1020" s="23">
        <v>0.76666666666666672</v>
      </c>
      <c r="G1020" s="23">
        <v>0.76333333333333331</v>
      </c>
      <c r="H1020" s="23">
        <v>0.84499999999999986</v>
      </c>
      <c r="I1020" s="23">
        <v>0.68333333333333324</v>
      </c>
      <c r="J1020" s="23">
        <v>0.6337394454505807</v>
      </c>
      <c r="K1020" s="23">
        <v>0.90666666666666662</v>
      </c>
      <c r="L1020" s="23" t="s">
        <v>641</v>
      </c>
      <c r="M1020" s="23">
        <v>0.81500000000000006</v>
      </c>
      <c r="N1020" s="23">
        <v>0.86833333333333318</v>
      </c>
      <c r="O1020" s="23">
        <v>0.79999999999999993</v>
      </c>
      <c r="P1020" s="23">
        <v>0.68333333333333324</v>
      </c>
      <c r="Q1020" s="23">
        <v>2.1760833333333331</v>
      </c>
      <c r="R1020" s="23">
        <v>0.85</v>
      </c>
      <c r="S1020" s="23">
        <v>0.78333333333333333</v>
      </c>
      <c r="T1020" s="23">
        <v>0.71422735969915374</v>
      </c>
      <c r="U1020" s="23">
        <v>0.73333333333333339</v>
      </c>
      <c r="V1020" s="23">
        <v>0.79999999999999993</v>
      </c>
      <c r="W1020" s="23">
        <v>0.71666666666666667</v>
      </c>
      <c r="X1020" s="23">
        <v>0.81666666666666676</v>
      </c>
      <c r="Y1020" s="23">
        <v>0.71666666666666667</v>
      </c>
      <c r="Z1020" s="23">
        <v>0.79999999999999993</v>
      </c>
      <c r="AA1020" s="23">
        <v>1.1153333333333333</v>
      </c>
      <c r="AB1020" s="148"/>
      <c r="AC1020" s="3"/>
      <c r="AD1020" s="3"/>
      <c r="AE1020" s="3"/>
      <c r="AF1020" s="3"/>
      <c r="AG1020" s="3"/>
      <c r="AH1020" s="3"/>
      <c r="AI1020" s="3"/>
      <c r="AJ1020" s="3"/>
      <c r="AK1020" s="3"/>
      <c r="AL1020" s="3"/>
      <c r="AM1020" s="3"/>
      <c r="AN1020" s="3"/>
      <c r="AO1020" s="3"/>
      <c r="AP1020" s="3"/>
      <c r="AQ1020" s="3"/>
      <c r="AR1020" s="3"/>
      <c r="AS1020" s="3"/>
      <c r="AT1020" s="3"/>
      <c r="AU1020" s="3"/>
      <c r="AV1020" s="3"/>
      <c r="AW1020" s="3"/>
      <c r="AX1020" s="3"/>
      <c r="AY1020" s="3"/>
      <c r="AZ1020" s="3"/>
      <c r="BA1020" s="3"/>
      <c r="BB1020" s="3"/>
      <c r="BC1020" s="3"/>
      <c r="BD1020" s="3"/>
      <c r="BE1020" s="3"/>
      <c r="BF1020" s="3"/>
      <c r="BG1020" s="3"/>
      <c r="BH1020" s="3"/>
      <c r="BI1020" s="3"/>
      <c r="BJ1020" s="3"/>
      <c r="BK1020" s="3"/>
      <c r="BL1020" s="3"/>
      <c r="BM1020" s="55"/>
    </row>
    <row r="1021" spans="1:65">
      <c r="A1021" s="30"/>
      <c r="B1021" s="3" t="s">
        <v>265</v>
      </c>
      <c r="C1021" s="29"/>
      <c r="D1021" s="11">
        <v>0.8</v>
      </c>
      <c r="E1021" s="11">
        <v>0.8</v>
      </c>
      <c r="F1021" s="11">
        <v>0.8</v>
      </c>
      <c r="G1021" s="11">
        <v>0.76</v>
      </c>
      <c r="H1021" s="11">
        <v>0.84499999999999997</v>
      </c>
      <c r="I1021" s="11">
        <v>0.7</v>
      </c>
      <c r="J1021" s="11">
        <v>0.64421984750413086</v>
      </c>
      <c r="K1021" s="11">
        <v>0.89500000000000002</v>
      </c>
      <c r="L1021" s="11" t="s">
        <v>641</v>
      </c>
      <c r="M1021" s="11">
        <v>0.81499999999999995</v>
      </c>
      <c r="N1021" s="11">
        <v>0.874</v>
      </c>
      <c r="O1021" s="11">
        <v>0.8</v>
      </c>
      <c r="P1021" s="11">
        <v>0.7</v>
      </c>
      <c r="Q1021" s="11">
        <v>2.2662499999999999</v>
      </c>
      <c r="R1021" s="11">
        <v>0.85000000000000009</v>
      </c>
      <c r="S1021" s="11">
        <v>0.78</v>
      </c>
      <c r="T1021" s="11">
        <v>0.7168591515381636</v>
      </c>
      <c r="U1021" s="11">
        <v>0.7</v>
      </c>
      <c r="V1021" s="11">
        <v>0.8</v>
      </c>
      <c r="W1021" s="11">
        <v>0.7</v>
      </c>
      <c r="X1021" s="11">
        <v>0.8</v>
      </c>
      <c r="Y1021" s="11">
        <v>0.7</v>
      </c>
      <c r="Z1021" s="11">
        <v>0.8</v>
      </c>
      <c r="AA1021" s="11">
        <v>1.1200000000000001</v>
      </c>
      <c r="AB1021" s="148"/>
      <c r="AC1021" s="3"/>
      <c r="AD1021" s="3"/>
      <c r="AE1021" s="3"/>
      <c r="AF1021" s="3"/>
      <c r="AG1021" s="3"/>
      <c r="AH1021" s="3"/>
      <c r="AI1021" s="3"/>
      <c r="AJ1021" s="3"/>
      <c r="AK1021" s="3"/>
      <c r="AL1021" s="3"/>
      <c r="AM1021" s="3"/>
      <c r="AN1021" s="3"/>
      <c r="AO1021" s="3"/>
      <c r="AP1021" s="3"/>
      <c r="AQ1021" s="3"/>
      <c r="AR1021" s="3"/>
      <c r="AS1021" s="3"/>
      <c r="AT1021" s="3"/>
      <c r="AU1021" s="3"/>
      <c r="AV1021" s="3"/>
      <c r="AW1021" s="3"/>
      <c r="AX1021" s="3"/>
      <c r="AY1021" s="3"/>
      <c r="AZ1021" s="3"/>
      <c r="BA1021" s="3"/>
      <c r="BB1021" s="3"/>
      <c r="BC1021" s="3"/>
      <c r="BD1021" s="3"/>
      <c r="BE1021" s="3"/>
      <c r="BF1021" s="3"/>
      <c r="BG1021" s="3"/>
      <c r="BH1021" s="3"/>
      <c r="BI1021" s="3"/>
      <c r="BJ1021" s="3"/>
      <c r="BK1021" s="3"/>
      <c r="BL1021" s="3"/>
      <c r="BM1021" s="55"/>
    </row>
    <row r="1022" spans="1:65">
      <c r="A1022" s="30"/>
      <c r="B1022" s="3" t="s">
        <v>266</v>
      </c>
      <c r="C1022" s="29"/>
      <c r="D1022" s="24">
        <v>1.9663841605003517E-2</v>
      </c>
      <c r="E1022" s="24">
        <v>5.1639777949432274E-2</v>
      </c>
      <c r="F1022" s="24">
        <v>5.1639777949432274E-2</v>
      </c>
      <c r="G1022" s="24">
        <v>1.6329931618554533E-2</v>
      </c>
      <c r="H1022" s="24">
        <v>2.3452078799117138E-2</v>
      </c>
      <c r="I1022" s="24">
        <v>4.0824829046386291E-2</v>
      </c>
      <c r="J1022" s="24">
        <v>2.3679159322385891E-2</v>
      </c>
      <c r="K1022" s="24">
        <v>4.0331955899344442E-2</v>
      </c>
      <c r="L1022" s="24" t="s">
        <v>641</v>
      </c>
      <c r="M1022" s="24">
        <v>1.0488088481701473E-2</v>
      </c>
      <c r="N1022" s="24">
        <v>2.5113077602449841E-2</v>
      </c>
      <c r="O1022" s="24">
        <v>1.2161883888976234E-16</v>
      </c>
      <c r="P1022" s="24">
        <v>4.0824829046386291E-2</v>
      </c>
      <c r="Q1022" s="24">
        <v>0.36602068475246952</v>
      </c>
      <c r="R1022" s="24">
        <v>5.4772255750516599E-2</v>
      </c>
      <c r="S1022" s="24">
        <v>1.6329931618554533E-2</v>
      </c>
      <c r="T1022" s="24">
        <v>8.395892160149427E-3</v>
      </c>
      <c r="U1022" s="24">
        <v>5.1639777949432274E-2</v>
      </c>
      <c r="V1022" s="24">
        <v>1.2161883888976234E-16</v>
      </c>
      <c r="W1022" s="24">
        <v>4.0824829046386339E-2</v>
      </c>
      <c r="X1022" s="24">
        <v>4.0824829046386291E-2</v>
      </c>
      <c r="Y1022" s="24">
        <v>4.0824829046386339E-2</v>
      </c>
      <c r="Z1022" s="24">
        <v>1.2161883888976234E-16</v>
      </c>
      <c r="AA1022" s="24">
        <v>8.3154474724254399E-2</v>
      </c>
      <c r="AB1022" s="204"/>
      <c r="AC1022" s="205"/>
      <c r="AD1022" s="205"/>
      <c r="AE1022" s="205"/>
      <c r="AF1022" s="205"/>
      <c r="AG1022" s="205"/>
      <c r="AH1022" s="205"/>
      <c r="AI1022" s="205"/>
      <c r="AJ1022" s="205"/>
      <c r="AK1022" s="205"/>
      <c r="AL1022" s="205"/>
      <c r="AM1022" s="205"/>
      <c r="AN1022" s="205"/>
      <c r="AO1022" s="205"/>
      <c r="AP1022" s="205"/>
      <c r="AQ1022" s="205"/>
      <c r="AR1022" s="205"/>
      <c r="AS1022" s="205"/>
      <c r="AT1022" s="205"/>
      <c r="AU1022" s="205"/>
      <c r="AV1022" s="205"/>
      <c r="AW1022" s="205"/>
      <c r="AX1022" s="205"/>
      <c r="AY1022" s="205"/>
      <c r="AZ1022" s="205"/>
      <c r="BA1022" s="205"/>
      <c r="BB1022" s="205"/>
      <c r="BC1022" s="205"/>
      <c r="BD1022" s="205"/>
      <c r="BE1022" s="205"/>
      <c r="BF1022" s="205"/>
      <c r="BG1022" s="205"/>
      <c r="BH1022" s="205"/>
      <c r="BI1022" s="205"/>
      <c r="BJ1022" s="205"/>
      <c r="BK1022" s="205"/>
      <c r="BL1022" s="205"/>
      <c r="BM1022" s="56"/>
    </row>
    <row r="1023" spans="1:65">
      <c r="A1023" s="30"/>
      <c r="B1023" s="3" t="s">
        <v>86</v>
      </c>
      <c r="C1023" s="29"/>
      <c r="D1023" s="13">
        <v>2.4786354964290148E-2</v>
      </c>
      <c r="E1023" s="13">
        <v>6.7356232107955147E-2</v>
      </c>
      <c r="F1023" s="13">
        <v>6.7356232107955133E-2</v>
      </c>
      <c r="G1023" s="13">
        <v>2.1392923517757029E-2</v>
      </c>
      <c r="H1023" s="13">
        <v>2.775393940723922E-2</v>
      </c>
      <c r="I1023" s="13">
        <v>5.9743652263004335E-2</v>
      </c>
      <c r="J1023" s="13">
        <v>3.7364187273446911E-2</v>
      </c>
      <c r="K1023" s="13">
        <v>4.4483774888982842E-2</v>
      </c>
      <c r="L1023" s="13" t="s">
        <v>641</v>
      </c>
      <c r="M1023" s="13">
        <v>1.2868820222946593E-2</v>
      </c>
      <c r="N1023" s="13">
        <v>2.8921010674606347E-2</v>
      </c>
      <c r="O1023" s="13">
        <v>1.5202354861220294E-16</v>
      </c>
      <c r="P1023" s="13">
        <v>5.9743652263004335E-2</v>
      </c>
      <c r="Q1023" s="13">
        <v>0.16820159372839713</v>
      </c>
      <c r="R1023" s="13">
        <v>6.4437947941784229E-2</v>
      </c>
      <c r="S1023" s="13">
        <v>2.0846721215176001E-2</v>
      </c>
      <c r="T1023" s="13">
        <v>1.1755209382746046E-2</v>
      </c>
      <c r="U1023" s="13">
        <v>7.0417879021953095E-2</v>
      </c>
      <c r="V1023" s="13">
        <v>1.5202354861220294E-16</v>
      </c>
      <c r="W1023" s="13">
        <v>5.6964877739143729E-2</v>
      </c>
      <c r="X1023" s="13">
        <v>4.9989586587411781E-2</v>
      </c>
      <c r="Y1023" s="13">
        <v>5.6964877739143729E-2</v>
      </c>
      <c r="Z1023" s="13">
        <v>1.5202354861220294E-16</v>
      </c>
      <c r="AA1023" s="13">
        <v>7.4555715532804309E-2</v>
      </c>
      <c r="AB1023" s="148"/>
      <c r="AC1023" s="3"/>
      <c r="AD1023" s="3"/>
      <c r="AE1023" s="3"/>
      <c r="AF1023" s="3"/>
      <c r="AG1023" s="3"/>
      <c r="AH1023" s="3"/>
      <c r="AI1023" s="3"/>
      <c r="AJ1023" s="3"/>
      <c r="AK1023" s="3"/>
      <c r="AL1023" s="3"/>
      <c r="AM1023" s="3"/>
      <c r="AN1023" s="3"/>
      <c r="AO1023" s="3"/>
      <c r="AP1023" s="3"/>
      <c r="AQ1023" s="3"/>
      <c r="AR1023" s="3"/>
      <c r="AS1023" s="3"/>
      <c r="AT1023" s="3"/>
      <c r="AU1023" s="3"/>
      <c r="AV1023" s="3"/>
      <c r="AW1023" s="3"/>
      <c r="AX1023" s="3"/>
      <c r="AY1023" s="3"/>
      <c r="AZ1023" s="3"/>
      <c r="BA1023" s="3"/>
      <c r="BB1023" s="3"/>
      <c r="BC1023" s="3"/>
      <c r="BD1023" s="3"/>
      <c r="BE1023" s="3"/>
      <c r="BF1023" s="3"/>
      <c r="BG1023" s="3"/>
      <c r="BH1023" s="3"/>
      <c r="BI1023" s="3"/>
      <c r="BJ1023" s="3"/>
      <c r="BK1023" s="3"/>
      <c r="BL1023" s="3"/>
      <c r="BM1023" s="55"/>
    </row>
    <row r="1024" spans="1:65">
      <c r="A1024" s="30"/>
      <c r="B1024" s="3" t="s">
        <v>267</v>
      </c>
      <c r="C1024" s="29"/>
      <c r="D1024" s="13">
        <v>5.5388962837168432E-3</v>
      </c>
      <c r="E1024" s="13">
        <v>-2.8260730482122409E-2</v>
      </c>
      <c r="F1024" s="13">
        <v>-2.8260730482122187E-2</v>
      </c>
      <c r="G1024" s="13">
        <v>-3.2485683827852219E-2</v>
      </c>
      <c r="H1024" s="13">
        <v>7.1025673142530277E-2</v>
      </c>
      <c r="I1024" s="13">
        <v>-0.13388456412536998</v>
      </c>
      <c r="J1024" s="13">
        <v>-0.19674412288676668</v>
      </c>
      <c r="K1024" s="13">
        <v>0.14918731003853347</v>
      </c>
      <c r="L1024" s="13" t="s">
        <v>641</v>
      </c>
      <c r="M1024" s="13">
        <v>3.3001093030961437E-2</v>
      </c>
      <c r="N1024" s="13">
        <v>0.1006003465626395</v>
      </c>
      <c r="O1024" s="13">
        <v>1.3988802975176684E-2</v>
      </c>
      <c r="P1024" s="13">
        <v>-0.13388456412536998</v>
      </c>
      <c r="Q1024" s="13">
        <v>1.7581551679261236</v>
      </c>
      <c r="R1024" s="13">
        <v>7.7363103161125268E-2</v>
      </c>
      <c r="S1024" s="13">
        <v>-7.1359637534728071E-3</v>
      </c>
      <c r="T1024" s="13">
        <v>-9.4726818108167632E-2</v>
      </c>
      <c r="U1024" s="13">
        <v>-7.051026393942128E-2</v>
      </c>
      <c r="V1024" s="13">
        <v>1.3988802975176684E-2</v>
      </c>
      <c r="W1024" s="13">
        <v>-9.1635030668070772E-2</v>
      </c>
      <c r="X1024" s="13">
        <v>3.5113569703826286E-2</v>
      </c>
      <c r="Y1024" s="13">
        <v>-9.1635030668070772E-2</v>
      </c>
      <c r="Z1024" s="13">
        <v>1.3988802975176684E-2</v>
      </c>
      <c r="AA1024" s="13">
        <v>0.41366938948122556</v>
      </c>
      <c r="AB1024" s="148"/>
      <c r="AC1024" s="3"/>
      <c r="AD1024" s="3"/>
      <c r="AE1024" s="3"/>
      <c r="AF1024" s="3"/>
      <c r="AG1024" s="3"/>
      <c r="AH1024" s="3"/>
      <c r="AI1024" s="3"/>
      <c r="AJ1024" s="3"/>
      <c r="AK1024" s="3"/>
      <c r="AL1024" s="3"/>
      <c r="AM1024" s="3"/>
      <c r="AN1024" s="3"/>
      <c r="AO1024" s="3"/>
      <c r="AP1024" s="3"/>
      <c r="AQ1024" s="3"/>
      <c r="AR1024" s="3"/>
      <c r="AS1024" s="3"/>
      <c r="AT1024" s="3"/>
      <c r="AU1024" s="3"/>
      <c r="AV1024" s="3"/>
      <c r="AW1024" s="3"/>
      <c r="AX1024" s="3"/>
      <c r="AY1024" s="3"/>
      <c r="AZ1024" s="3"/>
      <c r="BA1024" s="3"/>
      <c r="BB1024" s="3"/>
      <c r="BC1024" s="3"/>
      <c r="BD1024" s="3"/>
      <c r="BE1024" s="3"/>
      <c r="BF1024" s="3"/>
      <c r="BG1024" s="3"/>
      <c r="BH1024" s="3"/>
      <c r="BI1024" s="3"/>
      <c r="BJ1024" s="3"/>
      <c r="BK1024" s="3"/>
      <c r="BL1024" s="3"/>
      <c r="BM1024" s="55"/>
    </row>
    <row r="1025" spans="1:65">
      <c r="A1025" s="30"/>
      <c r="B1025" s="46" t="s">
        <v>268</v>
      </c>
      <c r="C1025" s="47"/>
      <c r="D1025" s="45">
        <v>0.14000000000000001</v>
      </c>
      <c r="E1025" s="45" t="s">
        <v>269</v>
      </c>
      <c r="F1025" s="45">
        <v>0.48</v>
      </c>
      <c r="G1025" s="45">
        <v>0.52</v>
      </c>
      <c r="H1025" s="45">
        <v>0.52</v>
      </c>
      <c r="I1025" s="45" t="s">
        <v>269</v>
      </c>
      <c r="J1025" s="45">
        <v>2.19</v>
      </c>
      <c r="K1025" s="45">
        <v>1.32</v>
      </c>
      <c r="L1025" s="45" t="s">
        <v>269</v>
      </c>
      <c r="M1025" s="45">
        <v>0.14000000000000001</v>
      </c>
      <c r="N1025" s="45">
        <v>0.82</v>
      </c>
      <c r="O1025" s="45" t="s">
        <v>269</v>
      </c>
      <c r="P1025" s="45" t="s">
        <v>269</v>
      </c>
      <c r="Q1025" s="45">
        <v>17.62</v>
      </c>
      <c r="R1025" s="45" t="s">
        <v>269</v>
      </c>
      <c r="S1025" s="45">
        <v>0.27</v>
      </c>
      <c r="T1025" s="45">
        <v>1.1599999999999999</v>
      </c>
      <c r="U1025" s="45" t="s">
        <v>269</v>
      </c>
      <c r="V1025" s="45" t="s">
        <v>269</v>
      </c>
      <c r="W1025" s="45" t="s">
        <v>269</v>
      </c>
      <c r="X1025" s="45" t="s">
        <v>269</v>
      </c>
      <c r="Y1025" s="45" t="s">
        <v>269</v>
      </c>
      <c r="Z1025" s="45" t="s">
        <v>269</v>
      </c>
      <c r="AA1025" s="45">
        <v>4</v>
      </c>
      <c r="AB1025" s="148"/>
      <c r="AC1025" s="3"/>
      <c r="AD1025" s="3"/>
      <c r="AE1025" s="3"/>
      <c r="AF1025" s="3"/>
      <c r="AG1025" s="3"/>
      <c r="AH1025" s="3"/>
      <c r="AI1025" s="3"/>
      <c r="AJ1025" s="3"/>
      <c r="AK1025" s="3"/>
      <c r="AL1025" s="3"/>
      <c r="AM1025" s="3"/>
      <c r="AN1025" s="3"/>
      <c r="AO1025" s="3"/>
      <c r="AP1025" s="3"/>
      <c r="AQ1025" s="3"/>
      <c r="AR1025" s="3"/>
      <c r="AS1025" s="3"/>
      <c r="AT1025" s="3"/>
      <c r="AU1025" s="3"/>
      <c r="AV1025" s="3"/>
      <c r="AW1025" s="3"/>
      <c r="AX1025" s="3"/>
      <c r="AY1025" s="3"/>
      <c r="AZ1025" s="3"/>
      <c r="BA1025" s="3"/>
      <c r="BB1025" s="3"/>
      <c r="BC1025" s="3"/>
      <c r="BD1025" s="3"/>
      <c r="BE1025" s="3"/>
      <c r="BF1025" s="3"/>
      <c r="BG1025" s="3"/>
      <c r="BH1025" s="3"/>
      <c r="BI1025" s="3"/>
      <c r="BJ1025" s="3"/>
      <c r="BK1025" s="3"/>
      <c r="BL1025" s="3"/>
      <c r="BM1025" s="55"/>
    </row>
    <row r="1026" spans="1:65">
      <c r="B1026" s="151" t="s">
        <v>301</v>
      </c>
      <c r="C1026" s="20"/>
      <c r="D1026" s="20"/>
      <c r="E1026" s="20"/>
      <c r="F1026" s="20"/>
      <c r="G1026" s="20"/>
      <c r="H1026" s="20"/>
      <c r="I1026" s="20"/>
      <c r="J1026" s="20"/>
      <c r="K1026" s="20"/>
      <c r="L1026" s="20"/>
      <c r="M1026" s="20"/>
      <c r="N1026" s="20"/>
      <c r="O1026" s="20"/>
      <c r="P1026" s="20"/>
      <c r="Q1026" s="20"/>
      <c r="R1026" s="20"/>
      <c r="S1026" s="20"/>
      <c r="T1026" s="20"/>
      <c r="U1026" s="20"/>
      <c r="V1026" s="20"/>
      <c r="W1026" s="20"/>
      <c r="X1026" s="20"/>
      <c r="Y1026" s="20"/>
      <c r="Z1026" s="20"/>
      <c r="AA1026" s="20"/>
      <c r="BM1026" s="55"/>
    </row>
    <row r="1027" spans="1:65">
      <c r="BM1027" s="55"/>
    </row>
    <row r="1028" spans="1:65" ht="15">
      <c r="B1028" s="8" t="s">
        <v>507</v>
      </c>
      <c r="BM1028" s="28" t="s">
        <v>66</v>
      </c>
    </row>
    <row r="1029" spans="1:65" ht="15">
      <c r="A1029" s="25" t="s">
        <v>65</v>
      </c>
      <c r="B1029" s="18" t="s">
        <v>109</v>
      </c>
      <c r="C1029" s="15" t="s">
        <v>110</v>
      </c>
      <c r="D1029" s="16" t="s">
        <v>226</v>
      </c>
      <c r="E1029" s="17" t="s">
        <v>226</v>
      </c>
      <c r="F1029" s="17" t="s">
        <v>226</v>
      </c>
      <c r="G1029" s="17" t="s">
        <v>226</v>
      </c>
      <c r="H1029" s="17" t="s">
        <v>226</v>
      </c>
      <c r="I1029" s="17" t="s">
        <v>226</v>
      </c>
      <c r="J1029" s="17" t="s">
        <v>226</v>
      </c>
      <c r="K1029" s="17" t="s">
        <v>226</v>
      </c>
      <c r="L1029" s="17" t="s">
        <v>226</v>
      </c>
      <c r="M1029" s="17" t="s">
        <v>226</v>
      </c>
      <c r="N1029" s="17" t="s">
        <v>226</v>
      </c>
      <c r="O1029" s="17" t="s">
        <v>226</v>
      </c>
      <c r="P1029" s="17" t="s">
        <v>226</v>
      </c>
      <c r="Q1029" s="17" t="s">
        <v>226</v>
      </c>
      <c r="R1029" s="17" t="s">
        <v>226</v>
      </c>
      <c r="S1029" s="17" t="s">
        <v>226</v>
      </c>
      <c r="T1029" s="17" t="s">
        <v>226</v>
      </c>
      <c r="U1029" s="17" t="s">
        <v>226</v>
      </c>
      <c r="V1029" s="17" t="s">
        <v>226</v>
      </c>
      <c r="W1029" s="17" t="s">
        <v>226</v>
      </c>
      <c r="X1029" s="17" t="s">
        <v>226</v>
      </c>
      <c r="Y1029" s="17" t="s">
        <v>226</v>
      </c>
      <c r="Z1029" s="17" t="s">
        <v>226</v>
      </c>
      <c r="AA1029" s="17" t="s">
        <v>226</v>
      </c>
      <c r="AB1029" s="17" t="s">
        <v>226</v>
      </c>
      <c r="AC1029" s="17" t="s">
        <v>226</v>
      </c>
      <c r="AD1029" s="148"/>
      <c r="AE1029" s="3"/>
      <c r="AF1029" s="3"/>
      <c r="AG1029" s="3"/>
      <c r="AH1029" s="3"/>
      <c r="AI1029" s="3"/>
      <c r="AJ1029" s="3"/>
      <c r="AK1029" s="3"/>
      <c r="AL1029" s="3"/>
      <c r="AM1029" s="3"/>
      <c r="AN1029" s="3"/>
      <c r="AO1029" s="3"/>
      <c r="AP1029" s="3"/>
      <c r="AQ1029" s="3"/>
      <c r="AR1029" s="3"/>
      <c r="AS1029" s="3"/>
      <c r="AT1029" s="3"/>
      <c r="AU1029" s="3"/>
      <c r="AV1029" s="3"/>
      <c r="AW1029" s="3"/>
      <c r="AX1029" s="3"/>
      <c r="AY1029" s="3"/>
      <c r="AZ1029" s="3"/>
      <c r="BA1029" s="3"/>
      <c r="BB1029" s="3"/>
      <c r="BC1029" s="3"/>
      <c r="BD1029" s="3"/>
      <c r="BE1029" s="3"/>
      <c r="BF1029" s="3"/>
      <c r="BG1029" s="3"/>
      <c r="BH1029" s="3"/>
      <c r="BI1029" s="3"/>
      <c r="BJ1029" s="3"/>
      <c r="BK1029" s="3"/>
      <c r="BL1029" s="3"/>
      <c r="BM1029" s="28">
        <v>1</v>
      </c>
    </row>
    <row r="1030" spans="1:65">
      <c r="A1030" s="30"/>
      <c r="B1030" s="19" t="s">
        <v>227</v>
      </c>
      <c r="C1030" s="9" t="s">
        <v>227</v>
      </c>
      <c r="D1030" s="146" t="s">
        <v>229</v>
      </c>
      <c r="E1030" s="147" t="s">
        <v>230</v>
      </c>
      <c r="F1030" s="147" t="s">
        <v>231</v>
      </c>
      <c r="G1030" s="147" t="s">
        <v>232</v>
      </c>
      <c r="H1030" s="147" t="s">
        <v>233</v>
      </c>
      <c r="I1030" s="147" t="s">
        <v>234</v>
      </c>
      <c r="J1030" s="147" t="s">
        <v>235</v>
      </c>
      <c r="K1030" s="147" t="s">
        <v>236</v>
      </c>
      <c r="L1030" s="147" t="s">
        <v>238</v>
      </c>
      <c r="M1030" s="147" t="s">
        <v>239</v>
      </c>
      <c r="N1030" s="147" t="s">
        <v>240</v>
      </c>
      <c r="O1030" s="147" t="s">
        <v>243</v>
      </c>
      <c r="P1030" s="147" t="s">
        <v>244</v>
      </c>
      <c r="Q1030" s="147" t="s">
        <v>245</v>
      </c>
      <c r="R1030" s="147" t="s">
        <v>246</v>
      </c>
      <c r="S1030" s="147" t="s">
        <v>247</v>
      </c>
      <c r="T1030" s="147" t="s">
        <v>248</v>
      </c>
      <c r="U1030" s="147" t="s">
        <v>249</v>
      </c>
      <c r="V1030" s="147" t="s">
        <v>250</v>
      </c>
      <c r="W1030" s="147" t="s">
        <v>251</v>
      </c>
      <c r="X1030" s="147" t="s">
        <v>252</v>
      </c>
      <c r="Y1030" s="147" t="s">
        <v>253</v>
      </c>
      <c r="Z1030" s="147" t="s">
        <v>254</v>
      </c>
      <c r="AA1030" s="147" t="s">
        <v>255</v>
      </c>
      <c r="AB1030" s="147" t="s">
        <v>256</v>
      </c>
      <c r="AC1030" s="147" t="s">
        <v>257</v>
      </c>
      <c r="AD1030" s="148"/>
      <c r="AE1030" s="3"/>
      <c r="AF1030" s="3"/>
      <c r="AG1030" s="3"/>
      <c r="AH1030" s="3"/>
      <c r="AI1030" s="3"/>
      <c r="AJ1030" s="3"/>
      <c r="AK1030" s="3"/>
      <c r="AL1030" s="3"/>
      <c r="AM1030" s="3"/>
      <c r="AN1030" s="3"/>
      <c r="AO1030" s="3"/>
      <c r="AP1030" s="3"/>
      <c r="AQ1030" s="3"/>
      <c r="AR1030" s="3"/>
      <c r="AS1030" s="3"/>
      <c r="AT1030" s="3"/>
      <c r="AU1030" s="3"/>
      <c r="AV1030" s="3"/>
      <c r="AW1030" s="3"/>
      <c r="AX1030" s="3"/>
      <c r="AY1030" s="3"/>
      <c r="AZ1030" s="3"/>
      <c r="BA1030" s="3"/>
      <c r="BB1030" s="3"/>
      <c r="BC1030" s="3"/>
      <c r="BD1030" s="3"/>
      <c r="BE1030" s="3"/>
      <c r="BF1030" s="3"/>
      <c r="BG1030" s="3"/>
      <c r="BH1030" s="3"/>
      <c r="BI1030" s="3"/>
      <c r="BJ1030" s="3"/>
      <c r="BK1030" s="3"/>
      <c r="BL1030" s="3"/>
      <c r="BM1030" s="28" t="s">
        <v>3</v>
      </c>
    </row>
    <row r="1031" spans="1:65">
      <c r="A1031" s="30"/>
      <c r="B1031" s="19"/>
      <c r="C1031" s="9"/>
      <c r="D1031" s="10" t="s">
        <v>113</v>
      </c>
      <c r="E1031" s="11" t="s">
        <v>277</v>
      </c>
      <c r="F1031" s="11" t="s">
        <v>277</v>
      </c>
      <c r="G1031" s="11" t="s">
        <v>277</v>
      </c>
      <c r="H1031" s="11" t="s">
        <v>278</v>
      </c>
      <c r="I1031" s="11" t="s">
        <v>277</v>
      </c>
      <c r="J1031" s="11" t="s">
        <v>278</v>
      </c>
      <c r="K1031" s="11" t="s">
        <v>113</v>
      </c>
      <c r="L1031" s="11" t="s">
        <v>277</v>
      </c>
      <c r="M1031" s="11" t="s">
        <v>113</v>
      </c>
      <c r="N1031" s="11" t="s">
        <v>278</v>
      </c>
      <c r="O1031" s="11" t="s">
        <v>277</v>
      </c>
      <c r="P1031" s="11" t="s">
        <v>277</v>
      </c>
      <c r="Q1031" s="11" t="s">
        <v>113</v>
      </c>
      <c r="R1031" s="11" t="s">
        <v>278</v>
      </c>
      <c r="S1031" s="11" t="s">
        <v>113</v>
      </c>
      <c r="T1031" s="11" t="s">
        <v>113</v>
      </c>
      <c r="U1031" s="11" t="s">
        <v>113</v>
      </c>
      <c r="V1031" s="11" t="s">
        <v>277</v>
      </c>
      <c r="W1031" s="11" t="s">
        <v>277</v>
      </c>
      <c r="X1031" s="11" t="s">
        <v>277</v>
      </c>
      <c r="Y1031" s="11" t="s">
        <v>277</v>
      </c>
      <c r="Z1031" s="11" t="s">
        <v>277</v>
      </c>
      <c r="AA1031" s="11" t="s">
        <v>277</v>
      </c>
      <c r="AB1031" s="11" t="s">
        <v>113</v>
      </c>
      <c r="AC1031" s="11" t="s">
        <v>277</v>
      </c>
      <c r="AD1031" s="148"/>
      <c r="AE1031" s="3"/>
      <c r="AF1031" s="3"/>
      <c r="AG1031" s="3"/>
      <c r="AH1031" s="3"/>
      <c r="AI1031" s="3"/>
      <c r="AJ1031" s="3"/>
      <c r="AK1031" s="3"/>
      <c r="AL1031" s="3"/>
      <c r="AM1031" s="3"/>
      <c r="AN1031" s="3"/>
      <c r="AO1031" s="3"/>
      <c r="AP1031" s="3"/>
      <c r="AQ1031" s="3"/>
      <c r="AR1031" s="3"/>
      <c r="AS1031" s="3"/>
      <c r="AT1031" s="3"/>
      <c r="AU1031" s="3"/>
      <c r="AV1031" s="3"/>
      <c r="AW1031" s="3"/>
      <c r="AX1031" s="3"/>
      <c r="AY1031" s="3"/>
      <c r="AZ1031" s="3"/>
      <c r="BA1031" s="3"/>
      <c r="BB1031" s="3"/>
      <c r="BC1031" s="3"/>
      <c r="BD1031" s="3"/>
      <c r="BE1031" s="3"/>
      <c r="BF1031" s="3"/>
      <c r="BG1031" s="3"/>
      <c r="BH1031" s="3"/>
      <c r="BI1031" s="3"/>
      <c r="BJ1031" s="3"/>
      <c r="BK1031" s="3"/>
      <c r="BL1031" s="3"/>
      <c r="BM1031" s="28">
        <v>0</v>
      </c>
    </row>
    <row r="1032" spans="1:65">
      <c r="A1032" s="30"/>
      <c r="B1032" s="19"/>
      <c r="C1032" s="9"/>
      <c r="D1032" s="26"/>
      <c r="E1032" s="26"/>
      <c r="F1032" s="26"/>
      <c r="G1032" s="26"/>
      <c r="H1032" s="26"/>
      <c r="I1032" s="26"/>
      <c r="J1032" s="26"/>
      <c r="K1032" s="26"/>
      <c r="L1032" s="26"/>
      <c r="M1032" s="26"/>
      <c r="N1032" s="26"/>
      <c r="O1032" s="26"/>
      <c r="P1032" s="26"/>
      <c r="Q1032" s="26"/>
      <c r="R1032" s="26"/>
      <c r="S1032" s="26"/>
      <c r="T1032" s="26"/>
      <c r="U1032" s="26"/>
      <c r="V1032" s="26"/>
      <c r="W1032" s="26"/>
      <c r="X1032" s="26"/>
      <c r="Y1032" s="26"/>
      <c r="Z1032" s="26"/>
      <c r="AA1032" s="26"/>
      <c r="AB1032" s="26"/>
      <c r="AC1032" s="26"/>
      <c r="AD1032" s="148"/>
      <c r="AE1032" s="3"/>
      <c r="AF1032" s="3"/>
      <c r="AG1032" s="3"/>
      <c r="AH1032" s="3"/>
      <c r="AI1032" s="3"/>
      <c r="AJ1032" s="3"/>
      <c r="AK1032" s="3"/>
      <c r="AL1032" s="3"/>
      <c r="AM1032" s="3"/>
      <c r="AN1032" s="3"/>
      <c r="AO1032" s="3"/>
      <c r="AP1032" s="3"/>
      <c r="AQ1032" s="3"/>
      <c r="AR1032" s="3"/>
      <c r="AS1032" s="3"/>
      <c r="AT1032" s="3"/>
      <c r="AU1032" s="3"/>
      <c r="AV1032" s="3"/>
      <c r="AW1032" s="3"/>
      <c r="AX1032" s="3"/>
      <c r="AY1032" s="3"/>
      <c r="AZ1032" s="3"/>
      <c r="BA1032" s="3"/>
      <c r="BB1032" s="3"/>
      <c r="BC1032" s="3"/>
      <c r="BD1032" s="3"/>
      <c r="BE1032" s="3"/>
      <c r="BF1032" s="3"/>
      <c r="BG1032" s="3"/>
      <c r="BH1032" s="3"/>
      <c r="BI1032" s="3"/>
      <c r="BJ1032" s="3"/>
      <c r="BK1032" s="3"/>
      <c r="BL1032" s="3"/>
      <c r="BM1032" s="28">
        <v>0</v>
      </c>
    </row>
    <row r="1033" spans="1:65">
      <c r="A1033" s="30"/>
      <c r="B1033" s="18">
        <v>1</v>
      </c>
      <c r="C1033" s="14">
        <v>1</v>
      </c>
      <c r="D1033" s="217">
        <v>134</v>
      </c>
      <c r="E1033" s="217">
        <v>121</v>
      </c>
      <c r="F1033" s="217">
        <v>121</v>
      </c>
      <c r="G1033" s="217">
        <v>130</v>
      </c>
      <c r="H1033" s="218">
        <v>122</v>
      </c>
      <c r="I1033" s="217">
        <v>123.00000000000001</v>
      </c>
      <c r="J1033" s="217">
        <v>126.04025456626694</v>
      </c>
      <c r="K1033" s="217">
        <v>126</v>
      </c>
      <c r="L1033" s="217">
        <v>138</v>
      </c>
      <c r="M1033" s="217">
        <v>119</v>
      </c>
      <c r="N1033" s="217">
        <v>133</v>
      </c>
      <c r="O1033" s="217">
        <v>124</v>
      </c>
      <c r="P1033" s="217">
        <v>130</v>
      </c>
      <c r="Q1033" s="219">
        <v>112.94499999999999</v>
      </c>
      <c r="R1033" s="217">
        <v>123.00000000000001</v>
      </c>
      <c r="S1033" s="217">
        <v>129</v>
      </c>
      <c r="T1033" s="217">
        <v>125</v>
      </c>
      <c r="U1033" s="217">
        <v>114.47499999999999</v>
      </c>
      <c r="V1033" s="217">
        <v>123.00000000000001</v>
      </c>
      <c r="W1033" s="217">
        <v>127</v>
      </c>
      <c r="X1033" s="217">
        <v>128.529</v>
      </c>
      <c r="Y1033" s="217">
        <v>120</v>
      </c>
      <c r="Z1033" s="217">
        <v>110</v>
      </c>
      <c r="AA1033" s="218">
        <v>133</v>
      </c>
      <c r="AB1033" s="217">
        <v>125</v>
      </c>
      <c r="AC1033" s="219">
        <v>193</v>
      </c>
      <c r="AD1033" s="220"/>
      <c r="AE1033" s="221"/>
      <c r="AF1033" s="221"/>
      <c r="AG1033" s="221"/>
      <c r="AH1033" s="221"/>
      <c r="AI1033" s="221"/>
      <c r="AJ1033" s="221"/>
      <c r="AK1033" s="221"/>
      <c r="AL1033" s="221"/>
      <c r="AM1033" s="221"/>
      <c r="AN1033" s="221"/>
      <c r="AO1033" s="221"/>
      <c r="AP1033" s="221"/>
      <c r="AQ1033" s="221"/>
      <c r="AR1033" s="221"/>
      <c r="AS1033" s="221"/>
      <c r="AT1033" s="221"/>
      <c r="AU1033" s="221"/>
      <c r="AV1033" s="221"/>
      <c r="AW1033" s="221"/>
      <c r="AX1033" s="221"/>
      <c r="AY1033" s="221"/>
      <c r="AZ1033" s="221"/>
      <c r="BA1033" s="221"/>
      <c r="BB1033" s="221"/>
      <c r="BC1033" s="221"/>
      <c r="BD1033" s="221"/>
      <c r="BE1033" s="221"/>
      <c r="BF1033" s="221"/>
      <c r="BG1033" s="221"/>
      <c r="BH1033" s="221"/>
      <c r="BI1033" s="221"/>
      <c r="BJ1033" s="221"/>
      <c r="BK1033" s="221"/>
      <c r="BL1033" s="221"/>
      <c r="BM1033" s="222">
        <v>1</v>
      </c>
    </row>
    <row r="1034" spans="1:65">
      <c r="A1034" s="30"/>
      <c r="B1034" s="19">
        <v>1</v>
      </c>
      <c r="C1034" s="9">
        <v>2</v>
      </c>
      <c r="D1034" s="223">
        <v>132</v>
      </c>
      <c r="E1034" s="223">
        <v>119</v>
      </c>
      <c r="F1034" s="223">
        <v>126</v>
      </c>
      <c r="G1034" s="223">
        <v>131</v>
      </c>
      <c r="H1034" s="223">
        <v>127</v>
      </c>
      <c r="I1034" s="223">
        <v>123.00000000000001</v>
      </c>
      <c r="J1034" s="223">
        <v>127.3546030044302</v>
      </c>
      <c r="K1034" s="223">
        <v>127</v>
      </c>
      <c r="L1034" s="223">
        <v>138</v>
      </c>
      <c r="M1034" s="223">
        <v>117</v>
      </c>
      <c r="N1034" s="223">
        <v>125</v>
      </c>
      <c r="O1034" s="223">
        <v>121</v>
      </c>
      <c r="P1034" s="223">
        <v>131</v>
      </c>
      <c r="Q1034" s="225">
        <v>109.77699999999999</v>
      </c>
      <c r="R1034" s="223">
        <v>119</v>
      </c>
      <c r="S1034" s="223">
        <v>130</v>
      </c>
      <c r="T1034" s="223">
        <v>124</v>
      </c>
      <c r="U1034" s="223">
        <v>113.6905</v>
      </c>
      <c r="V1034" s="223">
        <v>125</v>
      </c>
      <c r="W1034" s="223">
        <v>126</v>
      </c>
      <c r="X1034" s="223">
        <v>127.593</v>
      </c>
      <c r="Y1034" s="223">
        <v>123.00000000000001</v>
      </c>
      <c r="Z1034" s="223">
        <v>114</v>
      </c>
      <c r="AA1034" s="223">
        <v>127</v>
      </c>
      <c r="AB1034" s="223">
        <v>130</v>
      </c>
      <c r="AC1034" s="225">
        <v>191</v>
      </c>
      <c r="AD1034" s="220"/>
      <c r="AE1034" s="221"/>
      <c r="AF1034" s="221"/>
      <c r="AG1034" s="221"/>
      <c r="AH1034" s="221"/>
      <c r="AI1034" s="221"/>
      <c r="AJ1034" s="221"/>
      <c r="AK1034" s="221"/>
      <c r="AL1034" s="221"/>
      <c r="AM1034" s="221"/>
      <c r="AN1034" s="221"/>
      <c r="AO1034" s="221"/>
      <c r="AP1034" s="221"/>
      <c r="AQ1034" s="221"/>
      <c r="AR1034" s="221"/>
      <c r="AS1034" s="221"/>
      <c r="AT1034" s="221"/>
      <c r="AU1034" s="221"/>
      <c r="AV1034" s="221"/>
      <c r="AW1034" s="221"/>
      <c r="AX1034" s="221"/>
      <c r="AY1034" s="221"/>
      <c r="AZ1034" s="221"/>
      <c r="BA1034" s="221"/>
      <c r="BB1034" s="221"/>
      <c r="BC1034" s="221"/>
      <c r="BD1034" s="221"/>
      <c r="BE1034" s="221"/>
      <c r="BF1034" s="221"/>
      <c r="BG1034" s="221"/>
      <c r="BH1034" s="221"/>
      <c r="BI1034" s="221"/>
      <c r="BJ1034" s="221"/>
      <c r="BK1034" s="221"/>
      <c r="BL1034" s="221"/>
      <c r="BM1034" s="222">
        <v>24</v>
      </c>
    </row>
    <row r="1035" spans="1:65">
      <c r="A1035" s="30"/>
      <c r="B1035" s="19">
        <v>1</v>
      </c>
      <c r="C1035" s="9">
        <v>3</v>
      </c>
      <c r="D1035" s="223">
        <v>134</v>
      </c>
      <c r="E1035" s="223">
        <v>121</v>
      </c>
      <c r="F1035" s="223">
        <v>124</v>
      </c>
      <c r="G1035" s="223">
        <v>132</v>
      </c>
      <c r="H1035" s="223">
        <v>127</v>
      </c>
      <c r="I1035" s="223">
        <v>121</v>
      </c>
      <c r="J1035" s="223">
        <v>126.70988253706375</v>
      </c>
      <c r="K1035" s="223">
        <v>129</v>
      </c>
      <c r="L1035" s="223">
        <v>134</v>
      </c>
      <c r="M1035" s="223">
        <v>125</v>
      </c>
      <c r="N1035" s="223">
        <v>129</v>
      </c>
      <c r="O1035" s="223">
        <v>121</v>
      </c>
      <c r="P1035" s="223">
        <v>129</v>
      </c>
      <c r="Q1035" s="225">
        <v>108.8155</v>
      </c>
      <c r="R1035" s="223">
        <v>129</v>
      </c>
      <c r="S1035" s="223">
        <v>130</v>
      </c>
      <c r="T1035" s="223">
        <v>125</v>
      </c>
      <c r="U1035" s="223">
        <v>116.58399999999999</v>
      </c>
      <c r="V1035" s="223">
        <v>122</v>
      </c>
      <c r="W1035" s="223">
        <v>126</v>
      </c>
      <c r="X1035" s="223">
        <v>129.60900000000001</v>
      </c>
      <c r="Y1035" s="223">
        <v>124</v>
      </c>
      <c r="Z1035" s="224">
        <v>107</v>
      </c>
      <c r="AA1035" s="223">
        <v>127</v>
      </c>
      <c r="AB1035" s="223">
        <v>120</v>
      </c>
      <c r="AC1035" s="225">
        <v>192</v>
      </c>
      <c r="AD1035" s="220"/>
      <c r="AE1035" s="221"/>
      <c r="AF1035" s="221"/>
      <c r="AG1035" s="221"/>
      <c r="AH1035" s="221"/>
      <c r="AI1035" s="221"/>
      <c r="AJ1035" s="221"/>
      <c r="AK1035" s="221"/>
      <c r="AL1035" s="221"/>
      <c r="AM1035" s="221"/>
      <c r="AN1035" s="221"/>
      <c r="AO1035" s="221"/>
      <c r="AP1035" s="221"/>
      <c r="AQ1035" s="221"/>
      <c r="AR1035" s="221"/>
      <c r="AS1035" s="221"/>
      <c r="AT1035" s="221"/>
      <c r="AU1035" s="221"/>
      <c r="AV1035" s="221"/>
      <c r="AW1035" s="221"/>
      <c r="AX1035" s="221"/>
      <c r="AY1035" s="221"/>
      <c r="AZ1035" s="221"/>
      <c r="BA1035" s="221"/>
      <c r="BB1035" s="221"/>
      <c r="BC1035" s="221"/>
      <c r="BD1035" s="221"/>
      <c r="BE1035" s="221"/>
      <c r="BF1035" s="221"/>
      <c r="BG1035" s="221"/>
      <c r="BH1035" s="221"/>
      <c r="BI1035" s="221"/>
      <c r="BJ1035" s="221"/>
      <c r="BK1035" s="221"/>
      <c r="BL1035" s="221"/>
      <c r="BM1035" s="222">
        <v>16</v>
      </c>
    </row>
    <row r="1036" spans="1:65">
      <c r="A1036" s="30"/>
      <c r="B1036" s="19">
        <v>1</v>
      </c>
      <c r="C1036" s="9">
        <v>4</v>
      </c>
      <c r="D1036" s="223">
        <v>133</v>
      </c>
      <c r="E1036" s="223">
        <v>120</v>
      </c>
      <c r="F1036" s="223">
        <v>123.00000000000001</v>
      </c>
      <c r="G1036" s="223">
        <v>130</v>
      </c>
      <c r="H1036" s="223">
        <v>129</v>
      </c>
      <c r="I1036" s="223">
        <v>123.00000000000001</v>
      </c>
      <c r="J1036" s="223">
        <v>127.48193448123564</v>
      </c>
      <c r="K1036" s="223">
        <v>127</v>
      </c>
      <c r="L1036" s="223">
        <v>138</v>
      </c>
      <c r="M1036" s="223">
        <v>127</v>
      </c>
      <c r="N1036" s="223">
        <v>132</v>
      </c>
      <c r="O1036" s="223">
        <v>128</v>
      </c>
      <c r="P1036" s="223">
        <v>129</v>
      </c>
      <c r="Q1036" s="225">
        <v>108.61</v>
      </c>
      <c r="R1036" s="223">
        <v>122</v>
      </c>
      <c r="S1036" s="223">
        <v>132</v>
      </c>
      <c r="T1036" s="223">
        <v>125</v>
      </c>
      <c r="U1036" s="223">
        <v>113.04049999999999</v>
      </c>
      <c r="V1036" s="223">
        <v>123.00000000000001</v>
      </c>
      <c r="W1036" s="223">
        <v>128</v>
      </c>
      <c r="X1036" s="223">
        <v>129.59100000000001</v>
      </c>
      <c r="Y1036" s="223">
        <v>122</v>
      </c>
      <c r="Z1036" s="223">
        <v>116</v>
      </c>
      <c r="AA1036" s="223">
        <v>125</v>
      </c>
      <c r="AB1036" s="223">
        <v>130</v>
      </c>
      <c r="AC1036" s="225">
        <v>200</v>
      </c>
      <c r="AD1036" s="220"/>
      <c r="AE1036" s="221"/>
      <c r="AF1036" s="221"/>
      <c r="AG1036" s="221"/>
      <c r="AH1036" s="221"/>
      <c r="AI1036" s="221"/>
      <c r="AJ1036" s="221"/>
      <c r="AK1036" s="221"/>
      <c r="AL1036" s="221"/>
      <c r="AM1036" s="221"/>
      <c r="AN1036" s="221"/>
      <c r="AO1036" s="221"/>
      <c r="AP1036" s="221"/>
      <c r="AQ1036" s="221"/>
      <c r="AR1036" s="221"/>
      <c r="AS1036" s="221"/>
      <c r="AT1036" s="221"/>
      <c r="AU1036" s="221"/>
      <c r="AV1036" s="221"/>
      <c r="AW1036" s="221"/>
      <c r="AX1036" s="221"/>
      <c r="AY1036" s="221"/>
      <c r="AZ1036" s="221"/>
      <c r="BA1036" s="221"/>
      <c r="BB1036" s="221"/>
      <c r="BC1036" s="221"/>
      <c r="BD1036" s="221"/>
      <c r="BE1036" s="221"/>
      <c r="BF1036" s="221"/>
      <c r="BG1036" s="221"/>
      <c r="BH1036" s="221"/>
      <c r="BI1036" s="221"/>
      <c r="BJ1036" s="221"/>
      <c r="BK1036" s="221"/>
      <c r="BL1036" s="221"/>
      <c r="BM1036" s="222">
        <v>125.53960839320335</v>
      </c>
    </row>
    <row r="1037" spans="1:65">
      <c r="A1037" s="30"/>
      <c r="B1037" s="19">
        <v>1</v>
      </c>
      <c r="C1037" s="9">
        <v>5</v>
      </c>
      <c r="D1037" s="223">
        <v>132</v>
      </c>
      <c r="E1037" s="223">
        <v>120</v>
      </c>
      <c r="F1037" s="223">
        <v>121</v>
      </c>
      <c r="G1037" s="223">
        <v>130</v>
      </c>
      <c r="H1037" s="223">
        <v>129</v>
      </c>
      <c r="I1037" s="223">
        <v>120</v>
      </c>
      <c r="J1037" s="223">
        <v>129.29195321782512</v>
      </c>
      <c r="K1037" s="223">
        <v>128</v>
      </c>
      <c r="L1037" s="223">
        <v>136</v>
      </c>
      <c r="M1037" s="223">
        <v>117</v>
      </c>
      <c r="N1037" s="223">
        <v>133</v>
      </c>
      <c r="O1037" s="223">
        <v>127</v>
      </c>
      <c r="P1037" s="223">
        <v>129</v>
      </c>
      <c r="Q1037" s="225">
        <v>116.502</v>
      </c>
      <c r="R1037" s="223">
        <v>122</v>
      </c>
      <c r="S1037" s="223">
        <v>133</v>
      </c>
      <c r="T1037" s="223">
        <v>122</v>
      </c>
      <c r="U1037" s="223">
        <v>115.41549999999999</v>
      </c>
      <c r="V1037" s="223">
        <v>118</v>
      </c>
      <c r="W1037" s="223">
        <v>126</v>
      </c>
      <c r="X1037" s="223">
        <v>128.79900000000001</v>
      </c>
      <c r="Y1037" s="223">
        <v>122</v>
      </c>
      <c r="Z1037" s="223">
        <v>112</v>
      </c>
      <c r="AA1037" s="223">
        <v>127</v>
      </c>
      <c r="AB1037" s="223">
        <v>120</v>
      </c>
      <c r="AC1037" s="225">
        <v>206</v>
      </c>
      <c r="AD1037" s="220"/>
      <c r="AE1037" s="221"/>
      <c r="AF1037" s="221"/>
      <c r="AG1037" s="221"/>
      <c r="AH1037" s="221"/>
      <c r="AI1037" s="221"/>
      <c r="AJ1037" s="221"/>
      <c r="AK1037" s="221"/>
      <c r="AL1037" s="221"/>
      <c r="AM1037" s="221"/>
      <c r="AN1037" s="221"/>
      <c r="AO1037" s="221"/>
      <c r="AP1037" s="221"/>
      <c r="AQ1037" s="221"/>
      <c r="AR1037" s="221"/>
      <c r="AS1037" s="221"/>
      <c r="AT1037" s="221"/>
      <c r="AU1037" s="221"/>
      <c r="AV1037" s="221"/>
      <c r="AW1037" s="221"/>
      <c r="AX1037" s="221"/>
      <c r="AY1037" s="221"/>
      <c r="AZ1037" s="221"/>
      <c r="BA1037" s="221"/>
      <c r="BB1037" s="221"/>
      <c r="BC1037" s="221"/>
      <c r="BD1037" s="221"/>
      <c r="BE1037" s="221"/>
      <c r="BF1037" s="221"/>
      <c r="BG1037" s="221"/>
      <c r="BH1037" s="221"/>
      <c r="BI1037" s="221"/>
      <c r="BJ1037" s="221"/>
      <c r="BK1037" s="221"/>
      <c r="BL1037" s="221"/>
      <c r="BM1037" s="222">
        <v>63</v>
      </c>
    </row>
    <row r="1038" spans="1:65">
      <c r="A1038" s="30"/>
      <c r="B1038" s="19">
        <v>1</v>
      </c>
      <c r="C1038" s="9">
        <v>6</v>
      </c>
      <c r="D1038" s="223">
        <v>131</v>
      </c>
      <c r="E1038" s="223">
        <v>123.00000000000001</v>
      </c>
      <c r="F1038" s="223">
        <v>121</v>
      </c>
      <c r="G1038" s="223">
        <v>131</v>
      </c>
      <c r="H1038" s="223">
        <v>128</v>
      </c>
      <c r="I1038" s="223">
        <v>120</v>
      </c>
      <c r="J1038" s="223">
        <v>127.44998081446261</v>
      </c>
      <c r="K1038" s="223">
        <v>126</v>
      </c>
      <c r="L1038" s="223">
        <v>133</v>
      </c>
      <c r="M1038" s="223">
        <v>128</v>
      </c>
      <c r="N1038" s="223">
        <v>127</v>
      </c>
      <c r="O1038" s="223">
        <v>129</v>
      </c>
      <c r="P1038" s="224">
        <v>125</v>
      </c>
      <c r="Q1038" s="225">
        <v>113.1635</v>
      </c>
      <c r="R1038" s="223">
        <v>125</v>
      </c>
      <c r="S1038" s="223">
        <v>135</v>
      </c>
      <c r="T1038" s="223">
        <v>122</v>
      </c>
      <c r="U1038" s="223">
        <v>113.91449999999999</v>
      </c>
      <c r="V1038" s="223">
        <v>125</v>
      </c>
      <c r="W1038" s="223">
        <v>125</v>
      </c>
      <c r="X1038" s="223">
        <v>130.73400000000001</v>
      </c>
      <c r="Y1038" s="223">
        <v>122</v>
      </c>
      <c r="Z1038" s="223">
        <v>118</v>
      </c>
      <c r="AA1038" s="223">
        <v>128</v>
      </c>
      <c r="AB1038" s="223">
        <v>125</v>
      </c>
      <c r="AC1038" s="225">
        <v>177</v>
      </c>
      <c r="AD1038" s="220"/>
      <c r="AE1038" s="221"/>
      <c r="AF1038" s="221"/>
      <c r="AG1038" s="221"/>
      <c r="AH1038" s="221"/>
      <c r="AI1038" s="221"/>
      <c r="AJ1038" s="221"/>
      <c r="AK1038" s="221"/>
      <c r="AL1038" s="221"/>
      <c r="AM1038" s="221"/>
      <c r="AN1038" s="221"/>
      <c r="AO1038" s="221"/>
      <c r="AP1038" s="221"/>
      <c r="AQ1038" s="221"/>
      <c r="AR1038" s="221"/>
      <c r="AS1038" s="221"/>
      <c r="AT1038" s="221"/>
      <c r="AU1038" s="221"/>
      <c r="AV1038" s="221"/>
      <c r="AW1038" s="221"/>
      <c r="AX1038" s="221"/>
      <c r="AY1038" s="221"/>
      <c r="AZ1038" s="221"/>
      <c r="BA1038" s="221"/>
      <c r="BB1038" s="221"/>
      <c r="BC1038" s="221"/>
      <c r="BD1038" s="221"/>
      <c r="BE1038" s="221"/>
      <c r="BF1038" s="221"/>
      <c r="BG1038" s="221"/>
      <c r="BH1038" s="221"/>
      <c r="BI1038" s="221"/>
      <c r="BJ1038" s="221"/>
      <c r="BK1038" s="221"/>
      <c r="BL1038" s="221"/>
      <c r="BM1038" s="226"/>
    </row>
    <row r="1039" spans="1:65">
      <c r="A1039" s="30"/>
      <c r="B1039" s="20" t="s">
        <v>264</v>
      </c>
      <c r="C1039" s="12"/>
      <c r="D1039" s="227">
        <v>132.66666666666666</v>
      </c>
      <c r="E1039" s="227">
        <v>120.66666666666667</v>
      </c>
      <c r="F1039" s="227">
        <v>122.66666666666667</v>
      </c>
      <c r="G1039" s="227">
        <v>130.66666666666666</v>
      </c>
      <c r="H1039" s="227">
        <v>127</v>
      </c>
      <c r="I1039" s="227">
        <v>121.66666666666667</v>
      </c>
      <c r="J1039" s="227">
        <v>127.38810143688072</v>
      </c>
      <c r="K1039" s="227">
        <v>127.16666666666667</v>
      </c>
      <c r="L1039" s="227">
        <v>136.16666666666666</v>
      </c>
      <c r="M1039" s="227">
        <v>122.16666666666667</v>
      </c>
      <c r="N1039" s="227">
        <v>129.83333333333334</v>
      </c>
      <c r="O1039" s="227">
        <v>125</v>
      </c>
      <c r="P1039" s="227">
        <v>128.83333333333334</v>
      </c>
      <c r="Q1039" s="227">
        <v>111.63549999999999</v>
      </c>
      <c r="R1039" s="227">
        <v>123.33333333333333</v>
      </c>
      <c r="S1039" s="227">
        <v>131.5</v>
      </c>
      <c r="T1039" s="227">
        <v>123.83333333333333</v>
      </c>
      <c r="U1039" s="227">
        <v>114.52</v>
      </c>
      <c r="V1039" s="227">
        <v>122.66666666666667</v>
      </c>
      <c r="W1039" s="227">
        <v>126.33333333333333</v>
      </c>
      <c r="X1039" s="227">
        <v>129.14250000000001</v>
      </c>
      <c r="Y1039" s="227">
        <v>122.16666666666667</v>
      </c>
      <c r="Z1039" s="227">
        <v>112.83333333333333</v>
      </c>
      <c r="AA1039" s="227">
        <v>127.83333333333333</v>
      </c>
      <c r="AB1039" s="227">
        <v>125</v>
      </c>
      <c r="AC1039" s="227">
        <v>193.16666666666666</v>
      </c>
      <c r="AD1039" s="220"/>
      <c r="AE1039" s="221"/>
      <c r="AF1039" s="221"/>
      <c r="AG1039" s="221"/>
      <c r="AH1039" s="221"/>
      <c r="AI1039" s="221"/>
      <c r="AJ1039" s="221"/>
      <c r="AK1039" s="221"/>
      <c r="AL1039" s="221"/>
      <c r="AM1039" s="221"/>
      <c r="AN1039" s="221"/>
      <c r="AO1039" s="221"/>
      <c r="AP1039" s="221"/>
      <c r="AQ1039" s="221"/>
      <c r="AR1039" s="221"/>
      <c r="AS1039" s="221"/>
      <c r="AT1039" s="221"/>
      <c r="AU1039" s="221"/>
      <c r="AV1039" s="221"/>
      <c r="AW1039" s="221"/>
      <c r="AX1039" s="221"/>
      <c r="AY1039" s="221"/>
      <c r="AZ1039" s="221"/>
      <c r="BA1039" s="221"/>
      <c r="BB1039" s="221"/>
      <c r="BC1039" s="221"/>
      <c r="BD1039" s="221"/>
      <c r="BE1039" s="221"/>
      <c r="BF1039" s="221"/>
      <c r="BG1039" s="221"/>
      <c r="BH1039" s="221"/>
      <c r="BI1039" s="221"/>
      <c r="BJ1039" s="221"/>
      <c r="BK1039" s="221"/>
      <c r="BL1039" s="221"/>
      <c r="BM1039" s="226"/>
    </row>
    <row r="1040" spans="1:65">
      <c r="A1040" s="30"/>
      <c r="B1040" s="3" t="s">
        <v>265</v>
      </c>
      <c r="C1040" s="29"/>
      <c r="D1040" s="223">
        <v>132.5</v>
      </c>
      <c r="E1040" s="223">
        <v>120.5</v>
      </c>
      <c r="F1040" s="223">
        <v>122</v>
      </c>
      <c r="G1040" s="223">
        <v>130.5</v>
      </c>
      <c r="H1040" s="223">
        <v>127.5</v>
      </c>
      <c r="I1040" s="223">
        <v>122</v>
      </c>
      <c r="J1040" s="223">
        <v>127.4022919094464</v>
      </c>
      <c r="K1040" s="223">
        <v>127</v>
      </c>
      <c r="L1040" s="223">
        <v>137</v>
      </c>
      <c r="M1040" s="223">
        <v>122</v>
      </c>
      <c r="N1040" s="223">
        <v>130.5</v>
      </c>
      <c r="O1040" s="223">
        <v>125.5</v>
      </c>
      <c r="P1040" s="223">
        <v>129</v>
      </c>
      <c r="Q1040" s="223">
        <v>111.36099999999999</v>
      </c>
      <c r="R1040" s="223">
        <v>122.5</v>
      </c>
      <c r="S1040" s="223">
        <v>131</v>
      </c>
      <c r="T1040" s="223">
        <v>124.5</v>
      </c>
      <c r="U1040" s="223">
        <v>114.19475</v>
      </c>
      <c r="V1040" s="223">
        <v>123.00000000000001</v>
      </c>
      <c r="W1040" s="223">
        <v>126</v>
      </c>
      <c r="X1040" s="223">
        <v>129.19499999999999</v>
      </c>
      <c r="Y1040" s="223">
        <v>122</v>
      </c>
      <c r="Z1040" s="223">
        <v>113</v>
      </c>
      <c r="AA1040" s="223">
        <v>127</v>
      </c>
      <c r="AB1040" s="223">
        <v>125</v>
      </c>
      <c r="AC1040" s="223">
        <v>192.5</v>
      </c>
      <c r="AD1040" s="220"/>
      <c r="AE1040" s="221"/>
      <c r="AF1040" s="221"/>
      <c r="AG1040" s="221"/>
      <c r="AH1040" s="221"/>
      <c r="AI1040" s="221"/>
      <c r="AJ1040" s="221"/>
      <c r="AK1040" s="221"/>
      <c r="AL1040" s="221"/>
      <c r="AM1040" s="221"/>
      <c r="AN1040" s="221"/>
      <c r="AO1040" s="221"/>
      <c r="AP1040" s="221"/>
      <c r="AQ1040" s="221"/>
      <c r="AR1040" s="221"/>
      <c r="AS1040" s="221"/>
      <c r="AT1040" s="221"/>
      <c r="AU1040" s="221"/>
      <c r="AV1040" s="221"/>
      <c r="AW1040" s="221"/>
      <c r="AX1040" s="221"/>
      <c r="AY1040" s="221"/>
      <c r="AZ1040" s="221"/>
      <c r="BA1040" s="221"/>
      <c r="BB1040" s="221"/>
      <c r="BC1040" s="221"/>
      <c r="BD1040" s="221"/>
      <c r="BE1040" s="221"/>
      <c r="BF1040" s="221"/>
      <c r="BG1040" s="221"/>
      <c r="BH1040" s="221"/>
      <c r="BI1040" s="221"/>
      <c r="BJ1040" s="221"/>
      <c r="BK1040" s="221"/>
      <c r="BL1040" s="221"/>
      <c r="BM1040" s="226"/>
    </row>
    <row r="1041" spans="1:65">
      <c r="A1041" s="30"/>
      <c r="B1041" s="3" t="s">
        <v>266</v>
      </c>
      <c r="C1041" s="29"/>
      <c r="D1041" s="223">
        <v>1.2110601416389968</v>
      </c>
      <c r="E1041" s="223">
        <v>1.3662601021279512</v>
      </c>
      <c r="F1041" s="223">
        <v>2.0655911179772892</v>
      </c>
      <c r="G1041" s="223">
        <v>0.81649658092772603</v>
      </c>
      <c r="H1041" s="223">
        <v>2.6076809620810595</v>
      </c>
      <c r="I1041" s="223">
        <v>1.5055453054181696</v>
      </c>
      <c r="J1041" s="223">
        <v>1.0876653445850855</v>
      </c>
      <c r="K1041" s="223">
        <v>1.1690451944500122</v>
      </c>
      <c r="L1041" s="223">
        <v>2.228601953392904</v>
      </c>
      <c r="M1041" s="223">
        <v>5.0760877323650213</v>
      </c>
      <c r="N1041" s="223">
        <v>3.3714487489307419</v>
      </c>
      <c r="O1041" s="223">
        <v>3.5213633723318019</v>
      </c>
      <c r="P1041" s="223">
        <v>2.0412414523193152</v>
      </c>
      <c r="Q1041" s="223">
        <v>3.1078117381849242</v>
      </c>
      <c r="R1041" s="223">
        <v>3.3862466931200781</v>
      </c>
      <c r="S1041" s="223">
        <v>2.2583179581272428</v>
      </c>
      <c r="T1041" s="223">
        <v>1.4719601443879746</v>
      </c>
      <c r="U1041" s="223">
        <v>1.2890044220249961</v>
      </c>
      <c r="V1041" s="223">
        <v>2.5819888974716116</v>
      </c>
      <c r="W1041" s="223">
        <v>1.0327955589886446</v>
      </c>
      <c r="X1041" s="223">
        <v>1.0813853614692619</v>
      </c>
      <c r="Y1041" s="223">
        <v>1.3291601358251273</v>
      </c>
      <c r="Z1041" s="223">
        <v>4.0207793606049389</v>
      </c>
      <c r="AA1041" s="223">
        <v>2.7141603981096374</v>
      </c>
      <c r="AB1041" s="223">
        <v>4.4721359549995796</v>
      </c>
      <c r="AC1041" s="223">
        <v>9.7860444852180528</v>
      </c>
      <c r="AD1041" s="220"/>
      <c r="AE1041" s="221"/>
      <c r="AF1041" s="221"/>
      <c r="AG1041" s="221"/>
      <c r="AH1041" s="221"/>
      <c r="AI1041" s="221"/>
      <c r="AJ1041" s="221"/>
      <c r="AK1041" s="221"/>
      <c r="AL1041" s="221"/>
      <c r="AM1041" s="221"/>
      <c r="AN1041" s="221"/>
      <c r="AO1041" s="221"/>
      <c r="AP1041" s="221"/>
      <c r="AQ1041" s="221"/>
      <c r="AR1041" s="221"/>
      <c r="AS1041" s="221"/>
      <c r="AT1041" s="221"/>
      <c r="AU1041" s="221"/>
      <c r="AV1041" s="221"/>
      <c r="AW1041" s="221"/>
      <c r="AX1041" s="221"/>
      <c r="AY1041" s="221"/>
      <c r="AZ1041" s="221"/>
      <c r="BA1041" s="221"/>
      <c r="BB1041" s="221"/>
      <c r="BC1041" s="221"/>
      <c r="BD1041" s="221"/>
      <c r="BE1041" s="221"/>
      <c r="BF1041" s="221"/>
      <c r="BG1041" s="221"/>
      <c r="BH1041" s="221"/>
      <c r="BI1041" s="221"/>
      <c r="BJ1041" s="221"/>
      <c r="BK1041" s="221"/>
      <c r="BL1041" s="221"/>
      <c r="BM1041" s="226"/>
    </row>
    <row r="1042" spans="1:65">
      <c r="A1042" s="30"/>
      <c r="B1042" s="3" t="s">
        <v>86</v>
      </c>
      <c r="C1042" s="29"/>
      <c r="D1042" s="13">
        <v>9.128594032454751E-3</v>
      </c>
      <c r="E1042" s="13">
        <v>1.1322597531447109E-2</v>
      </c>
      <c r="F1042" s="13">
        <v>1.6839058026988769E-2</v>
      </c>
      <c r="G1042" s="13">
        <v>6.2486983234264753E-3</v>
      </c>
      <c r="H1042" s="13">
        <v>2.0532920961268186E-2</v>
      </c>
      <c r="I1042" s="13">
        <v>1.237434497603975E-2</v>
      </c>
      <c r="J1042" s="13">
        <v>8.5382020166460421E-3</v>
      </c>
      <c r="K1042" s="13">
        <v>9.1930159458716559E-3</v>
      </c>
      <c r="L1042" s="13">
        <v>1.6366721811942993E-2</v>
      </c>
      <c r="M1042" s="13">
        <v>4.1550513498212996E-2</v>
      </c>
      <c r="N1042" s="13">
        <v>2.5967512828734853E-2</v>
      </c>
      <c r="O1042" s="13">
        <v>2.8170906978654413E-2</v>
      </c>
      <c r="P1042" s="13">
        <v>1.5844047495363375E-2</v>
      </c>
      <c r="Q1042" s="13">
        <v>2.7838919861378542E-2</v>
      </c>
      <c r="R1042" s="13">
        <v>2.7456054268541176E-2</v>
      </c>
      <c r="S1042" s="13">
        <v>1.7173520594123519E-2</v>
      </c>
      <c r="T1042" s="13">
        <v>1.1886622969485663E-2</v>
      </c>
      <c r="U1042" s="13">
        <v>1.1255714478038737E-2</v>
      </c>
      <c r="V1042" s="13">
        <v>2.1048822533735963E-2</v>
      </c>
      <c r="W1042" s="13">
        <v>8.1751627360578741E-3</v>
      </c>
      <c r="X1042" s="13">
        <v>8.3735823719477461E-3</v>
      </c>
      <c r="Y1042" s="13">
        <v>1.0879891971283442E-2</v>
      </c>
      <c r="Z1042" s="13">
        <v>3.5634676755730628E-2</v>
      </c>
      <c r="AA1042" s="13">
        <v>2.1232023974782039E-2</v>
      </c>
      <c r="AB1042" s="13">
        <v>3.5777087639996638E-2</v>
      </c>
      <c r="AC1042" s="13">
        <v>5.0661144876020983E-2</v>
      </c>
      <c r="AD1042" s="148"/>
      <c r="AE1042" s="3"/>
      <c r="AF1042" s="3"/>
      <c r="AG1042" s="3"/>
      <c r="AH1042" s="3"/>
      <c r="AI1042" s="3"/>
      <c r="AJ1042" s="3"/>
      <c r="AK1042" s="3"/>
      <c r="AL1042" s="3"/>
      <c r="AM1042" s="3"/>
      <c r="AN1042" s="3"/>
      <c r="AO1042" s="3"/>
      <c r="AP1042" s="3"/>
      <c r="AQ1042" s="3"/>
      <c r="AR1042" s="3"/>
      <c r="AS1042" s="3"/>
      <c r="AT1042" s="3"/>
      <c r="AU1042" s="3"/>
      <c r="AV1042" s="3"/>
      <c r="AW1042" s="3"/>
      <c r="AX1042" s="3"/>
      <c r="AY1042" s="3"/>
      <c r="AZ1042" s="3"/>
      <c r="BA1042" s="3"/>
      <c r="BB1042" s="3"/>
      <c r="BC1042" s="3"/>
      <c r="BD1042" s="3"/>
      <c r="BE1042" s="3"/>
      <c r="BF1042" s="3"/>
      <c r="BG1042" s="3"/>
      <c r="BH1042" s="3"/>
      <c r="BI1042" s="3"/>
      <c r="BJ1042" s="3"/>
      <c r="BK1042" s="3"/>
      <c r="BL1042" s="3"/>
      <c r="BM1042" s="55"/>
    </row>
    <row r="1043" spans="1:65">
      <c r="A1043" s="30"/>
      <c r="B1043" s="3" t="s">
        <v>267</v>
      </c>
      <c r="C1043" s="29"/>
      <c r="D1043" s="13">
        <v>5.6771391632357115E-2</v>
      </c>
      <c r="E1043" s="13">
        <v>-3.8815970424840862E-2</v>
      </c>
      <c r="F1043" s="13">
        <v>-2.2884743415307773E-2</v>
      </c>
      <c r="G1043" s="13">
        <v>4.0840164622824249E-2</v>
      </c>
      <c r="H1043" s="13">
        <v>1.1632915105347141E-2</v>
      </c>
      <c r="I1043" s="13">
        <v>-3.0850356920074318E-2</v>
      </c>
      <c r="J1043" s="13">
        <v>1.472438115218333E-2</v>
      </c>
      <c r="K1043" s="13">
        <v>1.2960517356141565E-2</v>
      </c>
      <c r="L1043" s="13">
        <v>8.4651038899040021E-2</v>
      </c>
      <c r="M1043" s="13">
        <v>-2.6867550167691046E-2</v>
      </c>
      <c r="N1043" s="13">
        <v>3.4202153368852128E-2</v>
      </c>
      <c r="O1043" s="13">
        <v>-4.2983119041859474E-3</v>
      </c>
      <c r="P1043" s="13">
        <v>2.6236539864085806E-2</v>
      </c>
      <c r="Q1043" s="13">
        <v>-0.11075475358863807</v>
      </c>
      <c r="R1043" s="13">
        <v>-1.7574334412130188E-2</v>
      </c>
      <c r="S1043" s="13">
        <v>4.7478175876796369E-2</v>
      </c>
      <c r="T1043" s="13">
        <v>-1.3591527659746916E-2</v>
      </c>
      <c r="U1043" s="13">
        <v>-8.7777941434139084E-2</v>
      </c>
      <c r="V1043" s="13">
        <v>-2.2884743415307773E-2</v>
      </c>
      <c r="W1043" s="13">
        <v>6.322506102169223E-3</v>
      </c>
      <c r="X1043" s="13">
        <v>2.8699242039309292E-2</v>
      </c>
      <c r="Y1043" s="13">
        <v>-2.6867550167691046E-2</v>
      </c>
      <c r="Z1043" s="13">
        <v>-0.10121327621217857</v>
      </c>
      <c r="AA1043" s="13">
        <v>1.827092635931904E-2</v>
      </c>
      <c r="AB1043" s="13">
        <v>-4.2983119041859474E-3</v>
      </c>
      <c r="AC1043" s="13">
        <v>0.53869100867073128</v>
      </c>
      <c r="AD1043" s="148"/>
      <c r="AE1043" s="3"/>
      <c r="AF1043" s="3"/>
      <c r="AG1043" s="3"/>
      <c r="AH1043" s="3"/>
      <c r="AI1043" s="3"/>
      <c r="AJ1043" s="3"/>
      <c r="AK1043" s="3"/>
      <c r="AL1043" s="3"/>
      <c r="AM1043" s="3"/>
      <c r="AN1043" s="3"/>
      <c r="AO1043" s="3"/>
      <c r="AP1043" s="3"/>
      <c r="AQ1043" s="3"/>
      <c r="AR1043" s="3"/>
      <c r="AS1043" s="3"/>
      <c r="AT1043" s="3"/>
      <c r="AU1043" s="3"/>
      <c r="AV1043" s="3"/>
      <c r="AW1043" s="3"/>
      <c r="AX1043" s="3"/>
      <c r="AY1043" s="3"/>
      <c r="AZ1043" s="3"/>
      <c r="BA1043" s="3"/>
      <c r="BB1043" s="3"/>
      <c r="BC1043" s="3"/>
      <c r="BD1043" s="3"/>
      <c r="BE1043" s="3"/>
      <c r="BF1043" s="3"/>
      <c r="BG1043" s="3"/>
      <c r="BH1043" s="3"/>
      <c r="BI1043" s="3"/>
      <c r="BJ1043" s="3"/>
      <c r="BK1043" s="3"/>
      <c r="BL1043" s="3"/>
      <c r="BM1043" s="55"/>
    </row>
    <row r="1044" spans="1:65">
      <c r="A1044" s="30"/>
      <c r="B1044" s="46" t="s">
        <v>268</v>
      </c>
      <c r="C1044" s="47"/>
      <c r="D1044" s="45">
        <v>1.35</v>
      </c>
      <c r="E1044" s="45">
        <v>0.97</v>
      </c>
      <c r="F1044" s="45">
        <v>0.57999999999999996</v>
      </c>
      <c r="G1044" s="45">
        <v>0.97</v>
      </c>
      <c r="H1044" s="45">
        <v>0.26</v>
      </c>
      <c r="I1044" s="45">
        <v>0.77</v>
      </c>
      <c r="J1044" s="45">
        <v>0.33</v>
      </c>
      <c r="K1044" s="45">
        <v>0.28999999999999998</v>
      </c>
      <c r="L1044" s="45">
        <v>2.0299999999999998</v>
      </c>
      <c r="M1044" s="45">
        <v>0.68</v>
      </c>
      <c r="N1044" s="45">
        <v>0.81</v>
      </c>
      <c r="O1044" s="45">
        <v>0.13</v>
      </c>
      <c r="P1044" s="45">
        <v>0.61</v>
      </c>
      <c r="Q1044" s="45">
        <v>2.71</v>
      </c>
      <c r="R1044" s="45">
        <v>0.45</v>
      </c>
      <c r="S1044" s="45">
        <v>1.1299999999999999</v>
      </c>
      <c r="T1044" s="45">
        <v>0.35</v>
      </c>
      <c r="U1044" s="45">
        <v>2.15</v>
      </c>
      <c r="V1044" s="45">
        <v>0.57999999999999996</v>
      </c>
      <c r="W1044" s="45">
        <v>0.13</v>
      </c>
      <c r="X1044" s="45">
        <v>0.67</v>
      </c>
      <c r="Y1044" s="45">
        <v>0.68</v>
      </c>
      <c r="Z1044" s="45">
        <v>2.48</v>
      </c>
      <c r="AA1044" s="45">
        <v>0.42</v>
      </c>
      <c r="AB1044" s="45">
        <v>0.13</v>
      </c>
      <c r="AC1044" s="45">
        <v>13.05</v>
      </c>
      <c r="AD1044" s="148"/>
      <c r="AE1044" s="3"/>
      <c r="AF1044" s="3"/>
      <c r="AG1044" s="3"/>
      <c r="AH1044" s="3"/>
      <c r="AI1044" s="3"/>
      <c r="AJ1044" s="3"/>
      <c r="AK1044" s="3"/>
      <c r="AL1044" s="3"/>
      <c r="AM1044" s="3"/>
      <c r="AN1044" s="3"/>
      <c r="AO1044" s="3"/>
      <c r="AP1044" s="3"/>
      <c r="AQ1044" s="3"/>
      <c r="AR1044" s="3"/>
      <c r="AS1044" s="3"/>
      <c r="AT1044" s="3"/>
      <c r="AU1044" s="3"/>
      <c r="AV1044" s="3"/>
      <c r="AW1044" s="3"/>
      <c r="AX1044" s="3"/>
      <c r="AY1044" s="3"/>
      <c r="AZ1044" s="3"/>
      <c r="BA1044" s="3"/>
      <c r="BB1044" s="3"/>
      <c r="BC1044" s="3"/>
      <c r="BD1044" s="3"/>
      <c r="BE1044" s="3"/>
      <c r="BF1044" s="3"/>
      <c r="BG1044" s="3"/>
      <c r="BH1044" s="3"/>
      <c r="BI1044" s="3"/>
      <c r="BJ1044" s="3"/>
      <c r="BK1044" s="3"/>
      <c r="BL1044" s="3"/>
      <c r="BM1044" s="55"/>
    </row>
    <row r="1045" spans="1:65">
      <c r="B1045" s="31"/>
      <c r="C1045" s="20"/>
      <c r="D1045" s="20"/>
      <c r="E1045" s="20"/>
      <c r="F1045" s="20"/>
      <c r="G1045" s="20"/>
      <c r="H1045" s="20"/>
      <c r="I1045" s="20"/>
      <c r="J1045" s="20"/>
      <c r="K1045" s="20"/>
      <c r="L1045" s="20"/>
      <c r="M1045" s="20"/>
      <c r="N1045" s="20"/>
      <c r="O1045" s="20"/>
      <c r="P1045" s="20"/>
      <c r="Q1045" s="20"/>
      <c r="R1045" s="20"/>
      <c r="S1045" s="20"/>
      <c r="T1045" s="20"/>
      <c r="U1045" s="20"/>
      <c r="V1045" s="20"/>
      <c r="W1045" s="20"/>
      <c r="X1045" s="20"/>
      <c r="Y1045" s="20"/>
      <c r="Z1045" s="20"/>
      <c r="AA1045" s="20"/>
      <c r="AB1045" s="20"/>
      <c r="AC1045" s="20"/>
      <c r="BM1045" s="55"/>
    </row>
    <row r="1046" spans="1:65" ht="15">
      <c r="B1046" s="8" t="s">
        <v>508</v>
      </c>
      <c r="BM1046" s="28" t="s">
        <v>66</v>
      </c>
    </row>
    <row r="1047" spans="1:65" ht="15">
      <c r="A1047" s="25" t="s">
        <v>35</v>
      </c>
      <c r="B1047" s="18" t="s">
        <v>109</v>
      </c>
      <c r="C1047" s="15" t="s">
        <v>110</v>
      </c>
      <c r="D1047" s="16" t="s">
        <v>226</v>
      </c>
      <c r="E1047" s="17" t="s">
        <v>226</v>
      </c>
      <c r="F1047" s="17" t="s">
        <v>226</v>
      </c>
      <c r="G1047" s="17" t="s">
        <v>226</v>
      </c>
      <c r="H1047" s="17" t="s">
        <v>226</v>
      </c>
      <c r="I1047" s="17" t="s">
        <v>226</v>
      </c>
      <c r="J1047" s="17" t="s">
        <v>226</v>
      </c>
      <c r="K1047" s="17" t="s">
        <v>226</v>
      </c>
      <c r="L1047" s="17" t="s">
        <v>226</v>
      </c>
      <c r="M1047" s="17" t="s">
        <v>226</v>
      </c>
      <c r="N1047" s="17" t="s">
        <v>226</v>
      </c>
      <c r="O1047" s="17" t="s">
        <v>226</v>
      </c>
      <c r="P1047" s="17" t="s">
        <v>226</v>
      </c>
      <c r="Q1047" s="17" t="s">
        <v>226</v>
      </c>
      <c r="R1047" s="17" t="s">
        <v>226</v>
      </c>
      <c r="S1047" s="17" t="s">
        <v>226</v>
      </c>
      <c r="T1047" s="17" t="s">
        <v>226</v>
      </c>
      <c r="U1047" s="17" t="s">
        <v>226</v>
      </c>
      <c r="V1047" s="17" t="s">
        <v>226</v>
      </c>
      <c r="W1047" s="17" t="s">
        <v>226</v>
      </c>
      <c r="X1047" s="17" t="s">
        <v>226</v>
      </c>
      <c r="Y1047" s="17" t="s">
        <v>226</v>
      </c>
      <c r="Z1047" s="17" t="s">
        <v>226</v>
      </c>
      <c r="AA1047" s="17" t="s">
        <v>226</v>
      </c>
      <c r="AB1047" s="17" t="s">
        <v>226</v>
      </c>
      <c r="AC1047" s="148"/>
      <c r="AD1047" s="3"/>
      <c r="AE1047" s="3"/>
      <c r="AF1047" s="3"/>
      <c r="AG1047" s="3"/>
      <c r="AH1047" s="3"/>
      <c r="AI1047" s="3"/>
      <c r="AJ1047" s="3"/>
      <c r="AK1047" s="3"/>
      <c r="AL1047" s="3"/>
      <c r="AM1047" s="3"/>
      <c r="AN1047" s="3"/>
      <c r="AO1047" s="3"/>
      <c r="AP1047" s="3"/>
      <c r="AQ1047" s="3"/>
      <c r="AR1047" s="3"/>
      <c r="AS1047" s="3"/>
      <c r="AT1047" s="3"/>
      <c r="AU1047" s="3"/>
      <c r="AV1047" s="3"/>
      <c r="AW1047" s="3"/>
      <c r="AX1047" s="3"/>
      <c r="AY1047" s="3"/>
      <c r="AZ1047" s="3"/>
      <c r="BA1047" s="3"/>
      <c r="BB1047" s="3"/>
      <c r="BC1047" s="3"/>
      <c r="BD1047" s="3"/>
      <c r="BE1047" s="3"/>
      <c r="BF1047" s="3"/>
      <c r="BG1047" s="3"/>
      <c r="BH1047" s="3"/>
      <c r="BI1047" s="3"/>
      <c r="BJ1047" s="3"/>
      <c r="BK1047" s="3"/>
      <c r="BL1047" s="3"/>
      <c r="BM1047" s="28">
        <v>1</v>
      </c>
    </row>
    <row r="1048" spans="1:65">
      <c r="A1048" s="30"/>
      <c r="B1048" s="19" t="s">
        <v>227</v>
      </c>
      <c r="C1048" s="9" t="s">
        <v>227</v>
      </c>
      <c r="D1048" s="146" t="s">
        <v>229</v>
      </c>
      <c r="E1048" s="147" t="s">
        <v>230</v>
      </c>
      <c r="F1048" s="147" t="s">
        <v>231</v>
      </c>
      <c r="G1048" s="147" t="s">
        <v>232</v>
      </c>
      <c r="H1048" s="147" t="s">
        <v>233</v>
      </c>
      <c r="I1048" s="147" t="s">
        <v>234</v>
      </c>
      <c r="J1048" s="147" t="s">
        <v>235</v>
      </c>
      <c r="K1048" s="147" t="s">
        <v>236</v>
      </c>
      <c r="L1048" s="147" t="s">
        <v>238</v>
      </c>
      <c r="M1048" s="147" t="s">
        <v>239</v>
      </c>
      <c r="N1048" s="147" t="s">
        <v>240</v>
      </c>
      <c r="O1048" s="147" t="s">
        <v>243</v>
      </c>
      <c r="P1048" s="147" t="s">
        <v>244</v>
      </c>
      <c r="Q1048" s="147" t="s">
        <v>245</v>
      </c>
      <c r="R1048" s="147" t="s">
        <v>246</v>
      </c>
      <c r="S1048" s="147" t="s">
        <v>247</v>
      </c>
      <c r="T1048" s="147" t="s">
        <v>248</v>
      </c>
      <c r="U1048" s="147" t="s">
        <v>249</v>
      </c>
      <c r="V1048" s="147" t="s">
        <v>250</v>
      </c>
      <c r="W1048" s="147" t="s">
        <v>251</v>
      </c>
      <c r="X1048" s="147" t="s">
        <v>253</v>
      </c>
      <c r="Y1048" s="147" t="s">
        <v>254</v>
      </c>
      <c r="Z1048" s="147" t="s">
        <v>255</v>
      </c>
      <c r="AA1048" s="147" t="s">
        <v>256</v>
      </c>
      <c r="AB1048" s="147" t="s">
        <v>257</v>
      </c>
      <c r="AC1048" s="148"/>
      <c r="AD1048" s="3"/>
      <c r="AE1048" s="3"/>
      <c r="AF1048" s="3"/>
      <c r="AG1048" s="3"/>
      <c r="AH1048" s="3"/>
      <c r="AI1048" s="3"/>
      <c r="AJ1048" s="3"/>
      <c r="AK1048" s="3"/>
      <c r="AL1048" s="3"/>
      <c r="AM1048" s="3"/>
      <c r="AN1048" s="3"/>
      <c r="AO1048" s="3"/>
      <c r="AP1048" s="3"/>
      <c r="AQ1048" s="3"/>
      <c r="AR1048" s="3"/>
      <c r="AS1048" s="3"/>
      <c r="AT1048" s="3"/>
      <c r="AU1048" s="3"/>
      <c r="AV1048" s="3"/>
      <c r="AW1048" s="3"/>
      <c r="AX1048" s="3"/>
      <c r="AY1048" s="3"/>
      <c r="AZ1048" s="3"/>
      <c r="BA1048" s="3"/>
      <c r="BB1048" s="3"/>
      <c r="BC1048" s="3"/>
      <c r="BD1048" s="3"/>
      <c r="BE1048" s="3"/>
      <c r="BF1048" s="3"/>
      <c r="BG1048" s="3"/>
      <c r="BH1048" s="3"/>
      <c r="BI1048" s="3"/>
      <c r="BJ1048" s="3"/>
      <c r="BK1048" s="3"/>
      <c r="BL1048" s="3"/>
      <c r="BM1048" s="28" t="s">
        <v>3</v>
      </c>
    </row>
    <row r="1049" spans="1:65">
      <c r="A1049" s="30"/>
      <c r="B1049" s="19"/>
      <c r="C1049" s="9"/>
      <c r="D1049" s="10" t="s">
        <v>113</v>
      </c>
      <c r="E1049" s="11" t="s">
        <v>277</v>
      </c>
      <c r="F1049" s="11" t="s">
        <v>277</v>
      </c>
      <c r="G1049" s="11" t="s">
        <v>277</v>
      </c>
      <c r="H1049" s="11" t="s">
        <v>278</v>
      </c>
      <c r="I1049" s="11" t="s">
        <v>277</v>
      </c>
      <c r="J1049" s="11" t="s">
        <v>278</v>
      </c>
      <c r="K1049" s="11" t="s">
        <v>278</v>
      </c>
      <c r="L1049" s="11" t="s">
        <v>278</v>
      </c>
      <c r="M1049" s="11" t="s">
        <v>278</v>
      </c>
      <c r="N1049" s="11" t="s">
        <v>278</v>
      </c>
      <c r="O1049" s="11" t="s">
        <v>277</v>
      </c>
      <c r="P1049" s="11" t="s">
        <v>277</v>
      </c>
      <c r="Q1049" s="11" t="s">
        <v>113</v>
      </c>
      <c r="R1049" s="11" t="s">
        <v>278</v>
      </c>
      <c r="S1049" s="11" t="s">
        <v>278</v>
      </c>
      <c r="T1049" s="11" t="s">
        <v>113</v>
      </c>
      <c r="U1049" s="11" t="s">
        <v>278</v>
      </c>
      <c r="V1049" s="11" t="s">
        <v>277</v>
      </c>
      <c r="W1049" s="11" t="s">
        <v>277</v>
      </c>
      <c r="X1049" s="11" t="s">
        <v>277</v>
      </c>
      <c r="Y1049" s="11" t="s">
        <v>277</v>
      </c>
      <c r="Z1049" s="11" t="s">
        <v>277</v>
      </c>
      <c r="AA1049" s="11" t="s">
        <v>278</v>
      </c>
      <c r="AB1049" s="11" t="s">
        <v>277</v>
      </c>
      <c r="AC1049" s="148"/>
      <c r="AD1049" s="3"/>
      <c r="AE1049" s="3"/>
      <c r="AF1049" s="3"/>
      <c r="AG1049" s="3"/>
      <c r="AH1049" s="3"/>
      <c r="AI1049" s="3"/>
      <c r="AJ1049" s="3"/>
      <c r="AK1049" s="3"/>
      <c r="AL1049" s="3"/>
      <c r="AM1049" s="3"/>
      <c r="AN1049" s="3"/>
      <c r="AO1049" s="3"/>
      <c r="AP1049" s="3"/>
      <c r="AQ1049" s="3"/>
      <c r="AR1049" s="3"/>
      <c r="AS1049" s="3"/>
      <c r="AT1049" s="3"/>
      <c r="AU1049" s="3"/>
      <c r="AV1049" s="3"/>
      <c r="AW1049" s="3"/>
      <c r="AX1049" s="3"/>
      <c r="AY1049" s="3"/>
      <c r="AZ1049" s="3"/>
      <c r="BA1049" s="3"/>
      <c r="BB1049" s="3"/>
      <c r="BC1049" s="3"/>
      <c r="BD1049" s="3"/>
      <c r="BE1049" s="3"/>
      <c r="BF1049" s="3"/>
      <c r="BG1049" s="3"/>
      <c r="BH1049" s="3"/>
      <c r="BI1049" s="3"/>
      <c r="BJ1049" s="3"/>
      <c r="BK1049" s="3"/>
      <c r="BL1049" s="3"/>
      <c r="BM1049" s="28">
        <v>2</v>
      </c>
    </row>
    <row r="1050" spans="1:65">
      <c r="A1050" s="30"/>
      <c r="B1050" s="19"/>
      <c r="C1050" s="9"/>
      <c r="D1050" s="26"/>
      <c r="E1050" s="26"/>
      <c r="F1050" s="26"/>
      <c r="G1050" s="26"/>
      <c r="H1050" s="26"/>
      <c r="I1050" s="26"/>
      <c r="J1050" s="26"/>
      <c r="K1050" s="26"/>
      <c r="L1050" s="26"/>
      <c r="M1050" s="26"/>
      <c r="N1050" s="26"/>
      <c r="O1050" s="26"/>
      <c r="P1050" s="26"/>
      <c r="Q1050" s="26"/>
      <c r="R1050" s="26"/>
      <c r="S1050" s="26"/>
      <c r="T1050" s="26"/>
      <c r="U1050" s="26"/>
      <c r="V1050" s="26"/>
      <c r="W1050" s="26"/>
      <c r="X1050" s="26"/>
      <c r="Y1050" s="26"/>
      <c r="Z1050" s="26"/>
      <c r="AA1050" s="26"/>
      <c r="AB1050" s="26"/>
      <c r="AC1050" s="148"/>
      <c r="AD1050" s="3"/>
      <c r="AE1050" s="3"/>
      <c r="AF1050" s="3"/>
      <c r="AG1050" s="3"/>
      <c r="AH1050" s="3"/>
      <c r="AI1050" s="3"/>
      <c r="AJ1050" s="3"/>
      <c r="AK1050" s="3"/>
      <c r="AL1050" s="3"/>
      <c r="AM1050" s="3"/>
      <c r="AN1050" s="3"/>
      <c r="AO1050" s="3"/>
      <c r="AP1050" s="3"/>
      <c r="AQ1050" s="3"/>
      <c r="AR1050" s="3"/>
      <c r="AS1050" s="3"/>
      <c r="AT1050" s="3"/>
      <c r="AU1050" s="3"/>
      <c r="AV1050" s="3"/>
      <c r="AW1050" s="3"/>
      <c r="AX1050" s="3"/>
      <c r="AY1050" s="3"/>
      <c r="AZ1050" s="3"/>
      <c r="BA1050" s="3"/>
      <c r="BB1050" s="3"/>
      <c r="BC1050" s="3"/>
      <c r="BD1050" s="3"/>
      <c r="BE1050" s="3"/>
      <c r="BF1050" s="3"/>
      <c r="BG1050" s="3"/>
      <c r="BH1050" s="3"/>
      <c r="BI1050" s="3"/>
      <c r="BJ1050" s="3"/>
      <c r="BK1050" s="3"/>
      <c r="BL1050" s="3"/>
      <c r="BM1050" s="28">
        <v>3</v>
      </c>
    </row>
    <row r="1051" spans="1:65">
      <c r="A1051" s="30"/>
      <c r="B1051" s="18">
        <v>1</v>
      </c>
      <c r="C1051" s="14">
        <v>1</v>
      </c>
      <c r="D1051" s="22">
        <v>1.6</v>
      </c>
      <c r="E1051" s="22">
        <v>1.6</v>
      </c>
      <c r="F1051" s="22">
        <v>1.6</v>
      </c>
      <c r="G1051" s="143">
        <v>2</v>
      </c>
      <c r="H1051" s="22">
        <v>1.7</v>
      </c>
      <c r="I1051" s="22">
        <v>1.5</v>
      </c>
      <c r="J1051" s="22">
        <v>1.6857066761770638</v>
      </c>
      <c r="K1051" s="22">
        <v>1.4</v>
      </c>
      <c r="L1051" s="22">
        <v>1.7</v>
      </c>
      <c r="M1051" s="143">
        <v>2</v>
      </c>
      <c r="N1051" s="22">
        <v>1.8</v>
      </c>
      <c r="O1051" s="143">
        <v>2.2000000000000002</v>
      </c>
      <c r="P1051" s="22">
        <v>1.7</v>
      </c>
      <c r="Q1051" s="143">
        <v>5.165</v>
      </c>
      <c r="R1051" s="143">
        <v>2.8</v>
      </c>
      <c r="S1051" s="22">
        <v>1.5</v>
      </c>
      <c r="T1051" s="143" t="s">
        <v>95</v>
      </c>
      <c r="U1051" s="22">
        <v>1.554165751645912</v>
      </c>
      <c r="V1051" s="22">
        <v>1.6</v>
      </c>
      <c r="W1051" s="22">
        <v>1.6</v>
      </c>
      <c r="X1051" s="22">
        <v>1.6</v>
      </c>
      <c r="Y1051" s="143">
        <v>0.8</v>
      </c>
      <c r="Z1051" s="22">
        <v>1.6</v>
      </c>
      <c r="AA1051" s="143">
        <v>2</v>
      </c>
      <c r="AB1051" s="143">
        <v>2.4</v>
      </c>
      <c r="AC1051" s="148"/>
      <c r="AD1051" s="3"/>
      <c r="AE1051" s="3"/>
      <c r="AF1051" s="3"/>
      <c r="AG1051" s="3"/>
      <c r="AH1051" s="3"/>
      <c r="AI1051" s="3"/>
      <c r="AJ1051" s="3"/>
      <c r="AK1051" s="3"/>
      <c r="AL1051" s="3"/>
      <c r="AM1051" s="3"/>
      <c r="AN1051" s="3"/>
      <c r="AO1051" s="3"/>
      <c r="AP1051" s="3"/>
      <c r="AQ1051" s="3"/>
      <c r="AR1051" s="3"/>
      <c r="AS1051" s="3"/>
      <c r="AT1051" s="3"/>
      <c r="AU1051" s="3"/>
      <c r="AV1051" s="3"/>
      <c r="AW1051" s="3"/>
      <c r="AX1051" s="3"/>
      <c r="AY1051" s="3"/>
      <c r="AZ1051" s="3"/>
      <c r="BA1051" s="3"/>
      <c r="BB1051" s="3"/>
      <c r="BC1051" s="3"/>
      <c r="BD1051" s="3"/>
      <c r="BE1051" s="3"/>
      <c r="BF1051" s="3"/>
      <c r="BG1051" s="3"/>
      <c r="BH1051" s="3"/>
      <c r="BI1051" s="3"/>
      <c r="BJ1051" s="3"/>
      <c r="BK1051" s="3"/>
      <c r="BL1051" s="3"/>
      <c r="BM1051" s="28">
        <v>1</v>
      </c>
    </row>
    <row r="1052" spans="1:65">
      <c r="A1052" s="30"/>
      <c r="B1052" s="19">
        <v>1</v>
      </c>
      <c r="C1052" s="9">
        <v>2</v>
      </c>
      <c r="D1052" s="11">
        <v>1.6</v>
      </c>
      <c r="E1052" s="11">
        <v>1.5</v>
      </c>
      <c r="F1052" s="11">
        <v>1.6</v>
      </c>
      <c r="G1052" s="144">
        <v>2</v>
      </c>
      <c r="H1052" s="11">
        <v>1.8</v>
      </c>
      <c r="I1052" s="11">
        <v>1.5</v>
      </c>
      <c r="J1052" s="11">
        <v>1.6720248190775404</v>
      </c>
      <c r="K1052" s="11">
        <v>1.4</v>
      </c>
      <c r="L1052" s="11">
        <v>1.7</v>
      </c>
      <c r="M1052" s="144">
        <v>2.2000000000000002</v>
      </c>
      <c r="N1052" s="11">
        <v>1.7</v>
      </c>
      <c r="O1052" s="144">
        <v>2.1</v>
      </c>
      <c r="P1052" s="11">
        <v>1.7</v>
      </c>
      <c r="Q1052" s="144">
        <v>5.4349999999999996</v>
      </c>
      <c r="R1052" s="144">
        <v>1.5</v>
      </c>
      <c r="S1052" s="11">
        <v>1.6</v>
      </c>
      <c r="T1052" s="144" t="s">
        <v>95</v>
      </c>
      <c r="U1052" s="11">
        <v>1.5442386831358399</v>
      </c>
      <c r="V1052" s="11">
        <v>1.7</v>
      </c>
      <c r="W1052" s="11">
        <v>1.6</v>
      </c>
      <c r="X1052" s="11">
        <v>1.7</v>
      </c>
      <c r="Y1052" s="144">
        <v>0.7</v>
      </c>
      <c r="Z1052" s="11">
        <v>1.5</v>
      </c>
      <c r="AA1052" s="144">
        <v>2</v>
      </c>
      <c r="AB1052" s="144">
        <v>2.2999999999999998</v>
      </c>
      <c r="AC1052" s="148"/>
      <c r="AD1052" s="3"/>
      <c r="AE1052" s="3"/>
      <c r="AF1052" s="3"/>
      <c r="AG1052" s="3"/>
      <c r="AH1052" s="3"/>
      <c r="AI1052" s="3"/>
      <c r="AJ1052" s="3"/>
      <c r="AK1052" s="3"/>
      <c r="AL1052" s="3"/>
      <c r="AM1052" s="3"/>
      <c r="AN1052" s="3"/>
      <c r="AO1052" s="3"/>
      <c r="AP1052" s="3"/>
      <c r="AQ1052" s="3"/>
      <c r="AR1052" s="3"/>
      <c r="AS1052" s="3"/>
      <c r="AT1052" s="3"/>
      <c r="AU1052" s="3"/>
      <c r="AV1052" s="3"/>
      <c r="AW1052" s="3"/>
      <c r="AX1052" s="3"/>
      <c r="AY1052" s="3"/>
      <c r="AZ1052" s="3"/>
      <c r="BA1052" s="3"/>
      <c r="BB1052" s="3"/>
      <c r="BC1052" s="3"/>
      <c r="BD1052" s="3"/>
      <c r="BE1052" s="3"/>
      <c r="BF1052" s="3"/>
      <c r="BG1052" s="3"/>
      <c r="BH1052" s="3"/>
      <c r="BI1052" s="3"/>
      <c r="BJ1052" s="3"/>
      <c r="BK1052" s="3"/>
      <c r="BL1052" s="3"/>
      <c r="BM1052" s="28">
        <v>25</v>
      </c>
    </row>
    <row r="1053" spans="1:65">
      <c r="A1053" s="30"/>
      <c r="B1053" s="19">
        <v>1</v>
      </c>
      <c r="C1053" s="9">
        <v>3</v>
      </c>
      <c r="D1053" s="11">
        <v>1.5</v>
      </c>
      <c r="E1053" s="11">
        <v>1.6</v>
      </c>
      <c r="F1053" s="11">
        <v>1.6</v>
      </c>
      <c r="G1053" s="144">
        <v>2</v>
      </c>
      <c r="H1053" s="11">
        <v>1.7</v>
      </c>
      <c r="I1053" s="11">
        <v>1.6</v>
      </c>
      <c r="J1053" s="11">
        <v>1.7013136043593513</v>
      </c>
      <c r="K1053" s="149">
        <v>1.8</v>
      </c>
      <c r="L1053" s="11">
        <v>1.6</v>
      </c>
      <c r="M1053" s="144">
        <v>2</v>
      </c>
      <c r="N1053" s="11">
        <v>1.7</v>
      </c>
      <c r="O1053" s="144">
        <v>2</v>
      </c>
      <c r="P1053" s="11">
        <v>1.6</v>
      </c>
      <c r="Q1053" s="144">
        <v>4.9690000000000003</v>
      </c>
      <c r="R1053" s="144">
        <v>1.7</v>
      </c>
      <c r="S1053" s="11">
        <v>1.7</v>
      </c>
      <c r="T1053" s="144" t="s">
        <v>95</v>
      </c>
      <c r="U1053" s="11">
        <v>1.5278797263333801</v>
      </c>
      <c r="V1053" s="11">
        <v>1.7</v>
      </c>
      <c r="W1053" s="11">
        <v>1.6</v>
      </c>
      <c r="X1053" s="11">
        <v>1.8</v>
      </c>
      <c r="Y1053" s="144">
        <v>0.5</v>
      </c>
      <c r="Z1053" s="11">
        <v>1.6</v>
      </c>
      <c r="AA1053" s="144">
        <v>2</v>
      </c>
      <c r="AB1053" s="144">
        <v>2.4</v>
      </c>
      <c r="AC1053" s="148"/>
      <c r="AD1053" s="3"/>
      <c r="AE1053" s="3"/>
      <c r="AF1053" s="3"/>
      <c r="AG1053" s="3"/>
      <c r="AH1053" s="3"/>
      <c r="AI1053" s="3"/>
      <c r="AJ1053" s="3"/>
      <c r="AK1053" s="3"/>
      <c r="AL1053" s="3"/>
      <c r="AM1053" s="3"/>
      <c r="AN1053" s="3"/>
      <c r="AO1053" s="3"/>
      <c r="AP1053" s="3"/>
      <c r="AQ1053" s="3"/>
      <c r="AR1053" s="3"/>
      <c r="AS1053" s="3"/>
      <c r="AT1053" s="3"/>
      <c r="AU1053" s="3"/>
      <c r="AV1053" s="3"/>
      <c r="AW1053" s="3"/>
      <c r="AX1053" s="3"/>
      <c r="AY1053" s="3"/>
      <c r="AZ1053" s="3"/>
      <c r="BA1053" s="3"/>
      <c r="BB1053" s="3"/>
      <c r="BC1053" s="3"/>
      <c r="BD1053" s="3"/>
      <c r="BE1053" s="3"/>
      <c r="BF1053" s="3"/>
      <c r="BG1053" s="3"/>
      <c r="BH1053" s="3"/>
      <c r="BI1053" s="3"/>
      <c r="BJ1053" s="3"/>
      <c r="BK1053" s="3"/>
      <c r="BL1053" s="3"/>
      <c r="BM1053" s="28">
        <v>16</v>
      </c>
    </row>
    <row r="1054" spans="1:65">
      <c r="A1054" s="30"/>
      <c r="B1054" s="19">
        <v>1</v>
      </c>
      <c r="C1054" s="9">
        <v>4</v>
      </c>
      <c r="D1054" s="11">
        <v>1.6</v>
      </c>
      <c r="E1054" s="11">
        <v>1.7</v>
      </c>
      <c r="F1054" s="11">
        <v>1.6</v>
      </c>
      <c r="G1054" s="144">
        <v>2</v>
      </c>
      <c r="H1054" s="11">
        <v>1.7</v>
      </c>
      <c r="I1054" s="11">
        <v>1.6</v>
      </c>
      <c r="J1054" s="11">
        <v>1.7129092533035619</v>
      </c>
      <c r="K1054" s="11">
        <v>1.5</v>
      </c>
      <c r="L1054" s="11">
        <v>1.6</v>
      </c>
      <c r="M1054" s="144">
        <v>2.4</v>
      </c>
      <c r="N1054" s="11">
        <v>1.8</v>
      </c>
      <c r="O1054" s="144">
        <v>2</v>
      </c>
      <c r="P1054" s="11">
        <v>1.7</v>
      </c>
      <c r="Q1054" s="144">
        <v>4.9619999999999997</v>
      </c>
      <c r="R1054" s="144">
        <v>2.1</v>
      </c>
      <c r="S1054" s="11">
        <v>1.8</v>
      </c>
      <c r="T1054" s="144" t="s">
        <v>95</v>
      </c>
      <c r="U1054" s="11">
        <v>1.529806694271248</v>
      </c>
      <c r="V1054" s="11">
        <v>1.7</v>
      </c>
      <c r="W1054" s="11">
        <v>1.6</v>
      </c>
      <c r="X1054" s="11">
        <v>1.7</v>
      </c>
      <c r="Y1054" s="144">
        <v>1.1000000000000001</v>
      </c>
      <c r="Z1054" s="11">
        <v>1.7</v>
      </c>
      <c r="AA1054" s="144">
        <v>2</v>
      </c>
      <c r="AB1054" s="144">
        <v>2.6</v>
      </c>
      <c r="AC1054" s="148"/>
      <c r="AD1054" s="3"/>
      <c r="AE1054" s="3"/>
      <c r="AF1054" s="3"/>
      <c r="AG1054" s="3"/>
      <c r="AH1054" s="3"/>
      <c r="AI1054" s="3"/>
      <c r="AJ1054" s="3"/>
      <c r="AK1054" s="3"/>
      <c r="AL1054" s="3"/>
      <c r="AM1054" s="3"/>
      <c r="AN1054" s="3"/>
      <c r="AO1054" s="3"/>
      <c r="AP1054" s="3"/>
      <c r="AQ1054" s="3"/>
      <c r="AR1054" s="3"/>
      <c r="AS1054" s="3"/>
      <c r="AT1054" s="3"/>
      <c r="AU1054" s="3"/>
      <c r="AV1054" s="3"/>
      <c r="AW1054" s="3"/>
      <c r="AX1054" s="3"/>
      <c r="AY1054" s="3"/>
      <c r="AZ1054" s="3"/>
      <c r="BA1054" s="3"/>
      <c r="BB1054" s="3"/>
      <c r="BC1054" s="3"/>
      <c r="BD1054" s="3"/>
      <c r="BE1054" s="3"/>
      <c r="BF1054" s="3"/>
      <c r="BG1054" s="3"/>
      <c r="BH1054" s="3"/>
      <c r="BI1054" s="3"/>
      <c r="BJ1054" s="3"/>
      <c r="BK1054" s="3"/>
      <c r="BL1054" s="3"/>
      <c r="BM1054" s="28">
        <v>1.624481607504922</v>
      </c>
    </row>
    <row r="1055" spans="1:65">
      <c r="A1055" s="30"/>
      <c r="B1055" s="19">
        <v>1</v>
      </c>
      <c r="C1055" s="9">
        <v>5</v>
      </c>
      <c r="D1055" s="11">
        <v>1.5</v>
      </c>
      <c r="E1055" s="11">
        <v>1.6</v>
      </c>
      <c r="F1055" s="11">
        <v>1.5</v>
      </c>
      <c r="G1055" s="144">
        <v>2</v>
      </c>
      <c r="H1055" s="11">
        <v>1.7</v>
      </c>
      <c r="I1055" s="11">
        <v>1.6</v>
      </c>
      <c r="J1055" s="11">
        <v>1.7239881088475117</v>
      </c>
      <c r="K1055" s="11">
        <v>1.4</v>
      </c>
      <c r="L1055" s="11">
        <v>1.8</v>
      </c>
      <c r="M1055" s="144">
        <v>2.2000000000000002</v>
      </c>
      <c r="N1055" s="11">
        <v>1.8</v>
      </c>
      <c r="O1055" s="144">
        <v>2</v>
      </c>
      <c r="P1055" s="11">
        <v>1.6</v>
      </c>
      <c r="Q1055" s="144">
        <v>4.8010000000000002</v>
      </c>
      <c r="R1055" s="144">
        <v>1.9</v>
      </c>
      <c r="S1055" s="11">
        <v>1.8</v>
      </c>
      <c r="T1055" s="144" t="s">
        <v>95</v>
      </c>
      <c r="U1055" s="11">
        <v>1.5602430422075759</v>
      </c>
      <c r="V1055" s="11">
        <v>1.6</v>
      </c>
      <c r="W1055" s="11">
        <v>1.5</v>
      </c>
      <c r="X1055" s="11">
        <v>1.6</v>
      </c>
      <c r="Y1055" s="144">
        <v>0.8</v>
      </c>
      <c r="Z1055" s="11">
        <v>1.6</v>
      </c>
      <c r="AA1055" s="144">
        <v>2</v>
      </c>
      <c r="AB1055" s="144">
        <v>2.5</v>
      </c>
      <c r="AC1055" s="148"/>
      <c r="AD1055" s="3"/>
      <c r="AE1055" s="3"/>
      <c r="AF1055" s="3"/>
      <c r="AG1055" s="3"/>
      <c r="AH1055" s="3"/>
      <c r="AI1055" s="3"/>
      <c r="AJ1055" s="3"/>
      <c r="AK1055" s="3"/>
      <c r="AL1055" s="3"/>
      <c r="AM1055" s="3"/>
      <c r="AN1055" s="3"/>
      <c r="AO1055" s="3"/>
      <c r="AP1055" s="3"/>
      <c r="AQ1055" s="3"/>
      <c r="AR1055" s="3"/>
      <c r="AS1055" s="3"/>
      <c r="AT1055" s="3"/>
      <c r="AU1055" s="3"/>
      <c r="AV1055" s="3"/>
      <c r="AW1055" s="3"/>
      <c r="AX1055" s="3"/>
      <c r="AY1055" s="3"/>
      <c r="AZ1055" s="3"/>
      <c r="BA1055" s="3"/>
      <c r="BB1055" s="3"/>
      <c r="BC1055" s="3"/>
      <c r="BD1055" s="3"/>
      <c r="BE1055" s="3"/>
      <c r="BF1055" s="3"/>
      <c r="BG1055" s="3"/>
      <c r="BH1055" s="3"/>
      <c r="BI1055" s="3"/>
      <c r="BJ1055" s="3"/>
      <c r="BK1055" s="3"/>
      <c r="BL1055" s="3"/>
      <c r="BM1055" s="28">
        <v>64</v>
      </c>
    </row>
    <row r="1056" spans="1:65">
      <c r="A1056" s="30"/>
      <c r="B1056" s="19">
        <v>1</v>
      </c>
      <c r="C1056" s="9">
        <v>6</v>
      </c>
      <c r="D1056" s="11">
        <v>1.6</v>
      </c>
      <c r="E1056" s="11">
        <v>1.7</v>
      </c>
      <c r="F1056" s="11">
        <v>1.6</v>
      </c>
      <c r="G1056" s="144">
        <v>2</v>
      </c>
      <c r="H1056" s="11">
        <v>1.7</v>
      </c>
      <c r="I1056" s="11">
        <v>1.5</v>
      </c>
      <c r="J1056" s="11">
        <v>1.710289991019788</v>
      </c>
      <c r="K1056" s="11">
        <v>1.4</v>
      </c>
      <c r="L1056" s="11">
        <v>1.6</v>
      </c>
      <c r="M1056" s="144">
        <v>2.1</v>
      </c>
      <c r="N1056" s="11">
        <v>1.8</v>
      </c>
      <c r="O1056" s="144">
        <v>2</v>
      </c>
      <c r="P1056" s="11">
        <v>1.6</v>
      </c>
      <c r="Q1056" s="144">
        <v>4.8029999999999999</v>
      </c>
      <c r="R1056" s="144">
        <v>2.2999999999999998</v>
      </c>
      <c r="S1056" s="11">
        <v>1.7</v>
      </c>
      <c r="T1056" s="144" t="s">
        <v>95</v>
      </c>
      <c r="U1056" s="11">
        <v>1.5076679700937281</v>
      </c>
      <c r="V1056" s="11">
        <v>1.7</v>
      </c>
      <c r="W1056" s="11">
        <v>1.6</v>
      </c>
      <c r="X1056" s="11">
        <v>1.7</v>
      </c>
      <c r="Y1056" s="144">
        <v>1.5</v>
      </c>
      <c r="Z1056" s="11">
        <v>1.6</v>
      </c>
      <c r="AA1056" s="144">
        <v>2</v>
      </c>
      <c r="AB1056" s="144">
        <v>2.2000000000000002</v>
      </c>
      <c r="AC1056" s="148"/>
      <c r="AD1056" s="3"/>
      <c r="AE1056" s="3"/>
      <c r="AF1056" s="3"/>
      <c r="AG1056" s="3"/>
      <c r="AH1056" s="3"/>
      <c r="AI1056" s="3"/>
      <c r="AJ1056" s="3"/>
      <c r="AK1056" s="3"/>
      <c r="AL1056" s="3"/>
      <c r="AM1056" s="3"/>
      <c r="AN1056" s="3"/>
      <c r="AO1056" s="3"/>
      <c r="AP1056" s="3"/>
      <c r="AQ1056" s="3"/>
      <c r="AR1056" s="3"/>
      <c r="AS1056" s="3"/>
      <c r="AT1056" s="3"/>
      <c r="AU1056" s="3"/>
      <c r="AV1056" s="3"/>
      <c r="AW1056" s="3"/>
      <c r="AX1056" s="3"/>
      <c r="AY1056" s="3"/>
      <c r="AZ1056" s="3"/>
      <c r="BA1056" s="3"/>
      <c r="BB1056" s="3"/>
      <c r="BC1056" s="3"/>
      <c r="BD1056" s="3"/>
      <c r="BE1056" s="3"/>
      <c r="BF1056" s="3"/>
      <c r="BG1056" s="3"/>
      <c r="BH1056" s="3"/>
      <c r="BI1056" s="3"/>
      <c r="BJ1056" s="3"/>
      <c r="BK1056" s="3"/>
      <c r="BL1056" s="3"/>
      <c r="BM1056" s="55"/>
    </row>
    <row r="1057" spans="1:65">
      <c r="A1057" s="30"/>
      <c r="B1057" s="20" t="s">
        <v>264</v>
      </c>
      <c r="C1057" s="12"/>
      <c r="D1057" s="23">
        <v>1.5666666666666667</v>
      </c>
      <c r="E1057" s="23">
        <v>1.6166666666666665</v>
      </c>
      <c r="F1057" s="23">
        <v>1.5833333333333333</v>
      </c>
      <c r="G1057" s="23">
        <v>2</v>
      </c>
      <c r="H1057" s="23">
        <v>1.7166666666666666</v>
      </c>
      <c r="I1057" s="23">
        <v>1.5499999999999998</v>
      </c>
      <c r="J1057" s="23">
        <v>1.7010387421308029</v>
      </c>
      <c r="K1057" s="23">
        <v>1.4833333333333334</v>
      </c>
      <c r="L1057" s="23">
        <v>1.6666666666666667</v>
      </c>
      <c r="M1057" s="23">
        <v>2.15</v>
      </c>
      <c r="N1057" s="23">
        <v>1.7666666666666668</v>
      </c>
      <c r="O1057" s="23">
        <v>2.0500000000000003</v>
      </c>
      <c r="P1057" s="23">
        <v>1.6500000000000001</v>
      </c>
      <c r="Q1057" s="23">
        <v>5.0225</v>
      </c>
      <c r="R1057" s="23">
        <v>2.0500000000000003</v>
      </c>
      <c r="S1057" s="23">
        <v>1.6833333333333333</v>
      </c>
      <c r="T1057" s="23" t="s">
        <v>641</v>
      </c>
      <c r="U1057" s="23">
        <v>1.5373336446146142</v>
      </c>
      <c r="V1057" s="23">
        <v>1.6666666666666667</v>
      </c>
      <c r="W1057" s="23">
        <v>1.5833333333333333</v>
      </c>
      <c r="X1057" s="23">
        <v>1.6833333333333333</v>
      </c>
      <c r="Y1057" s="23">
        <v>0.9</v>
      </c>
      <c r="Z1057" s="23">
        <v>1.5999999999999999</v>
      </c>
      <c r="AA1057" s="23">
        <v>2</v>
      </c>
      <c r="AB1057" s="23">
        <v>2.4</v>
      </c>
      <c r="AC1057" s="148"/>
      <c r="AD1057" s="3"/>
      <c r="AE1057" s="3"/>
      <c r="AF1057" s="3"/>
      <c r="AG1057" s="3"/>
      <c r="AH1057" s="3"/>
      <c r="AI1057" s="3"/>
      <c r="AJ1057" s="3"/>
      <c r="AK1057" s="3"/>
      <c r="AL1057" s="3"/>
      <c r="AM1057" s="3"/>
      <c r="AN1057" s="3"/>
      <c r="AO1057" s="3"/>
      <c r="AP1057" s="3"/>
      <c r="AQ1057" s="3"/>
      <c r="AR1057" s="3"/>
      <c r="AS1057" s="3"/>
      <c r="AT1057" s="3"/>
      <c r="AU1057" s="3"/>
      <c r="AV1057" s="3"/>
      <c r="AW1057" s="3"/>
      <c r="AX1057" s="3"/>
      <c r="AY1057" s="3"/>
      <c r="AZ1057" s="3"/>
      <c r="BA1057" s="3"/>
      <c r="BB1057" s="3"/>
      <c r="BC1057" s="3"/>
      <c r="BD1057" s="3"/>
      <c r="BE1057" s="3"/>
      <c r="BF1057" s="3"/>
      <c r="BG1057" s="3"/>
      <c r="BH1057" s="3"/>
      <c r="BI1057" s="3"/>
      <c r="BJ1057" s="3"/>
      <c r="BK1057" s="3"/>
      <c r="BL1057" s="3"/>
      <c r="BM1057" s="55"/>
    </row>
    <row r="1058" spans="1:65">
      <c r="A1058" s="30"/>
      <c r="B1058" s="3" t="s">
        <v>265</v>
      </c>
      <c r="C1058" s="29"/>
      <c r="D1058" s="11">
        <v>1.6</v>
      </c>
      <c r="E1058" s="11">
        <v>1.6</v>
      </c>
      <c r="F1058" s="11">
        <v>1.6</v>
      </c>
      <c r="G1058" s="11">
        <v>2</v>
      </c>
      <c r="H1058" s="11">
        <v>1.7</v>
      </c>
      <c r="I1058" s="11">
        <v>1.55</v>
      </c>
      <c r="J1058" s="11">
        <v>1.7058017976895696</v>
      </c>
      <c r="K1058" s="11">
        <v>1.4</v>
      </c>
      <c r="L1058" s="11">
        <v>1.65</v>
      </c>
      <c r="M1058" s="11">
        <v>2.1500000000000004</v>
      </c>
      <c r="N1058" s="11">
        <v>1.8</v>
      </c>
      <c r="O1058" s="11">
        <v>2</v>
      </c>
      <c r="P1058" s="11">
        <v>1.65</v>
      </c>
      <c r="Q1058" s="11">
        <v>4.9655000000000005</v>
      </c>
      <c r="R1058" s="11">
        <v>2</v>
      </c>
      <c r="S1058" s="11">
        <v>1.7</v>
      </c>
      <c r="T1058" s="11" t="s">
        <v>641</v>
      </c>
      <c r="U1058" s="11">
        <v>1.5370226887035439</v>
      </c>
      <c r="V1058" s="11">
        <v>1.7</v>
      </c>
      <c r="W1058" s="11">
        <v>1.6</v>
      </c>
      <c r="X1058" s="11">
        <v>1.7</v>
      </c>
      <c r="Y1058" s="11">
        <v>0.8</v>
      </c>
      <c r="Z1058" s="11">
        <v>1.6</v>
      </c>
      <c r="AA1058" s="11">
        <v>2</v>
      </c>
      <c r="AB1058" s="11">
        <v>2.4</v>
      </c>
      <c r="AC1058" s="148"/>
      <c r="AD1058" s="3"/>
      <c r="AE1058" s="3"/>
      <c r="AF1058" s="3"/>
      <c r="AG1058" s="3"/>
      <c r="AH1058" s="3"/>
      <c r="AI1058" s="3"/>
      <c r="AJ1058" s="3"/>
      <c r="AK1058" s="3"/>
      <c r="AL1058" s="3"/>
      <c r="AM1058" s="3"/>
      <c r="AN1058" s="3"/>
      <c r="AO1058" s="3"/>
      <c r="AP1058" s="3"/>
      <c r="AQ1058" s="3"/>
      <c r="AR1058" s="3"/>
      <c r="AS1058" s="3"/>
      <c r="AT1058" s="3"/>
      <c r="AU1058" s="3"/>
      <c r="AV1058" s="3"/>
      <c r="AW1058" s="3"/>
      <c r="AX1058" s="3"/>
      <c r="AY1058" s="3"/>
      <c r="AZ1058" s="3"/>
      <c r="BA1058" s="3"/>
      <c r="BB1058" s="3"/>
      <c r="BC1058" s="3"/>
      <c r="BD1058" s="3"/>
      <c r="BE1058" s="3"/>
      <c r="BF1058" s="3"/>
      <c r="BG1058" s="3"/>
      <c r="BH1058" s="3"/>
      <c r="BI1058" s="3"/>
      <c r="BJ1058" s="3"/>
      <c r="BK1058" s="3"/>
      <c r="BL1058" s="3"/>
      <c r="BM1058" s="55"/>
    </row>
    <row r="1059" spans="1:65">
      <c r="A1059" s="30"/>
      <c r="B1059" s="3" t="s">
        <v>266</v>
      </c>
      <c r="C1059" s="29"/>
      <c r="D1059" s="24">
        <v>5.1639777949432274E-2</v>
      </c>
      <c r="E1059" s="24">
        <v>7.527726527090807E-2</v>
      </c>
      <c r="F1059" s="24">
        <v>4.0824829046386332E-2</v>
      </c>
      <c r="G1059" s="24">
        <v>0</v>
      </c>
      <c r="H1059" s="24">
        <v>4.0824829046386339E-2</v>
      </c>
      <c r="I1059" s="24">
        <v>5.4772255750516662E-2</v>
      </c>
      <c r="J1059" s="24">
        <v>1.9131772530540141E-2</v>
      </c>
      <c r="K1059" s="24">
        <v>0.16020819787597229</v>
      </c>
      <c r="L1059" s="24">
        <v>8.1649658092772567E-2</v>
      </c>
      <c r="M1059" s="24">
        <v>0.15165750888103102</v>
      </c>
      <c r="N1059" s="24">
        <v>5.1639777949432267E-2</v>
      </c>
      <c r="O1059" s="24">
        <v>8.3666002653407623E-2</v>
      </c>
      <c r="P1059" s="24">
        <v>5.477225575051653E-2</v>
      </c>
      <c r="Q1059" s="24">
        <v>0.2425809143358148</v>
      </c>
      <c r="R1059" s="24">
        <v>0.46368092477478423</v>
      </c>
      <c r="S1059" s="24">
        <v>0.11690451944500123</v>
      </c>
      <c r="T1059" s="24" t="s">
        <v>641</v>
      </c>
      <c r="U1059" s="24">
        <v>1.9400637511607591E-2</v>
      </c>
      <c r="V1059" s="24">
        <v>5.1639777949432163E-2</v>
      </c>
      <c r="W1059" s="24">
        <v>4.0824829046386332E-2</v>
      </c>
      <c r="X1059" s="24">
        <v>7.527726527090807E-2</v>
      </c>
      <c r="Y1059" s="24">
        <v>0.35213633723318022</v>
      </c>
      <c r="Z1059" s="24">
        <v>6.3245553203367569E-2</v>
      </c>
      <c r="AA1059" s="24">
        <v>0</v>
      </c>
      <c r="AB1059" s="24">
        <v>0.1414213562373095</v>
      </c>
      <c r="AC1059" s="204"/>
      <c r="AD1059" s="205"/>
      <c r="AE1059" s="205"/>
      <c r="AF1059" s="205"/>
      <c r="AG1059" s="205"/>
      <c r="AH1059" s="205"/>
      <c r="AI1059" s="205"/>
      <c r="AJ1059" s="205"/>
      <c r="AK1059" s="205"/>
      <c r="AL1059" s="205"/>
      <c r="AM1059" s="205"/>
      <c r="AN1059" s="205"/>
      <c r="AO1059" s="205"/>
      <c r="AP1059" s="205"/>
      <c r="AQ1059" s="205"/>
      <c r="AR1059" s="205"/>
      <c r="AS1059" s="205"/>
      <c r="AT1059" s="205"/>
      <c r="AU1059" s="205"/>
      <c r="AV1059" s="205"/>
      <c r="AW1059" s="205"/>
      <c r="AX1059" s="205"/>
      <c r="AY1059" s="205"/>
      <c r="AZ1059" s="205"/>
      <c r="BA1059" s="205"/>
      <c r="BB1059" s="205"/>
      <c r="BC1059" s="205"/>
      <c r="BD1059" s="205"/>
      <c r="BE1059" s="205"/>
      <c r="BF1059" s="205"/>
      <c r="BG1059" s="205"/>
      <c r="BH1059" s="205"/>
      <c r="BI1059" s="205"/>
      <c r="BJ1059" s="205"/>
      <c r="BK1059" s="205"/>
      <c r="BL1059" s="205"/>
      <c r="BM1059" s="56"/>
    </row>
    <row r="1060" spans="1:65">
      <c r="A1060" s="30"/>
      <c r="B1060" s="3" t="s">
        <v>86</v>
      </c>
      <c r="C1060" s="29"/>
      <c r="D1060" s="13">
        <v>3.2961560393254645E-2</v>
      </c>
      <c r="E1060" s="13">
        <v>4.6563256868602937E-2</v>
      </c>
      <c r="F1060" s="13">
        <v>2.578410255561242E-2</v>
      </c>
      <c r="G1060" s="13">
        <v>0</v>
      </c>
      <c r="H1060" s="13">
        <v>2.3781453813428936E-2</v>
      </c>
      <c r="I1060" s="13">
        <v>3.5336939193881721E-2</v>
      </c>
      <c r="J1060" s="13">
        <v>1.1247111577585097E-2</v>
      </c>
      <c r="K1060" s="13">
        <v>0.10800552665795884</v>
      </c>
      <c r="L1060" s="13">
        <v>4.8989794855663536E-2</v>
      </c>
      <c r="M1060" s="13">
        <v>7.0538376223735363E-2</v>
      </c>
      <c r="N1060" s="13">
        <v>2.9230062990244676E-2</v>
      </c>
      <c r="O1060" s="13">
        <v>4.0812684221174442E-2</v>
      </c>
      <c r="P1060" s="13">
        <v>3.3195306515464561E-2</v>
      </c>
      <c r="Q1060" s="13">
        <v>4.8298838095732169E-2</v>
      </c>
      <c r="R1060" s="13">
        <v>0.22618581696330936</v>
      </c>
      <c r="S1060" s="13">
        <v>6.9448229373268056E-2</v>
      </c>
      <c r="T1060" s="13" t="s">
        <v>641</v>
      </c>
      <c r="U1060" s="13">
        <v>1.2619666251089581E-2</v>
      </c>
      <c r="V1060" s="13">
        <v>3.0983866769659297E-2</v>
      </c>
      <c r="W1060" s="13">
        <v>2.578410255561242E-2</v>
      </c>
      <c r="X1060" s="13">
        <v>4.471916748766816E-2</v>
      </c>
      <c r="Y1060" s="13">
        <v>0.39126259692575577</v>
      </c>
      <c r="Z1060" s="13">
        <v>3.9528470752104736E-2</v>
      </c>
      <c r="AA1060" s="13">
        <v>0</v>
      </c>
      <c r="AB1060" s="13">
        <v>5.892556509887896E-2</v>
      </c>
      <c r="AC1060" s="148"/>
      <c r="AD1060" s="3"/>
      <c r="AE1060" s="3"/>
      <c r="AF1060" s="3"/>
      <c r="AG1060" s="3"/>
      <c r="AH1060" s="3"/>
      <c r="AI1060" s="3"/>
      <c r="AJ1060" s="3"/>
      <c r="AK1060" s="3"/>
      <c r="AL1060" s="3"/>
      <c r="AM1060" s="3"/>
      <c r="AN1060" s="3"/>
      <c r="AO1060" s="3"/>
      <c r="AP1060" s="3"/>
      <c r="AQ1060" s="3"/>
      <c r="AR1060" s="3"/>
      <c r="AS1060" s="3"/>
      <c r="AT1060" s="3"/>
      <c r="AU1060" s="3"/>
      <c r="AV1060" s="3"/>
      <c r="AW1060" s="3"/>
      <c r="AX1060" s="3"/>
      <c r="AY1060" s="3"/>
      <c r="AZ1060" s="3"/>
      <c r="BA1060" s="3"/>
      <c r="BB1060" s="3"/>
      <c r="BC1060" s="3"/>
      <c r="BD1060" s="3"/>
      <c r="BE1060" s="3"/>
      <c r="BF1060" s="3"/>
      <c r="BG1060" s="3"/>
      <c r="BH1060" s="3"/>
      <c r="BI1060" s="3"/>
      <c r="BJ1060" s="3"/>
      <c r="BK1060" s="3"/>
      <c r="BL1060" s="3"/>
      <c r="BM1060" s="55"/>
    </row>
    <row r="1061" spans="1:65">
      <c r="A1061" s="30"/>
      <c r="B1061" s="3" t="s">
        <v>267</v>
      </c>
      <c r="C1061" s="29"/>
      <c r="D1061" s="13">
        <v>-3.5589778653791315E-2</v>
      </c>
      <c r="E1061" s="13">
        <v>-4.8107290363592625E-3</v>
      </c>
      <c r="F1061" s="13">
        <v>-2.5330095447980705E-2</v>
      </c>
      <c r="G1061" s="13">
        <v>0.23116198469728766</v>
      </c>
      <c r="H1061" s="13">
        <v>5.6747370198505065E-2</v>
      </c>
      <c r="I1061" s="13">
        <v>-4.5849461859602147E-2</v>
      </c>
      <c r="J1061" s="13">
        <v>4.7127116904368549E-2</v>
      </c>
      <c r="K1061" s="13">
        <v>-8.6888194682844921E-2</v>
      </c>
      <c r="L1061" s="13">
        <v>2.5968320581073012E-2</v>
      </c>
      <c r="M1061" s="13">
        <v>0.32349913354958426</v>
      </c>
      <c r="N1061" s="13">
        <v>8.7526419815937562E-2</v>
      </c>
      <c r="O1061" s="13">
        <v>0.26194103431471993</v>
      </c>
      <c r="P1061" s="13">
        <v>1.5708637375262402E-2</v>
      </c>
      <c r="Q1061" s="13">
        <v>2.0917555340710634</v>
      </c>
      <c r="R1061" s="13">
        <v>0.26194103431471993</v>
      </c>
      <c r="S1061" s="13">
        <v>3.6228003786883844E-2</v>
      </c>
      <c r="T1061" s="13" t="s">
        <v>641</v>
      </c>
      <c r="U1061" s="13">
        <v>-5.3646629477178465E-2</v>
      </c>
      <c r="V1061" s="13">
        <v>2.5968320581073012E-2</v>
      </c>
      <c r="W1061" s="13">
        <v>-2.5330095447980705E-2</v>
      </c>
      <c r="X1061" s="13">
        <v>3.6228003786883844E-2</v>
      </c>
      <c r="Y1061" s="13">
        <v>-0.4459771068862205</v>
      </c>
      <c r="Z1061" s="13">
        <v>-1.5070412242169984E-2</v>
      </c>
      <c r="AA1061" s="13">
        <v>0.23116198469728766</v>
      </c>
      <c r="AB1061" s="13">
        <v>0.47739438163674519</v>
      </c>
      <c r="AC1061" s="148"/>
      <c r="AD1061" s="3"/>
      <c r="AE1061" s="3"/>
      <c r="AF1061" s="3"/>
      <c r="AG1061" s="3"/>
      <c r="AH1061" s="3"/>
      <c r="AI1061" s="3"/>
      <c r="AJ1061" s="3"/>
      <c r="AK1061" s="3"/>
      <c r="AL1061" s="3"/>
      <c r="AM1061" s="3"/>
      <c r="AN1061" s="3"/>
      <c r="AO1061" s="3"/>
      <c r="AP1061" s="3"/>
      <c r="AQ1061" s="3"/>
      <c r="AR1061" s="3"/>
      <c r="AS1061" s="3"/>
      <c r="AT1061" s="3"/>
      <c r="AU1061" s="3"/>
      <c r="AV1061" s="3"/>
      <c r="AW1061" s="3"/>
      <c r="AX1061" s="3"/>
      <c r="AY1061" s="3"/>
      <c r="AZ1061" s="3"/>
      <c r="BA1061" s="3"/>
      <c r="BB1061" s="3"/>
      <c r="BC1061" s="3"/>
      <c r="BD1061" s="3"/>
      <c r="BE1061" s="3"/>
      <c r="BF1061" s="3"/>
      <c r="BG1061" s="3"/>
      <c r="BH1061" s="3"/>
      <c r="BI1061" s="3"/>
      <c r="BJ1061" s="3"/>
      <c r="BK1061" s="3"/>
      <c r="BL1061" s="3"/>
      <c r="BM1061" s="55"/>
    </row>
    <row r="1062" spans="1:65">
      <c r="A1062" s="30"/>
      <c r="B1062" s="46" t="s">
        <v>268</v>
      </c>
      <c r="C1062" s="47"/>
      <c r="D1062" s="45">
        <v>0.67</v>
      </c>
      <c r="E1062" s="45">
        <v>0.34</v>
      </c>
      <c r="F1062" s="45">
        <v>0.56000000000000005</v>
      </c>
      <c r="G1062" s="45" t="s">
        <v>269</v>
      </c>
      <c r="H1062" s="45">
        <v>0.34</v>
      </c>
      <c r="I1062" s="45">
        <v>0.79</v>
      </c>
      <c r="J1062" s="45">
        <v>0.23</v>
      </c>
      <c r="K1062" s="45">
        <v>1.24</v>
      </c>
      <c r="L1062" s="45">
        <v>0</v>
      </c>
      <c r="M1062" s="45">
        <v>3.26</v>
      </c>
      <c r="N1062" s="45">
        <v>0.67</v>
      </c>
      <c r="O1062" s="45">
        <v>2.58</v>
      </c>
      <c r="P1062" s="45">
        <v>0.11</v>
      </c>
      <c r="Q1062" s="45">
        <v>22.63</v>
      </c>
      <c r="R1062" s="45">
        <v>2.58</v>
      </c>
      <c r="S1062" s="45">
        <v>0.11</v>
      </c>
      <c r="T1062" s="45">
        <v>22.48</v>
      </c>
      <c r="U1062" s="45">
        <v>0.87</v>
      </c>
      <c r="V1062" s="45">
        <v>0</v>
      </c>
      <c r="W1062" s="45">
        <v>0.56000000000000005</v>
      </c>
      <c r="X1062" s="45">
        <v>0.11</v>
      </c>
      <c r="Y1062" s="45">
        <v>5.17</v>
      </c>
      <c r="Z1062" s="45">
        <v>0.45</v>
      </c>
      <c r="AA1062" s="45" t="s">
        <v>269</v>
      </c>
      <c r="AB1062" s="45">
        <v>4.9400000000000004</v>
      </c>
      <c r="AC1062" s="148"/>
      <c r="AD1062" s="3"/>
      <c r="AE1062" s="3"/>
      <c r="AF1062" s="3"/>
      <c r="AG1062" s="3"/>
      <c r="AH1062" s="3"/>
      <c r="AI1062" s="3"/>
      <c r="AJ1062" s="3"/>
      <c r="AK1062" s="3"/>
      <c r="AL1062" s="3"/>
      <c r="AM1062" s="3"/>
      <c r="AN1062" s="3"/>
      <c r="AO1062" s="3"/>
      <c r="AP1062" s="3"/>
      <c r="AQ1062" s="3"/>
      <c r="AR1062" s="3"/>
      <c r="AS1062" s="3"/>
      <c r="AT1062" s="3"/>
      <c r="AU1062" s="3"/>
      <c r="AV1062" s="3"/>
      <c r="AW1062" s="3"/>
      <c r="AX1062" s="3"/>
      <c r="AY1062" s="3"/>
      <c r="AZ1062" s="3"/>
      <c r="BA1062" s="3"/>
      <c r="BB1062" s="3"/>
      <c r="BC1062" s="3"/>
      <c r="BD1062" s="3"/>
      <c r="BE1062" s="3"/>
      <c r="BF1062" s="3"/>
      <c r="BG1062" s="3"/>
      <c r="BH1062" s="3"/>
      <c r="BI1062" s="3"/>
      <c r="BJ1062" s="3"/>
      <c r="BK1062" s="3"/>
      <c r="BL1062" s="3"/>
      <c r="BM1062" s="55"/>
    </row>
    <row r="1063" spans="1:65">
      <c r="B1063" s="151" t="s">
        <v>302</v>
      </c>
      <c r="C1063" s="20"/>
      <c r="D1063" s="20"/>
      <c r="E1063" s="20"/>
      <c r="F1063" s="20"/>
      <c r="G1063" s="20"/>
      <c r="H1063" s="20"/>
      <c r="I1063" s="20"/>
      <c r="J1063" s="20"/>
      <c r="K1063" s="20"/>
      <c r="L1063" s="20"/>
      <c r="M1063" s="20"/>
      <c r="N1063" s="20"/>
      <c r="O1063" s="20"/>
      <c r="P1063" s="20"/>
      <c r="Q1063" s="20"/>
      <c r="R1063" s="20"/>
      <c r="S1063" s="20"/>
      <c r="T1063" s="20"/>
      <c r="U1063" s="20"/>
      <c r="V1063" s="20"/>
      <c r="W1063" s="20"/>
      <c r="X1063" s="20"/>
      <c r="Y1063" s="20"/>
      <c r="Z1063" s="20"/>
      <c r="AA1063" s="20"/>
      <c r="AB1063" s="20"/>
      <c r="BM1063" s="55"/>
    </row>
    <row r="1064" spans="1:65">
      <c r="BM1064" s="55"/>
    </row>
    <row r="1065" spans="1:65" ht="15">
      <c r="B1065" s="8" t="s">
        <v>509</v>
      </c>
      <c r="BM1065" s="28" t="s">
        <v>66</v>
      </c>
    </row>
    <row r="1066" spans="1:65" ht="15">
      <c r="A1066" s="25" t="s">
        <v>38</v>
      </c>
      <c r="B1066" s="18" t="s">
        <v>109</v>
      </c>
      <c r="C1066" s="15" t="s">
        <v>110</v>
      </c>
      <c r="D1066" s="16" t="s">
        <v>226</v>
      </c>
      <c r="E1066" s="17" t="s">
        <v>226</v>
      </c>
      <c r="F1066" s="17" t="s">
        <v>226</v>
      </c>
      <c r="G1066" s="17" t="s">
        <v>226</v>
      </c>
      <c r="H1066" s="17" t="s">
        <v>226</v>
      </c>
      <c r="I1066" s="17" t="s">
        <v>226</v>
      </c>
      <c r="J1066" s="17" t="s">
        <v>226</v>
      </c>
      <c r="K1066" s="17" t="s">
        <v>226</v>
      </c>
      <c r="L1066" s="17" t="s">
        <v>226</v>
      </c>
      <c r="M1066" s="17" t="s">
        <v>226</v>
      </c>
      <c r="N1066" s="17" t="s">
        <v>226</v>
      </c>
      <c r="O1066" s="17" t="s">
        <v>226</v>
      </c>
      <c r="P1066" s="17" t="s">
        <v>226</v>
      </c>
      <c r="Q1066" s="17" t="s">
        <v>226</v>
      </c>
      <c r="R1066" s="17" t="s">
        <v>226</v>
      </c>
      <c r="S1066" s="17" t="s">
        <v>226</v>
      </c>
      <c r="T1066" s="17" t="s">
        <v>226</v>
      </c>
      <c r="U1066" s="17" t="s">
        <v>226</v>
      </c>
      <c r="V1066" s="17" t="s">
        <v>226</v>
      </c>
      <c r="W1066" s="17" t="s">
        <v>226</v>
      </c>
      <c r="X1066" s="17" t="s">
        <v>226</v>
      </c>
      <c r="Y1066" s="17" t="s">
        <v>226</v>
      </c>
      <c r="Z1066" s="17" t="s">
        <v>226</v>
      </c>
      <c r="AA1066" s="17" t="s">
        <v>226</v>
      </c>
      <c r="AB1066" s="148"/>
      <c r="AC1066" s="3"/>
      <c r="AD1066" s="3"/>
      <c r="AE1066" s="3"/>
      <c r="AF1066" s="3"/>
      <c r="AG1066" s="3"/>
      <c r="AH1066" s="3"/>
      <c r="AI1066" s="3"/>
      <c r="AJ1066" s="3"/>
      <c r="AK1066" s="3"/>
      <c r="AL1066" s="3"/>
      <c r="AM1066" s="3"/>
      <c r="AN1066" s="3"/>
      <c r="AO1066" s="3"/>
      <c r="AP1066" s="3"/>
      <c r="AQ1066" s="3"/>
      <c r="AR1066" s="3"/>
      <c r="AS1066" s="3"/>
      <c r="AT1066" s="3"/>
      <c r="AU1066" s="3"/>
      <c r="AV1066" s="3"/>
      <c r="AW1066" s="3"/>
      <c r="AX1066" s="3"/>
      <c r="AY1066" s="3"/>
      <c r="AZ1066" s="3"/>
      <c r="BA1066" s="3"/>
      <c r="BB1066" s="3"/>
      <c r="BC1066" s="3"/>
      <c r="BD1066" s="3"/>
      <c r="BE1066" s="3"/>
      <c r="BF1066" s="3"/>
      <c r="BG1066" s="3"/>
      <c r="BH1066" s="3"/>
      <c r="BI1066" s="3"/>
      <c r="BJ1066" s="3"/>
      <c r="BK1066" s="3"/>
      <c r="BL1066" s="3"/>
      <c r="BM1066" s="28">
        <v>1</v>
      </c>
    </row>
    <row r="1067" spans="1:65">
      <c r="A1067" s="30"/>
      <c r="B1067" s="19" t="s">
        <v>227</v>
      </c>
      <c r="C1067" s="9" t="s">
        <v>227</v>
      </c>
      <c r="D1067" s="146" t="s">
        <v>229</v>
      </c>
      <c r="E1067" s="147" t="s">
        <v>230</v>
      </c>
      <c r="F1067" s="147" t="s">
        <v>231</v>
      </c>
      <c r="G1067" s="147" t="s">
        <v>232</v>
      </c>
      <c r="H1067" s="147" t="s">
        <v>233</v>
      </c>
      <c r="I1067" s="147" t="s">
        <v>234</v>
      </c>
      <c r="J1067" s="147" t="s">
        <v>235</v>
      </c>
      <c r="K1067" s="147" t="s">
        <v>236</v>
      </c>
      <c r="L1067" s="147" t="s">
        <v>238</v>
      </c>
      <c r="M1067" s="147" t="s">
        <v>239</v>
      </c>
      <c r="N1067" s="147" t="s">
        <v>240</v>
      </c>
      <c r="O1067" s="147" t="s">
        <v>243</v>
      </c>
      <c r="P1067" s="147" t="s">
        <v>244</v>
      </c>
      <c r="Q1067" s="147" t="s">
        <v>246</v>
      </c>
      <c r="R1067" s="147" t="s">
        <v>247</v>
      </c>
      <c r="S1067" s="147" t="s">
        <v>248</v>
      </c>
      <c r="T1067" s="147" t="s">
        <v>249</v>
      </c>
      <c r="U1067" s="147" t="s">
        <v>250</v>
      </c>
      <c r="V1067" s="147" t="s">
        <v>251</v>
      </c>
      <c r="W1067" s="147" t="s">
        <v>253</v>
      </c>
      <c r="X1067" s="147" t="s">
        <v>254</v>
      </c>
      <c r="Y1067" s="147" t="s">
        <v>255</v>
      </c>
      <c r="Z1067" s="147" t="s">
        <v>256</v>
      </c>
      <c r="AA1067" s="147" t="s">
        <v>257</v>
      </c>
      <c r="AB1067" s="148"/>
      <c r="AC1067" s="3"/>
      <c r="AD1067" s="3"/>
      <c r="AE1067" s="3"/>
      <c r="AF1067" s="3"/>
      <c r="AG1067" s="3"/>
      <c r="AH1067" s="3"/>
      <c r="AI1067" s="3"/>
      <c r="AJ1067" s="3"/>
      <c r="AK1067" s="3"/>
      <c r="AL1067" s="3"/>
      <c r="AM1067" s="3"/>
      <c r="AN1067" s="3"/>
      <c r="AO1067" s="3"/>
      <c r="AP1067" s="3"/>
      <c r="AQ1067" s="3"/>
      <c r="AR1067" s="3"/>
      <c r="AS1067" s="3"/>
      <c r="AT1067" s="3"/>
      <c r="AU1067" s="3"/>
      <c r="AV1067" s="3"/>
      <c r="AW1067" s="3"/>
      <c r="AX1067" s="3"/>
      <c r="AY1067" s="3"/>
      <c r="AZ1067" s="3"/>
      <c r="BA1067" s="3"/>
      <c r="BB1067" s="3"/>
      <c r="BC1067" s="3"/>
      <c r="BD1067" s="3"/>
      <c r="BE1067" s="3"/>
      <c r="BF1067" s="3"/>
      <c r="BG1067" s="3"/>
      <c r="BH1067" s="3"/>
      <c r="BI1067" s="3"/>
      <c r="BJ1067" s="3"/>
      <c r="BK1067" s="3"/>
      <c r="BL1067" s="3"/>
      <c r="BM1067" s="28" t="s">
        <v>3</v>
      </c>
    </row>
    <row r="1068" spans="1:65">
      <c r="A1068" s="30"/>
      <c r="B1068" s="19"/>
      <c r="C1068" s="9"/>
      <c r="D1068" s="10" t="s">
        <v>113</v>
      </c>
      <c r="E1068" s="11" t="s">
        <v>277</v>
      </c>
      <c r="F1068" s="11" t="s">
        <v>277</v>
      </c>
      <c r="G1068" s="11" t="s">
        <v>277</v>
      </c>
      <c r="H1068" s="11" t="s">
        <v>278</v>
      </c>
      <c r="I1068" s="11" t="s">
        <v>277</v>
      </c>
      <c r="J1068" s="11" t="s">
        <v>278</v>
      </c>
      <c r="K1068" s="11" t="s">
        <v>278</v>
      </c>
      <c r="L1068" s="11" t="s">
        <v>278</v>
      </c>
      <c r="M1068" s="11" t="s">
        <v>278</v>
      </c>
      <c r="N1068" s="11" t="s">
        <v>278</v>
      </c>
      <c r="O1068" s="11" t="s">
        <v>277</v>
      </c>
      <c r="P1068" s="11" t="s">
        <v>277</v>
      </c>
      <c r="Q1068" s="11" t="s">
        <v>278</v>
      </c>
      <c r="R1068" s="11" t="s">
        <v>278</v>
      </c>
      <c r="S1068" s="11" t="s">
        <v>113</v>
      </c>
      <c r="T1068" s="11" t="s">
        <v>278</v>
      </c>
      <c r="U1068" s="11" t="s">
        <v>277</v>
      </c>
      <c r="V1068" s="11" t="s">
        <v>277</v>
      </c>
      <c r="W1068" s="11" t="s">
        <v>277</v>
      </c>
      <c r="X1068" s="11" t="s">
        <v>277</v>
      </c>
      <c r="Y1068" s="11" t="s">
        <v>277</v>
      </c>
      <c r="Z1068" s="11" t="s">
        <v>278</v>
      </c>
      <c r="AA1068" s="11" t="s">
        <v>277</v>
      </c>
      <c r="AB1068" s="148"/>
      <c r="AC1068" s="3"/>
      <c r="AD1068" s="3"/>
      <c r="AE1068" s="3"/>
      <c r="AF1068" s="3"/>
      <c r="AG1068" s="3"/>
      <c r="AH1068" s="3"/>
      <c r="AI1068" s="3"/>
      <c r="AJ1068" s="3"/>
      <c r="AK1068" s="3"/>
      <c r="AL1068" s="3"/>
      <c r="AM1068" s="3"/>
      <c r="AN1068" s="3"/>
      <c r="AO1068" s="3"/>
      <c r="AP1068" s="3"/>
      <c r="AQ1068" s="3"/>
      <c r="AR1068" s="3"/>
      <c r="AS1068" s="3"/>
      <c r="AT1068" s="3"/>
      <c r="AU1068" s="3"/>
      <c r="AV1068" s="3"/>
      <c r="AW1068" s="3"/>
      <c r="AX1068" s="3"/>
      <c r="AY1068" s="3"/>
      <c r="AZ1068" s="3"/>
      <c r="BA1068" s="3"/>
      <c r="BB1068" s="3"/>
      <c r="BC1068" s="3"/>
      <c r="BD1068" s="3"/>
      <c r="BE1068" s="3"/>
      <c r="BF1068" s="3"/>
      <c r="BG1068" s="3"/>
      <c r="BH1068" s="3"/>
      <c r="BI1068" s="3"/>
      <c r="BJ1068" s="3"/>
      <c r="BK1068" s="3"/>
      <c r="BL1068" s="3"/>
      <c r="BM1068" s="28">
        <v>1</v>
      </c>
    </row>
    <row r="1069" spans="1:65">
      <c r="A1069" s="30"/>
      <c r="B1069" s="19"/>
      <c r="C1069" s="9"/>
      <c r="D1069" s="26"/>
      <c r="E1069" s="26"/>
      <c r="F1069" s="26"/>
      <c r="G1069" s="26"/>
      <c r="H1069" s="26"/>
      <c r="I1069" s="26"/>
      <c r="J1069" s="26"/>
      <c r="K1069" s="26"/>
      <c r="L1069" s="26"/>
      <c r="M1069" s="26"/>
      <c r="N1069" s="26"/>
      <c r="O1069" s="26"/>
      <c r="P1069" s="26"/>
      <c r="Q1069" s="26"/>
      <c r="R1069" s="26"/>
      <c r="S1069" s="26"/>
      <c r="T1069" s="26"/>
      <c r="U1069" s="26"/>
      <c r="V1069" s="26"/>
      <c r="W1069" s="26"/>
      <c r="X1069" s="26"/>
      <c r="Y1069" s="26"/>
      <c r="Z1069" s="26"/>
      <c r="AA1069" s="26"/>
      <c r="AB1069" s="148"/>
      <c r="AC1069" s="3"/>
      <c r="AD1069" s="3"/>
      <c r="AE1069" s="3"/>
      <c r="AF1069" s="3"/>
      <c r="AG1069" s="3"/>
      <c r="AH1069" s="3"/>
      <c r="AI1069" s="3"/>
      <c r="AJ1069" s="3"/>
      <c r="AK1069" s="3"/>
      <c r="AL1069" s="3"/>
      <c r="AM1069" s="3"/>
      <c r="AN1069" s="3"/>
      <c r="AO1069" s="3"/>
      <c r="AP1069" s="3"/>
      <c r="AQ1069" s="3"/>
      <c r="AR1069" s="3"/>
      <c r="AS1069" s="3"/>
      <c r="AT1069" s="3"/>
      <c r="AU1069" s="3"/>
      <c r="AV1069" s="3"/>
      <c r="AW1069" s="3"/>
      <c r="AX1069" s="3"/>
      <c r="AY1069" s="3"/>
      <c r="AZ1069" s="3"/>
      <c r="BA1069" s="3"/>
      <c r="BB1069" s="3"/>
      <c r="BC1069" s="3"/>
      <c r="BD1069" s="3"/>
      <c r="BE1069" s="3"/>
      <c r="BF1069" s="3"/>
      <c r="BG1069" s="3"/>
      <c r="BH1069" s="3"/>
      <c r="BI1069" s="3"/>
      <c r="BJ1069" s="3"/>
      <c r="BK1069" s="3"/>
      <c r="BL1069" s="3"/>
      <c r="BM1069" s="28">
        <v>2</v>
      </c>
    </row>
    <row r="1070" spans="1:65">
      <c r="A1070" s="30"/>
      <c r="B1070" s="18">
        <v>1</v>
      </c>
      <c r="C1070" s="14">
        <v>1</v>
      </c>
      <c r="D1070" s="207">
        <v>14.3</v>
      </c>
      <c r="E1070" s="207">
        <v>13.8</v>
      </c>
      <c r="F1070" s="207">
        <v>14.8</v>
      </c>
      <c r="G1070" s="207">
        <v>14.3</v>
      </c>
      <c r="H1070" s="207">
        <v>13.73</v>
      </c>
      <c r="I1070" s="207">
        <v>13.3</v>
      </c>
      <c r="J1070" s="207">
        <v>12.540168954872152</v>
      </c>
      <c r="K1070" s="207">
        <v>14</v>
      </c>
      <c r="L1070" s="207">
        <v>14.3</v>
      </c>
      <c r="M1070" s="207">
        <v>14.4</v>
      </c>
      <c r="N1070" s="206">
        <v>17</v>
      </c>
      <c r="O1070" s="207">
        <v>16.5</v>
      </c>
      <c r="P1070" s="207">
        <v>14.9</v>
      </c>
      <c r="Q1070" s="207">
        <v>12.9</v>
      </c>
      <c r="R1070" s="207">
        <v>14.12</v>
      </c>
      <c r="S1070" s="206">
        <v>14</v>
      </c>
      <c r="T1070" s="207">
        <v>15.342094135449079</v>
      </c>
      <c r="U1070" s="207">
        <v>14.9</v>
      </c>
      <c r="V1070" s="207">
        <v>14.5</v>
      </c>
      <c r="W1070" s="207">
        <v>12.6</v>
      </c>
      <c r="X1070" s="207">
        <v>14</v>
      </c>
      <c r="Y1070" s="207">
        <v>13.1</v>
      </c>
      <c r="Z1070" s="207">
        <v>13.8</v>
      </c>
      <c r="AA1070" s="206">
        <v>22.8</v>
      </c>
      <c r="AB1070" s="209"/>
      <c r="AC1070" s="210"/>
      <c r="AD1070" s="210"/>
      <c r="AE1070" s="210"/>
      <c r="AF1070" s="210"/>
      <c r="AG1070" s="210"/>
      <c r="AH1070" s="210"/>
      <c r="AI1070" s="210"/>
      <c r="AJ1070" s="210"/>
      <c r="AK1070" s="210"/>
      <c r="AL1070" s="210"/>
      <c r="AM1070" s="210"/>
      <c r="AN1070" s="210"/>
      <c r="AO1070" s="210"/>
      <c r="AP1070" s="210"/>
      <c r="AQ1070" s="210"/>
      <c r="AR1070" s="210"/>
      <c r="AS1070" s="210"/>
      <c r="AT1070" s="210"/>
      <c r="AU1070" s="210"/>
      <c r="AV1070" s="210"/>
      <c r="AW1070" s="210"/>
      <c r="AX1070" s="210"/>
      <c r="AY1070" s="210"/>
      <c r="AZ1070" s="210"/>
      <c r="BA1070" s="210"/>
      <c r="BB1070" s="210"/>
      <c r="BC1070" s="210"/>
      <c r="BD1070" s="210"/>
      <c r="BE1070" s="210"/>
      <c r="BF1070" s="210"/>
      <c r="BG1070" s="210"/>
      <c r="BH1070" s="210"/>
      <c r="BI1070" s="210"/>
      <c r="BJ1070" s="210"/>
      <c r="BK1070" s="210"/>
      <c r="BL1070" s="210"/>
      <c r="BM1070" s="211">
        <v>1</v>
      </c>
    </row>
    <row r="1071" spans="1:65">
      <c r="A1071" s="30"/>
      <c r="B1071" s="19">
        <v>1</v>
      </c>
      <c r="C1071" s="9">
        <v>2</v>
      </c>
      <c r="D1071" s="213">
        <v>13.9</v>
      </c>
      <c r="E1071" s="213">
        <v>13.4</v>
      </c>
      <c r="F1071" s="213">
        <v>15.1</v>
      </c>
      <c r="G1071" s="213">
        <v>14.4</v>
      </c>
      <c r="H1071" s="213">
        <v>13.66</v>
      </c>
      <c r="I1071" s="213">
        <v>13.3</v>
      </c>
      <c r="J1071" s="213">
        <v>12.58311065349006</v>
      </c>
      <c r="K1071" s="213">
        <v>14.1</v>
      </c>
      <c r="L1071" s="213">
        <v>14.3</v>
      </c>
      <c r="M1071" s="213">
        <v>15.5</v>
      </c>
      <c r="N1071" s="212">
        <v>16.100000000000001</v>
      </c>
      <c r="O1071" s="213">
        <v>15.1</v>
      </c>
      <c r="P1071" s="213">
        <v>15.400000000000002</v>
      </c>
      <c r="Q1071" s="213">
        <v>12.5</v>
      </c>
      <c r="R1071" s="213">
        <v>14.22</v>
      </c>
      <c r="S1071" s="212">
        <v>14</v>
      </c>
      <c r="T1071" s="213">
        <v>15.640163368268471</v>
      </c>
      <c r="U1071" s="213">
        <v>15.7</v>
      </c>
      <c r="V1071" s="213">
        <v>14</v>
      </c>
      <c r="W1071" s="213">
        <v>14</v>
      </c>
      <c r="X1071" s="213">
        <v>14</v>
      </c>
      <c r="Y1071" s="213">
        <v>13.4</v>
      </c>
      <c r="Z1071" s="213">
        <v>13.8</v>
      </c>
      <c r="AA1071" s="212">
        <v>22.2</v>
      </c>
      <c r="AB1071" s="209"/>
      <c r="AC1071" s="210"/>
      <c r="AD1071" s="210"/>
      <c r="AE1071" s="210"/>
      <c r="AF1071" s="210"/>
      <c r="AG1071" s="210"/>
      <c r="AH1071" s="210"/>
      <c r="AI1071" s="210"/>
      <c r="AJ1071" s="210"/>
      <c r="AK1071" s="210"/>
      <c r="AL1071" s="210"/>
      <c r="AM1071" s="210"/>
      <c r="AN1071" s="210"/>
      <c r="AO1071" s="210"/>
      <c r="AP1071" s="210"/>
      <c r="AQ1071" s="210"/>
      <c r="AR1071" s="210"/>
      <c r="AS1071" s="210"/>
      <c r="AT1071" s="210"/>
      <c r="AU1071" s="210"/>
      <c r="AV1071" s="210"/>
      <c r="AW1071" s="210"/>
      <c r="AX1071" s="210"/>
      <c r="AY1071" s="210"/>
      <c r="AZ1071" s="210"/>
      <c r="BA1071" s="210"/>
      <c r="BB1071" s="210"/>
      <c r="BC1071" s="210"/>
      <c r="BD1071" s="210"/>
      <c r="BE1071" s="210"/>
      <c r="BF1071" s="210"/>
      <c r="BG1071" s="210"/>
      <c r="BH1071" s="210"/>
      <c r="BI1071" s="210"/>
      <c r="BJ1071" s="210"/>
      <c r="BK1071" s="210"/>
      <c r="BL1071" s="210"/>
      <c r="BM1071" s="211">
        <v>26</v>
      </c>
    </row>
    <row r="1072" spans="1:65">
      <c r="A1072" s="30"/>
      <c r="B1072" s="19">
        <v>1</v>
      </c>
      <c r="C1072" s="9">
        <v>3</v>
      </c>
      <c r="D1072" s="213">
        <v>14.2</v>
      </c>
      <c r="E1072" s="213">
        <v>12.8</v>
      </c>
      <c r="F1072" s="213">
        <v>15.1</v>
      </c>
      <c r="G1072" s="213">
        <v>14.1</v>
      </c>
      <c r="H1072" s="213">
        <v>13.64</v>
      </c>
      <c r="I1072" s="213">
        <v>13</v>
      </c>
      <c r="J1072" s="213">
        <v>12.821589334256977</v>
      </c>
      <c r="K1072" s="213">
        <v>14.4</v>
      </c>
      <c r="L1072" s="213">
        <v>14.1</v>
      </c>
      <c r="M1072" s="213">
        <v>14.5</v>
      </c>
      <c r="N1072" s="212">
        <v>16.600000000000001</v>
      </c>
      <c r="O1072" s="213">
        <v>14.7</v>
      </c>
      <c r="P1072" s="213">
        <v>15.2</v>
      </c>
      <c r="Q1072" s="213">
        <v>13.5</v>
      </c>
      <c r="R1072" s="213">
        <v>14.12</v>
      </c>
      <c r="S1072" s="212">
        <v>14</v>
      </c>
      <c r="T1072" s="213">
        <v>15.548666675531202</v>
      </c>
      <c r="U1072" s="213">
        <v>15.2</v>
      </c>
      <c r="V1072" s="213">
        <v>14</v>
      </c>
      <c r="W1072" s="213">
        <v>13.8</v>
      </c>
      <c r="X1072" s="213">
        <v>14</v>
      </c>
      <c r="Y1072" s="213">
        <v>13</v>
      </c>
      <c r="Z1072" s="213">
        <v>13.6</v>
      </c>
      <c r="AA1072" s="212">
        <v>22.7</v>
      </c>
      <c r="AB1072" s="209"/>
      <c r="AC1072" s="210"/>
      <c r="AD1072" s="210"/>
      <c r="AE1072" s="210"/>
      <c r="AF1072" s="210"/>
      <c r="AG1072" s="210"/>
      <c r="AH1072" s="210"/>
      <c r="AI1072" s="210"/>
      <c r="AJ1072" s="210"/>
      <c r="AK1072" s="210"/>
      <c r="AL1072" s="210"/>
      <c r="AM1072" s="210"/>
      <c r="AN1072" s="210"/>
      <c r="AO1072" s="210"/>
      <c r="AP1072" s="210"/>
      <c r="AQ1072" s="210"/>
      <c r="AR1072" s="210"/>
      <c r="AS1072" s="210"/>
      <c r="AT1072" s="210"/>
      <c r="AU1072" s="210"/>
      <c r="AV1072" s="210"/>
      <c r="AW1072" s="210"/>
      <c r="AX1072" s="210"/>
      <c r="AY1072" s="210"/>
      <c r="AZ1072" s="210"/>
      <c r="BA1072" s="210"/>
      <c r="BB1072" s="210"/>
      <c r="BC1072" s="210"/>
      <c r="BD1072" s="210"/>
      <c r="BE1072" s="210"/>
      <c r="BF1072" s="210"/>
      <c r="BG1072" s="210"/>
      <c r="BH1072" s="210"/>
      <c r="BI1072" s="210"/>
      <c r="BJ1072" s="210"/>
      <c r="BK1072" s="210"/>
      <c r="BL1072" s="210"/>
      <c r="BM1072" s="211">
        <v>16</v>
      </c>
    </row>
    <row r="1073" spans="1:65">
      <c r="A1073" s="30"/>
      <c r="B1073" s="19">
        <v>1</v>
      </c>
      <c r="C1073" s="9">
        <v>4</v>
      </c>
      <c r="D1073" s="213">
        <v>14</v>
      </c>
      <c r="E1073" s="213">
        <v>14.3</v>
      </c>
      <c r="F1073" s="213">
        <v>14.7</v>
      </c>
      <c r="G1073" s="213">
        <v>14.2</v>
      </c>
      <c r="H1073" s="213">
        <v>13.5</v>
      </c>
      <c r="I1073" s="213">
        <v>13.5</v>
      </c>
      <c r="J1073" s="213">
        <v>12.966614421787794</v>
      </c>
      <c r="K1073" s="213">
        <v>14.7</v>
      </c>
      <c r="L1073" s="213">
        <v>14.2</v>
      </c>
      <c r="M1073" s="213">
        <v>14.7</v>
      </c>
      <c r="N1073" s="212">
        <v>17</v>
      </c>
      <c r="O1073" s="213">
        <v>16.5</v>
      </c>
      <c r="P1073" s="213">
        <v>15.299999999999999</v>
      </c>
      <c r="Q1073" s="213">
        <v>12.8</v>
      </c>
      <c r="R1073" s="213">
        <v>14.18</v>
      </c>
      <c r="S1073" s="212">
        <v>14</v>
      </c>
      <c r="T1073" s="213">
        <v>15.524710172303312</v>
      </c>
      <c r="U1073" s="213">
        <v>14.5</v>
      </c>
      <c r="V1073" s="213">
        <v>14.6</v>
      </c>
      <c r="W1073" s="213">
        <v>13.4</v>
      </c>
      <c r="X1073" s="213">
        <v>14</v>
      </c>
      <c r="Y1073" s="213">
        <v>14.2</v>
      </c>
      <c r="Z1073" s="213">
        <v>13.8</v>
      </c>
      <c r="AA1073" s="212">
        <v>23.2</v>
      </c>
      <c r="AB1073" s="209"/>
      <c r="AC1073" s="210"/>
      <c r="AD1073" s="210"/>
      <c r="AE1073" s="210"/>
      <c r="AF1073" s="210"/>
      <c r="AG1073" s="210"/>
      <c r="AH1073" s="210"/>
      <c r="AI1073" s="210"/>
      <c r="AJ1073" s="210"/>
      <c r="AK1073" s="210"/>
      <c r="AL1073" s="210"/>
      <c r="AM1073" s="210"/>
      <c r="AN1073" s="210"/>
      <c r="AO1073" s="210"/>
      <c r="AP1073" s="210"/>
      <c r="AQ1073" s="210"/>
      <c r="AR1073" s="210"/>
      <c r="AS1073" s="210"/>
      <c r="AT1073" s="210"/>
      <c r="AU1073" s="210"/>
      <c r="AV1073" s="210"/>
      <c r="AW1073" s="210"/>
      <c r="AX1073" s="210"/>
      <c r="AY1073" s="210"/>
      <c r="AZ1073" s="210"/>
      <c r="BA1073" s="210"/>
      <c r="BB1073" s="210"/>
      <c r="BC1073" s="210"/>
      <c r="BD1073" s="210"/>
      <c r="BE1073" s="210"/>
      <c r="BF1073" s="210"/>
      <c r="BG1073" s="210"/>
      <c r="BH1073" s="210"/>
      <c r="BI1073" s="210"/>
      <c r="BJ1073" s="210"/>
      <c r="BK1073" s="210"/>
      <c r="BL1073" s="210"/>
      <c r="BM1073" s="211">
        <v>14.168349538578097</v>
      </c>
    </row>
    <row r="1074" spans="1:65">
      <c r="A1074" s="30"/>
      <c r="B1074" s="19">
        <v>1</v>
      </c>
      <c r="C1074" s="9">
        <v>5</v>
      </c>
      <c r="D1074" s="213">
        <v>13.8</v>
      </c>
      <c r="E1074" s="213">
        <v>13.9</v>
      </c>
      <c r="F1074" s="213">
        <v>14.1</v>
      </c>
      <c r="G1074" s="213">
        <v>14.1</v>
      </c>
      <c r="H1074" s="213">
        <v>13.7</v>
      </c>
      <c r="I1074" s="213">
        <v>13.6</v>
      </c>
      <c r="J1074" s="213">
        <v>12.968059799158091</v>
      </c>
      <c r="K1074" s="213">
        <v>14.6</v>
      </c>
      <c r="L1074" s="213">
        <v>13.8</v>
      </c>
      <c r="M1074" s="213">
        <v>14.6</v>
      </c>
      <c r="N1074" s="212">
        <v>17.2</v>
      </c>
      <c r="O1074" s="213">
        <v>15.8</v>
      </c>
      <c r="P1074" s="213">
        <v>15</v>
      </c>
      <c r="Q1074" s="213">
        <v>12.7</v>
      </c>
      <c r="R1074" s="213">
        <v>14.23</v>
      </c>
      <c r="S1074" s="212">
        <v>14</v>
      </c>
      <c r="T1074" s="213">
        <v>15.40781552104651</v>
      </c>
      <c r="U1074" s="213">
        <v>15.2</v>
      </c>
      <c r="V1074" s="213">
        <v>14</v>
      </c>
      <c r="W1074" s="213">
        <v>12.9</v>
      </c>
      <c r="X1074" s="213">
        <v>14</v>
      </c>
      <c r="Y1074" s="213">
        <v>12.9</v>
      </c>
      <c r="Z1074" s="213">
        <v>13.8</v>
      </c>
      <c r="AA1074" s="212">
        <v>24.5</v>
      </c>
      <c r="AB1074" s="209"/>
      <c r="AC1074" s="210"/>
      <c r="AD1074" s="210"/>
      <c r="AE1074" s="210"/>
      <c r="AF1074" s="210"/>
      <c r="AG1074" s="210"/>
      <c r="AH1074" s="210"/>
      <c r="AI1074" s="210"/>
      <c r="AJ1074" s="210"/>
      <c r="AK1074" s="210"/>
      <c r="AL1074" s="210"/>
      <c r="AM1074" s="210"/>
      <c r="AN1074" s="210"/>
      <c r="AO1074" s="210"/>
      <c r="AP1074" s="210"/>
      <c r="AQ1074" s="210"/>
      <c r="AR1074" s="210"/>
      <c r="AS1074" s="210"/>
      <c r="AT1074" s="210"/>
      <c r="AU1074" s="210"/>
      <c r="AV1074" s="210"/>
      <c r="AW1074" s="210"/>
      <c r="AX1074" s="210"/>
      <c r="AY1074" s="210"/>
      <c r="AZ1074" s="210"/>
      <c r="BA1074" s="210"/>
      <c r="BB1074" s="210"/>
      <c r="BC1074" s="210"/>
      <c r="BD1074" s="210"/>
      <c r="BE1074" s="210"/>
      <c r="BF1074" s="210"/>
      <c r="BG1074" s="210"/>
      <c r="BH1074" s="210"/>
      <c r="BI1074" s="210"/>
      <c r="BJ1074" s="210"/>
      <c r="BK1074" s="210"/>
      <c r="BL1074" s="210"/>
      <c r="BM1074" s="211">
        <v>65</v>
      </c>
    </row>
    <row r="1075" spans="1:65">
      <c r="A1075" s="30"/>
      <c r="B1075" s="19">
        <v>1</v>
      </c>
      <c r="C1075" s="9">
        <v>6</v>
      </c>
      <c r="D1075" s="213">
        <v>14.5</v>
      </c>
      <c r="E1075" s="213">
        <v>14.5</v>
      </c>
      <c r="F1075" s="213">
        <v>14.9</v>
      </c>
      <c r="G1075" s="213">
        <v>14.5</v>
      </c>
      <c r="H1075" s="214">
        <v>14.26</v>
      </c>
      <c r="I1075" s="213">
        <v>13.6</v>
      </c>
      <c r="J1075" s="213">
        <v>12.525629378917255</v>
      </c>
      <c r="K1075" s="213">
        <v>14.3</v>
      </c>
      <c r="L1075" s="213">
        <v>13.9</v>
      </c>
      <c r="M1075" s="213">
        <v>15.2</v>
      </c>
      <c r="N1075" s="212">
        <v>16.8</v>
      </c>
      <c r="O1075" s="213">
        <v>16.100000000000001</v>
      </c>
      <c r="P1075" s="214">
        <v>13.9</v>
      </c>
      <c r="Q1075" s="213">
        <v>13.1</v>
      </c>
      <c r="R1075" s="213">
        <v>14.21</v>
      </c>
      <c r="S1075" s="212">
        <v>14</v>
      </c>
      <c r="T1075" s="213">
        <v>15.527419445759266</v>
      </c>
      <c r="U1075" s="213">
        <v>15.299999999999999</v>
      </c>
      <c r="V1075" s="213">
        <v>14.7</v>
      </c>
      <c r="W1075" s="213">
        <v>13.8</v>
      </c>
      <c r="X1075" s="213">
        <v>14.2</v>
      </c>
      <c r="Y1075" s="213">
        <v>13.6</v>
      </c>
      <c r="Z1075" s="213">
        <v>13.8</v>
      </c>
      <c r="AA1075" s="212">
        <v>20</v>
      </c>
      <c r="AB1075" s="209"/>
      <c r="AC1075" s="210"/>
      <c r="AD1075" s="210"/>
      <c r="AE1075" s="210"/>
      <c r="AF1075" s="210"/>
      <c r="AG1075" s="210"/>
      <c r="AH1075" s="210"/>
      <c r="AI1075" s="210"/>
      <c r="AJ1075" s="210"/>
      <c r="AK1075" s="210"/>
      <c r="AL1075" s="210"/>
      <c r="AM1075" s="210"/>
      <c r="AN1075" s="210"/>
      <c r="AO1075" s="210"/>
      <c r="AP1075" s="210"/>
      <c r="AQ1075" s="210"/>
      <c r="AR1075" s="210"/>
      <c r="AS1075" s="210"/>
      <c r="AT1075" s="210"/>
      <c r="AU1075" s="210"/>
      <c r="AV1075" s="210"/>
      <c r="AW1075" s="210"/>
      <c r="AX1075" s="210"/>
      <c r="AY1075" s="210"/>
      <c r="AZ1075" s="210"/>
      <c r="BA1075" s="210"/>
      <c r="BB1075" s="210"/>
      <c r="BC1075" s="210"/>
      <c r="BD1075" s="210"/>
      <c r="BE1075" s="210"/>
      <c r="BF1075" s="210"/>
      <c r="BG1075" s="210"/>
      <c r="BH1075" s="210"/>
      <c r="BI1075" s="210"/>
      <c r="BJ1075" s="210"/>
      <c r="BK1075" s="210"/>
      <c r="BL1075" s="210"/>
      <c r="BM1075" s="215"/>
    </row>
    <row r="1076" spans="1:65">
      <c r="A1076" s="30"/>
      <c r="B1076" s="20" t="s">
        <v>264</v>
      </c>
      <c r="C1076" s="12"/>
      <c r="D1076" s="216">
        <v>14.116666666666667</v>
      </c>
      <c r="E1076" s="216">
        <v>13.783333333333333</v>
      </c>
      <c r="F1076" s="216">
        <v>14.783333333333333</v>
      </c>
      <c r="G1076" s="216">
        <v>14.266666666666666</v>
      </c>
      <c r="H1076" s="216">
        <v>13.748333333333335</v>
      </c>
      <c r="I1076" s="216">
        <v>13.383333333333333</v>
      </c>
      <c r="J1076" s="216">
        <v>12.734195423747055</v>
      </c>
      <c r="K1076" s="216">
        <v>14.35</v>
      </c>
      <c r="L1076" s="216">
        <v>14.100000000000001</v>
      </c>
      <c r="M1076" s="216">
        <v>14.816666666666665</v>
      </c>
      <c r="N1076" s="216">
        <v>16.783333333333335</v>
      </c>
      <c r="O1076" s="216">
        <v>15.783333333333331</v>
      </c>
      <c r="P1076" s="216">
        <v>14.950000000000001</v>
      </c>
      <c r="Q1076" s="216">
        <v>12.916666666666666</v>
      </c>
      <c r="R1076" s="216">
        <v>14.180000000000001</v>
      </c>
      <c r="S1076" s="216">
        <v>14</v>
      </c>
      <c r="T1076" s="216">
        <v>15.498478219726307</v>
      </c>
      <c r="U1076" s="216">
        <v>15.133333333333333</v>
      </c>
      <c r="V1076" s="216">
        <v>14.299999999999999</v>
      </c>
      <c r="W1076" s="216">
        <v>13.416666666666666</v>
      </c>
      <c r="X1076" s="216">
        <v>14.033333333333333</v>
      </c>
      <c r="Y1076" s="216">
        <v>13.366666666666667</v>
      </c>
      <c r="Z1076" s="216">
        <v>13.766666666666666</v>
      </c>
      <c r="AA1076" s="216">
        <v>22.566666666666666</v>
      </c>
      <c r="AB1076" s="209"/>
      <c r="AC1076" s="210"/>
      <c r="AD1076" s="210"/>
      <c r="AE1076" s="210"/>
      <c r="AF1076" s="210"/>
      <c r="AG1076" s="210"/>
      <c r="AH1076" s="210"/>
      <c r="AI1076" s="210"/>
      <c r="AJ1076" s="210"/>
      <c r="AK1076" s="210"/>
      <c r="AL1076" s="210"/>
      <c r="AM1076" s="210"/>
      <c r="AN1076" s="210"/>
      <c r="AO1076" s="210"/>
      <c r="AP1076" s="210"/>
      <c r="AQ1076" s="210"/>
      <c r="AR1076" s="210"/>
      <c r="AS1076" s="210"/>
      <c r="AT1076" s="210"/>
      <c r="AU1076" s="210"/>
      <c r="AV1076" s="210"/>
      <c r="AW1076" s="210"/>
      <c r="AX1076" s="210"/>
      <c r="AY1076" s="210"/>
      <c r="AZ1076" s="210"/>
      <c r="BA1076" s="210"/>
      <c r="BB1076" s="210"/>
      <c r="BC1076" s="210"/>
      <c r="BD1076" s="210"/>
      <c r="BE1076" s="210"/>
      <c r="BF1076" s="210"/>
      <c r="BG1076" s="210"/>
      <c r="BH1076" s="210"/>
      <c r="BI1076" s="210"/>
      <c r="BJ1076" s="210"/>
      <c r="BK1076" s="210"/>
      <c r="BL1076" s="210"/>
      <c r="BM1076" s="215"/>
    </row>
    <row r="1077" spans="1:65">
      <c r="A1077" s="30"/>
      <c r="B1077" s="3" t="s">
        <v>265</v>
      </c>
      <c r="C1077" s="29"/>
      <c r="D1077" s="213">
        <v>14.1</v>
      </c>
      <c r="E1077" s="213">
        <v>13.850000000000001</v>
      </c>
      <c r="F1077" s="213">
        <v>14.850000000000001</v>
      </c>
      <c r="G1077" s="213">
        <v>14.25</v>
      </c>
      <c r="H1077" s="213">
        <v>13.68</v>
      </c>
      <c r="I1077" s="213">
        <v>13.4</v>
      </c>
      <c r="J1077" s="213">
        <v>12.702349993873518</v>
      </c>
      <c r="K1077" s="213">
        <v>14.350000000000001</v>
      </c>
      <c r="L1077" s="213">
        <v>14.149999999999999</v>
      </c>
      <c r="M1077" s="213">
        <v>14.649999999999999</v>
      </c>
      <c r="N1077" s="213">
        <v>16.899999999999999</v>
      </c>
      <c r="O1077" s="213">
        <v>15.950000000000001</v>
      </c>
      <c r="P1077" s="213">
        <v>15.1</v>
      </c>
      <c r="Q1077" s="213">
        <v>12.850000000000001</v>
      </c>
      <c r="R1077" s="213">
        <v>14.195</v>
      </c>
      <c r="S1077" s="213">
        <v>14</v>
      </c>
      <c r="T1077" s="213">
        <v>15.52606480903129</v>
      </c>
      <c r="U1077" s="213">
        <v>15.2</v>
      </c>
      <c r="V1077" s="213">
        <v>14.25</v>
      </c>
      <c r="W1077" s="213">
        <v>13.600000000000001</v>
      </c>
      <c r="X1077" s="213">
        <v>14</v>
      </c>
      <c r="Y1077" s="213">
        <v>13.25</v>
      </c>
      <c r="Z1077" s="213">
        <v>13.8</v>
      </c>
      <c r="AA1077" s="213">
        <v>22.75</v>
      </c>
      <c r="AB1077" s="209"/>
      <c r="AC1077" s="210"/>
      <c r="AD1077" s="210"/>
      <c r="AE1077" s="210"/>
      <c r="AF1077" s="210"/>
      <c r="AG1077" s="210"/>
      <c r="AH1077" s="210"/>
      <c r="AI1077" s="210"/>
      <c r="AJ1077" s="210"/>
      <c r="AK1077" s="210"/>
      <c r="AL1077" s="210"/>
      <c r="AM1077" s="210"/>
      <c r="AN1077" s="210"/>
      <c r="AO1077" s="210"/>
      <c r="AP1077" s="210"/>
      <c r="AQ1077" s="210"/>
      <c r="AR1077" s="210"/>
      <c r="AS1077" s="210"/>
      <c r="AT1077" s="210"/>
      <c r="AU1077" s="210"/>
      <c r="AV1077" s="210"/>
      <c r="AW1077" s="210"/>
      <c r="AX1077" s="210"/>
      <c r="AY1077" s="210"/>
      <c r="AZ1077" s="210"/>
      <c r="BA1077" s="210"/>
      <c r="BB1077" s="210"/>
      <c r="BC1077" s="210"/>
      <c r="BD1077" s="210"/>
      <c r="BE1077" s="210"/>
      <c r="BF1077" s="210"/>
      <c r="BG1077" s="210"/>
      <c r="BH1077" s="210"/>
      <c r="BI1077" s="210"/>
      <c r="BJ1077" s="210"/>
      <c r="BK1077" s="210"/>
      <c r="BL1077" s="210"/>
      <c r="BM1077" s="215"/>
    </row>
    <row r="1078" spans="1:65">
      <c r="A1078" s="30"/>
      <c r="B1078" s="3" t="s">
        <v>266</v>
      </c>
      <c r="C1078" s="29"/>
      <c r="D1078" s="24">
        <v>0.26394443859772188</v>
      </c>
      <c r="E1078" s="24">
        <v>0.61779176642835443</v>
      </c>
      <c r="F1078" s="24">
        <v>0.37103458958251689</v>
      </c>
      <c r="G1078" s="24">
        <v>0.1632993161855455</v>
      </c>
      <c r="H1078" s="24">
        <v>0.26293852259923156</v>
      </c>
      <c r="I1078" s="24">
        <v>0.23166067138525384</v>
      </c>
      <c r="J1078" s="24">
        <v>0.20991498556057869</v>
      </c>
      <c r="K1078" s="24">
        <v>0.27386127875258287</v>
      </c>
      <c r="L1078" s="24">
        <v>0.20976176963403023</v>
      </c>
      <c r="M1078" s="24">
        <v>0.43550736694878828</v>
      </c>
      <c r="N1078" s="24">
        <v>0.39200340134578682</v>
      </c>
      <c r="O1078" s="24">
        <v>0.74408780843840416</v>
      </c>
      <c r="P1078" s="24">
        <v>0.54680892457969266</v>
      </c>
      <c r="Q1078" s="24">
        <v>0.34880749227427243</v>
      </c>
      <c r="R1078" s="24">
        <v>4.9396356140914546E-2</v>
      </c>
      <c r="S1078" s="24">
        <v>0</v>
      </c>
      <c r="T1078" s="24">
        <v>0.10657858983953465</v>
      </c>
      <c r="U1078" s="24">
        <v>0.40331955899344424</v>
      </c>
      <c r="V1078" s="24">
        <v>0.33466401061362999</v>
      </c>
      <c r="W1078" s="24">
        <v>0.56005952064639253</v>
      </c>
      <c r="X1078" s="24">
        <v>8.1649658092772318E-2</v>
      </c>
      <c r="Y1078" s="24">
        <v>0.48442405665559835</v>
      </c>
      <c r="Z1078" s="24">
        <v>8.1649658092773053E-2</v>
      </c>
      <c r="AA1078" s="24">
        <v>1.4787382008545888</v>
      </c>
      <c r="AB1078" s="148"/>
      <c r="AC1078" s="3"/>
      <c r="AD1078" s="3"/>
      <c r="AE1078" s="3"/>
      <c r="AF1078" s="3"/>
      <c r="AG1078" s="3"/>
      <c r="AH1078" s="3"/>
      <c r="AI1078" s="3"/>
      <c r="AJ1078" s="3"/>
      <c r="AK1078" s="3"/>
      <c r="AL1078" s="3"/>
      <c r="AM1078" s="3"/>
      <c r="AN1078" s="3"/>
      <c r="AO1078" s="3"/>
      <c r="AP1078" s="3"/>
      <c r="AQ1078" s="3"/>
      <c r="AR1078" s="3"/>
      <c r="AS1078" s="3"/>
      <c r="AT1078" s="3"/>
      <c r="AU1078" s="3"/>
      <c r="AV1078" s="3"/>
      <c r="AW1078" s="3"/>
      <c r="AX1078" s="3"/>
      <c r="AY1078" s="3"/>
      <c r="AZ1078" s="3"/>
      <c r="BA1078" s="3"/>
      <c r="BB1078" s="3"/>
      <c r="BC1078" s="3"/>
      <c r="BD1078" s="3"/>
      <c r="BE1078" s="3"/>
      <c r="BF1078" s="3"/>
      <c r="BG1078" s="3"/>
      <c r="BH1078" s="3"/>
      <c r="BI1078" s="3"/>
      <c r="BJ1078" s="3"/>
      <c r="BK1078" s="3"/>
      <c r="BL1078" s="3"/>
      <c r="BM1078" s="55"/>
    </row>
    <row r="1079" spans="1:65">
      <c r="A1079" s="30"/>
      <c r="B1079" s="3" t="s">
        <v>86</v>
      </c>
      <c r="C1079" s="29"/>
      <c r="D1079" s="13">
        <v>1.8697362828646178E-2</v>
      </c>
      <c r="E1079" s="13">
        <v>4.4821651736035389E-2</v>
      </c>
      <c r="F1079" s="13">
        <v>2.5098168404679835E-2</v>
      </c>
      <c r="G1079" s="13">
        <v>1.1446213751323283E-2</v>
      </c>
      <c r="H1079" s="13">
        <v>1.9125119839924709E-2</v>
      </c>
      <c r="I1079" s="13">
        <v>1.7309639206868281E-2</v>
      </c>
      <c r="J1079" s="13">
        <v>1.6484354022800986E-2</v>
      </c>
      <c r="K1079" s="13">
        <v>1.9084409669169539E-2</v>
      </c>
      <c r="L1079" s="13">
        <v>1.487672125064044E-2</v>
      </c>
      <c r="M1079" s="13">
        <v>2.9393073134901349E-2</v>
      </c>
      <c r="N1079" s="13">
        <v>2.3356707130831388E-2</v>
      </c>
      <c r="O1079" s="13">
        <v>4.7143894938019279E-2</v>
      </c>
      <c r="P1079" s="13">
        <v>3.6575847797972752E-2</v>
      </c>
      <c r="Q1079" s="13">
        <v>2.7004451014782382E-2</v>
      </c>
      <c r="R1079" s="13">
        <v>3.4835230000644949E-3</v>
      </c>
      <c r="S1079" s="13">
        <v>0</v>
      </c>
      <c r="T1079" s="13">
        <v>6.876713205550884E-3</v>
      </c>
      <c r="U1079" s="13">
        <v>2.665107218018354E-2</v>
      </c>
      <c r="V1079" s="13">
        <v>2.3403077665288811E-2</v>
      </c>
      <c r="W1079" s="13">
        <v>4.1743566756252862E-2</v>
      </c>
      <c r="X1079" s="13">
        <v>5.8182654222878136E-3</v>
      </c>
      <c r="Y1079" s="13">
        <v>3.624120124605474E-2</v>
      </c>
      <c r="Z1079" s="13">
        <v>5.930967900201433E-3</v>
      </c>
      <c r="AA1079" s="13">
        <v>6.5527542135358441E-2</v>
      </c>
      <c r="AB1079" s="148"/>
      <c r="AC1079" s="3"/>
      <c r="AD1079" s="3"/>
      <c r="AE1079" s="3"/>
      <c r="AF1079" s="3"/>
      <c r="AG1079" s="3"/>
      <c r="AH1079" s="3"/>
      <c r="AI1079" s="3"/>
      <c r="AJ1079" s="3"/>
      <c r="AK1079" s="3"/>
      <c r="AL1079" s="3"/>
      <c r="AM1079" s="3"/>
      <c r="AN1079" s="3"/>
      <c r="AO1079" s="3"/>
      <c r="AP1079" s="3"/>
      <c r="AQ1079" s="3"/>
      <c r="AR1079" s="3"/>
      <c r="AS1079" s="3"/>
      <c r="AT1079" s="3"/>
      <c r="AU1079" s="3"/>
      <c r="AV1079" s="3"/>
      <c r="AW1079" s="3"/>
      <c r="AX1079" s="3"/>
      <c r="AY1079" s="3"/>
      <c r="AZ1079" s="3"/>
      <c r="BA1079" s="3"/>
      <c r="BB1079" s="3"/>
      <c r="BC1079" s="3"/>
      <c r="BD1079" s="3"/>
      <c r="BE1079" s="3"/>
      <c r="BF1079" s="3"/>
      <c r="BG1079" s="3"/>
      <c r="BH1079" s="3"/>
      <c r="BI1079" s="3"/>
      <c r="BJ1079" s="3"/>
      <c r="BK1079" s="3"/>
      <c r="BL1079" s="3"/>
      <c r="BM1079" s="55"/>
    </row>
    <row r="1080" spans="1:65">
      <c r="A1080" s="30"/>
      <c r="B1080" s="3" t="s">
        <v>267</v>
      </c>
      <c r="C1080" s="29"/>
      <c r="D1080" s="13">
        <v>-3.6477694011363138E-3</v>
      </c>
      <c r="E1080" s="13">
        <v>-2.7174386416457863E-2</v>
      </c>
      <c r="F1080" s="13">
        <v>4.3405464629506563E-2</v>
      </c>
      <c r="G1080" s="13">
        <v>6.9392082557582224E-3</v>
      </c>
      <c r="H1080" s="13">
        <v>-2.9644681203066514E-2</v>
      </c>
      <c r="I1080" s="13">
        <v>-5.5406326834843589E-2</v>
      </c>
      <c r="J1080" s="13">
        <v>-0.10122238380173176</v>
      </c>
      <c r="K1080" s="13">
        <v>1.2820862509588693E-2</v>
      </c>
      <c r="L1080" s="13">
        <v>-4.8241002519023857E-3</v>
      </c>
      <c r="M1080" s="13">
        <v>4.5758126331038484E-2</v>
      </c>
      <c r="N1080" s="13">
        <v>0.18456516672143541</v>
      </c>
      <c r="O1080" s="13">
        <v>0.11398531567547066</v>
      </c>
      <c r="P1080" s="13">
        <v>5.5168773137167282E-2</v>
      </c>
      <c r="Q1080" s="13">
        <v>-8.8343590656293713E-2</v>
      </c>
      <c r="R1080" s="13">
        <v>8.222878317747373E-4</v>
      </c>
      <c r="S1080" s="13">
        <v>-1.1882085356498928E-2</v>
      </c>
      <c r="T1080" s="13">
        <v>9.3880284187405794E-2</v>
      </c>
      <c r="U1080" s="13">
        <v>6.8108412495593962E-2</v>
      </c>
      <c r="V1080" s="13">
        <v>9.2918699572903662E-3</v>
      </c>
      <c r="W1080" s="13">
        <v>-5.3053665133311445E-2</v>
      </c>
      <c r="X1080" s="13">
        <v>-9.5294236549667843E-3</v>
      </c>
      <c r="Y1080" s="13">
        <v>-5.6582657685609661E-2</v>
      </c>
      <c r="Z1080" s="13">
        <v>-2.8350717267224046E-2</v>
      </c>
      <c r="AA1080" s="13">
        <v>0.59275197193726248</v>
      </c>
      <c r="AB1080" s="148"/>
      <c r="AC1080" s="3"/>
      <c r="AD1080" s="3"/>
      <c r="AE1080" s="3"/>
      <c r="AF1080" s="3"/>
      <c r="AG1080" s="3"/>
      <c r="AH1080" s="3"/>
      <c r="AI1080" s="3"/>
      <c r="AJ1080" s="3"/>
      <c r="AK1080" s="3"/>
      <c r="AL1080" s="3"/>
      <c r="AM1080" s="3"/>
      <c r="AN1080" s="3"/>
      <c r="AO1080" s="3"/>
      <c r="AP1080" s="3"/>
      <c r="AQ1080" s="3"/>
      <c r="AR1080" s="3"/>
      <c r="AS1080" s="3"/>
      <c r="AT1080" s="3"/>
      <c r="AU1080" s="3"/>
      <c r="AV1080" s="3"/>
      <c r="AW1080" s="3"/>
      <c r="AX1080" s="3"/>
      <c r="AY1080" s="3"/>
      <c r="AZ1080" s="3"/>
      <c r="BA1080" s="3"/>
      <c r="BB1080" s="3"/>
      <c r="BC1080" s="3"/>
      <c r="BD1080" s="3"/>
      <c r="BE1080" s="3"/>
      <c r="BF1080" s="3"/>
      <c r="BG1080" s="3"/>
      <c r="BH1080" s="3"/>
      <c r="BI1080" s="3"/>
      <c r="BJ1080" s="3"/>
      <c r="BK1080" s="3"/>
      <c r="BL1080" s="3"/>
      <c r="BM1080" s="55"/>
    </row>
    <row r="1081" spans="1:65">
      <c r="A1081" s="30"/>
      <c r="B1081" s="46" t="s">
        <v>268</v>
      </c>
      <c r="C1081" s="47"/>
      <c r="D1081" s="45">
        <v>7.0000000000000007E-2</v>
      </c>
      <c r="E1081" s="45">
        <v>0.42</v>
      </c>
      <c r="F1081" s="45">
        <v>0.64</v>
      </c>
      <c r="G1081" s="45">
        <v>0.09</v>
      </c>
      <c r="H1081" s="45">
        <v>0.46</v>
      </c>
      <c r="I1081" s="45">
        <v>0.84</v>
      </c>
      <c r="J1081" s="45">
        <v>1.53</v>
      </c>
      <c r="K1081" s="45">
        <v>0.18</v>
      </c>
      <c r="L1081" s="45">
        <v>0.08</v>
      </c>
      <c r="M1081" s="45">
        <v>0.67</v>
      </c>
      <c r="N1081" s="45">
        <v>2.76</v>
      </c>
      <c r="O1081" s="45">
        <v>1.7</v>
      </c>
      <c r="P1081" s="45">
        <v>0.82</v>
      </c>
      <c r="Q1081" s="45">
        <v>1.34</v>
      </c>
      <c r="R1081" s="45">
        <v>0</v>
      </c>
      <c r="S1081" s="45" t="s">
        <v>269</v>
      </c>
      <c r="T1081" s="45">
        <v>1.4</v>
      </c>
      <c r="U1081" s="45">
        <v>1.01</v>
      </c>
      <c r="V1081" s="45">
        <v>0.13</v>
      </c>
      <c r="W1081" s="45">
        <v>0.81</v>
      </c>
      <c r="X1081" s="45">
        <v>0.16</v>
      </c>
      <c r="Y1081" s="45">
        <v>0.86</v>
      </c>
      <c r="Z1081" s="45">
        <v>0.44</v>
      </c>
      <c r="AA1081" s="45">
        <v>8.8800000000000008</v>
      </c>
      <c r="AB1081" s="148"/>
      <c r="AC1081" s="3"/>
      <c r="AD1081" s="3"/>
      <c r="AE1081" s="3"/>
      <c r="AF1081" s="3"/>
      <c r="AG1081" s="3"/>
      <c r="AH1081" s="3"/>
      <c r="AI1081" s="3"/>
      <c r="AJ1081" s="3"/>
      <c r="AK1081" s="3"/>
      <c r="AL1081" s="3"/>
      <c r="AM1081" s="3"/>
      <c r="AN1081" s="3"/>
      <c r="AO1081" s="3"/>
      <c r="AP1081" s="3"/>
      <c r="AQ1081" s="3"/>
      <c r="AR1081" s="3"/>
      <c r="AS1081" s="3"/>
      <c r="AT1081" s="3"/>
      <c r="AU1081" s="3"/>
      <c r="AV1081" s="3"/>
      <c r="AW1081" s="3"/>
      <c r="AX1081" s="3"/>
      <c r="AY1081" s="3"/>
      <c r="AZ1081" s="3"/>
      <c r="BA1081" s="3"/>
      <c r="BB1081" s="3"/>
      <c r="BC1081" s="3"/>
      <c r="BD1081" s="3"/>
      <c r="BE1081" s="3"/>
      <c r="BF1081" s="3"/>
      <c r="BG1081" s="3"/>
      <c r="BH1081" s="3"/>
      <c r="BI1081" s="3"/>
      <c r="BJ1081" s="3"/>
      <c r="BK1081" s="3"/>
      <c r="BL1081" s="3"/>
      <c r="BM1081" s="55"/>
    </row>
    <row r="1082" spans="1:65">
      <c r="B1082" s="31" t="s">
        <v>289</v>
      </c>
      <c r="C1082" s="20"/>
      <c r="D1082" s="20"/>
      <c r="E1082" s="20"/>
      <c r="F1082" s="20"/>
      <c r="G1082" s="20"/>
      <c r="H1082" s="20"/>
      <c r="I1082" s="20"/>
      <c r="J1082" s="20"/>
      <c r="K1082" s="20"/>
      <c r="L1082" s="20"/>
      <c r="M1082" s="20"/>
      <c r="N1082" s="20"/>
      <c r="O1082" s="20"/>
      <c r="P1082" s="20"/>
      <c r="Q1082" s="20"/>
      <c r="R1082" s="20"/>
      <c r="S1082" s="20"/>
      <c r="T1082" s="20"/>
      <c r="U1082" s="20"/>
      <c r="V1082" s="20"/>
      <c r="W1082" s="20"/>
      <c r="X1082" s="20"/>
      <c r="Y1082" s="20"/>
      <c r="Z1082" s="20"/>
      <c r="AA1082" s="20"/>
      <c r="BM1082" s="55"/>
    </row>
    <row r="1083" spans="1:65">
      <c r="BM1083" s="55"/>
    </row>
    <row r="1084" spans="1:65" ht="15">
      <c r="B1084" s="8" t="s">
        <v>510</v>
      </c>
      <c r="BM1084" s="28" t="s">
        <v>66</v>
      </c>
    </row>
    <row r="1085" spans="1:65" ht="15">
      <c r="A1085" s="25" t="s">
        <v>41</v>
      </c>
      <c r="B1085" s="18" t="s">
        <v>109</v>
      </c>
      <c r="C1085" s="15" t="s">
        <v>110</v>
      </c>
      <c r="D1085" s="16" t="s">
        <v>226</v>
      </c>
      <c r="E1085" s="17" t="s">
        <v>226</v>
      </c>
      <c r="F1085" s="17" t="s">
        <v>226</v>
      </c>
      <c r="G1085" s="17" t="s">
        <v>226</v>
      </c>
      <c r="H1085" s="17" t="s">
        <v>226</v>
      </c>
      <c r="I1085" s="17" t="s">
        <v>226</v>
      </c>
      <c r="J1085" s="17" t="s">
        <v>226</v>
      </c>
      <c r="K1085" s="17" t="s">
        <v>226</v>
      </c>
      <c r="L1085" s="17" t="s">
        <v>226</v>
      </c>
      <c r="M1085" s="17" t="s">
        <v>226</v>
      </c>
      <c r="N1085" s="148"/>
      <c r="O1085" s="3"/>
      <c r="P1085" s="3"/>
      <c r="Q1085" s="3"/>
      <c r="R1085" s="3"/>
      <c r="S1085" s="3"/>
      <c r="T1085" s="3"/>
      <c r="U1085" s="3"/>
      <c r="V1085" s="3"/>
      <c r="W1085" s="3"/>
      <c r="X1085" s="3"/>
      <c r="Y1085" s="3"/>
      <c r="Z1085" s="3"/>
      <c r="AA1085" s="3"/>
      <c r="AB1085" s="3"/>
      <c r="AC1085" s="3"/>
      <c r="AD1085" s="3"/>
      <c r="AE1085" s="3"/>
      <c r="AF1085" s="3"/>
      <c r="AG1085" s="3"/>
      <c r="AH1085" s="3"/>
      <c r="AI1085" s="3"/>
      <c r="AJ1085" s="3"/>
      <c r="AK1085" s="3"/>
      <c r="AL1085" s="3"/>
      <c r="AM1085" s="3"/>
      <c r="AN1085" s="3"/>
      <c r="AO1085" s="3"/>
      <c r="AP1085" s="3"/>
      <c r="AQ1085" s="3"/>
      <c r="AR1085" s="3"/>
      <c r="AS1085" s="3"/>
      <c r="AT1085" s="3"/>
      <c r="AU1085" s="3"/>
      <c r="AV1085" s="3"/>
      <c r="AW1085" s="3"/>
      <c r="AX1085" s="3"/>
      <c r="AY1085" s="3"/>
      <c r="AZ1085" s="3"/>
      <c r="BA1085" s="3"/>
      <c r="BB1085" s="3"/>
      <c r="BC1085" s="3"/>
      <c r="BD1085" s="3"/>
      <c r="BE1085" s="3"/>
      <c r="BF1085" s="3"/>
      <c r="BG1085" s="3"/>
      <c r="BH1085" s="3"/>
      <c r="BI1085" s="3"/>
      <c r="BJ1085" s="3"/>
      <c r="BK1085" s="3"/>
      <c r="BL1085" s="3"/>
      <c r="BM1085" s="28">
        <v>1</v>
      </c>
    </row>
    <row r="1086" spans="1:65">
      <c r="A1086" s="30"/>
      <c r="B1086" s="19" t="s">
        <v>227</v>
      </c>
      <c r="C1086" s="9" t="s">
        <v>227</v>
      </c>
      <c r="D1086" s="146" t="s">
        <v>232</v>
      </c>
      <c r="E1086" s="147" t="s">
        <v>234</v>
      </c>
      <c r="F1086" s="147" t="s">
        <v>235</v>
      </c>
      <c r="G1086" s="147" t="s">
        <v>236</v>
      </c>
      <c r="H1086" s="147" t="s">
        <v>243</v>
      </c>
      <c r="I1086" s="147" t="s">
        <v>246</v>
      </c>
      <c r="J1086" s="147" t="s">
        <v>247</v>
      </c>
      <c r="K1086" s="147" t="s">
        <v>249</v>
      </c>
      <c r="L1086" s="147" t="s">
        <v>254</v>
      </c>
      <c r="M1086" s="147" t="s">
        <v>256</v>
      </c>
      <c r="N1086" s="148"/>
      <c r="O1086" s="3"/>
      <c r="P1086" s="3"/>
      <c r="Q1086" s="3"/>
      <c r="R1086" s="3"/>
      <c r="S1086" s="3"/>
      <c r="T1086" s="3"/>
      <c r="U1086" s="3"/>
      <c r="V1086" s="3"/>
      <c r="W1086" s="3"/>
      <c r="X1086" s="3"/>
      <c r="Y1086" s="3"/>
      <c r="Z1086" s="3"/>
      <c r="AA1086" s="3"/>
      <c r="AB1086" s="3"/>
      <c r="AC1086" s="3"/>
      <c r="AD1086" s="3"/>
      <c r="AE1086" s="3"/>
      <c r="AF1086" s="3"/>
      <c r="AG1086" s="3"/>
      <c r="AH1086" s="3"/>
      <c r="AI1086" s="3"/>
      <c r="AJ1086" s="3"/>
      <c r="AK1086" s="3"/>
      <c r="AL1086" s="3"/>
      <c r="AM1086" s="3"/>
      <c r="AN1086" s="3"/>
      <c r="AO1086" s="3"/>
      <c r="AP1086" s="3"/>
      <c r="AQ1086" s="3"/>
      <c r="AR1086" s="3"/>
      <c r="AS1086" s="3"/>
      <c r="AT1086" s="3"/>
      <c r="AU1086" s="3"/>
      <c r="AV1086" s="3"/>
      <c r="AW1086" s="3"/>
      <c r="AX1086" s="3"/>
      <c r="AY1086" s="3"/>
      <c r="AZ1086" s="3"/>
      <c r="BA1086" s="3"/>
      <c r="BB1086" s="3"/>
      <c r="BC1086" s="3"/>
      <c r="BD1086" s="3"/>
      <c r="BE1086" s="3"/>
      <c r="BF1086" s="3"/>
      <c r="BG1086" s="3"/>
      <c r="BH1086" s="3"/>
      <c r="BI1086" s="3"/>
      <c r="BJ1086" s="3"/>
      <c r="BK1086" s="3"/>
      <c r="BL1086" s="3"/>
      <c r="BM1086" s="28" t="s">
        <v>3</v>
      </c>
    </row>
    <row r="1087" spans="1:65">
      <c r="A1087" s="30"/>
      <c r="B1087" s="19"/>
      <c r="C1087" s="9"/>
      <c r="D1087" s="10" t="s">
        <v>277</v>
      </c>
      <c r="E1087" s="11" t="s">
        <v>277</v>
      </c>
      <c r="F1087" s="11" t="s">
        <v>278</v>
      </c>
      <c r="G1087" s="11" t="s">
        <v>278</v>
      </c>
      <c r="H1087" s="11" t="s">
        <v>277</v>
      </c>
      <c r="I1087" s="11" t="s">
        <v>278</v>
      </c>
      <c r="J1087" s="11" t="s">
        <v>278</v>
      </c>
      <c r="K1087" s="11" t="s">
        <v>278</v>
      </c>
      <c r="L1087" s="11" t="s">
        <v>277</v>
      </c>
      <c r="M1087" s="11" t="s">
        <v>278</v>
      </c>
      <c r="N1087" s="148"/>
      <c r="O1087" s="3"/>
      <c r="P1087" s="3"/>
      <c r="Q1087" s="3"/>
      <c r="R1087" s="3"/>
      <c r="S1087" s="3"/>
      <c r="T1087" s="3"/>
      <c r="U1087" s="3"/>
      <c r="V1087" s="3"/>
      <c r="W1087" s="3"/>
      <c r="X1087" s="3"/>
      <c r="Y1087" s="3"/>
      <c r="Z1087" s="3"/>
      <c r="AA1087" s="3"/>
      <c r="AB1087" s="3"/>
      <c r="AC1087" s="3"/>
      <c r="AD1087" s="3"/>
      <c r="AE1087" s="3"/>
      <c r="AF1087" s="3"/>
      <c r="AG1087" s="3"/>
      <c r="AH1087" s="3"/>
      <c r="AI1087" s="3"/>
      <c r="AJ1087" s="3"/>
      <c r="AK1087" s="3"/>
      <c r="AL1087" s="3"/>
      <c r="AM1087" s="3"/>
      <c r="AN1087" s="3"/>
      <c r="AO1087" s="3"/>
      <c r="AP1087" s="3"/>
      <c r="AQ1087" s="3"/>
      <c r="AR1087" s="3"/>
      <c r="AS1087" s="3"/>
      <c r="AT1087" s="3"/>
      <c r="AU1087" s="3"/>
      <c r="AV1087" s="3"/>
      <c r="AW1087" s="3"/>
      <c r="AX1087" s="3"/>
      <c r="AY1087" s="3"/>
      <c r="AZ1087" s="3"/>
      <c r="BA1087" s="3"/>
      <c r="BB1087" s="3"/>
      <c r="BC1087" s="3"/>
      <c r="BD1087" s="3"/>
      <c r="BE1087" s="3"/>
      <c r="BF1087" s="3"/>
      <c r="BG1087" s="3"/>
      <c r="BH1087" s="3"/>
      <c r="BI1087" s="3"/>
      <c r="BJ1087" s="3"/>
      <c r="BK1087" s="3"/>
      <c r="BL1087" s="3"/>
      <c r="BM1087" s="28">
        <v>2</v>
      </c>
    </row>
    <row r="1088" spans="1:65">
      <c r="A1088" s="30"/>
      <c r="B1088" s="19"/>
      <c r="C1088" s="9"/>
      <c r="D1088" s="26"/>
      <c r="E1088" s="26"/>
      <c r="F1088" s="26"/>
      <c r="G1088" s="26"/>
      <c r="H1088" s="26"/>
      <c r="I1088" s="26"/>
      <c r="J1088" s="26"/>
      <c r="K1088" s="26"/>
      <c r="L1088" s="26"/>
      <c r="M1088" s="26"/>
      <c r="N1088" s="148"/>
      <c r="O1088" s="3"/>
      <c r="P1088" s="3"/>
      <c r="Q1088" s="3"/>
      <c r="R1088" s="3"/>
      <c r="S1088" s="3"/>
      <c r="T1088" s="3"/>
      <c r="U1088" s="3"/>
      <c r="V1088" s="3"/>
      <c r="W1088" s="3"/>
      <c r="X1088" s="3"/>
      <c r="Y1088" s="3"/>
      <c r="Z1088" s="3"/>
      <c r="AA1088" s="3"/>
      <c r="AB1088" s="3"/>
      <c r="AC1088" s="3"/>
      <c r="AD1088" s="3"/>
      <c r="AE1088" s="3"/>
      <c r="AF1088" s="3"/>
      <c r="AG1088" s="3"/>
      <c r="AH1088" s="3"/>
      <c r="AI1088" s="3"/>
      <c r="AJ1088" s="3"/>
      <c r="AK1088" s="3"/>
      <c r="AL1088" s="3"/>
      <c r="AM1088" s="3"/>
      <c r="AN1088" s="3"/>
      <c r="AO1088" s="3"/>
      <c r="AP1088" s="3"/>
      <c r="AQ1088" s="3"/>
      <c r="AR1088" s="3"/>
      <c r="AS1088" s="3"/>
      <c r="AT1088" s="3"/>
      <c r="AU1088" s="3"/>
      <c r="AV1088" s="3"/>
      <c r="AW1088" s="3"/>
      <c r="AX1088" s="3"/>
      <c r="AY1088" s="3"/>
      <c r="AZ1088" s="3"/>
      <c r="BA1088" s="3"/>
      <c r="BB1088" s="3"/>
      <c r="BC1088" s="3"/>
      <c r="BD1088" s="3"/>
      <c r="BE1088" s="3"/>
      <c r="BF1088" s="3"/>
      <c r="BG1088" s="3"/>
      <c r="BH1088" s="3"/>
      <c r="BI1088" s="3"/>
      <c r="BJ1088" s="3"/>
      <c r="BK1088" s="3"/>
      <c r="BL1088" s="3"/>
      <c r="BM1088" s="28">
        <v>3</v>
      </c>
    </row>
    <row r="1089" spans="1:65">
      <c r="A1089" s="30"/>
      <c r="B1089" s="18">
        <v>1</v>
      </c>
      <c r="C1089" s="14">
        <v>1</v>
      </c>
      <c r="D1089" s="22">
        <v>1.5</v>
      </c>
      <c r="E1089" s="22">
        <v>1.4</v>
      </c>
      <c r="F1089" s="22">
        <v>1.3593787587170707</v>
      </c>
      <c r="G1089" s="22">
        <v>1.4</v>
      </c>
      <c r="H1089" s="22">
        <v>1.5</v>
      </c>
      <c r="I1089" s="22">
        <v>1.4</v>
      </c>
      <c r="J1089" s="22">
        <v>1.52</v>
      </c>
      <c r="K1089" s="22">
        <v>1.3539286627548599</v>
      </c>
      <c r="L1089" s="22">
        <v>1.4</v>
      </c>
      <c r="M1089" s="22">
        <v>1.45</v>
      </c>
      <c r="N1089" s="148"/>
      <c r="O1089" s="3"/>
      <c r="P1089" s="3"/>
      <c r="Q1089" s="3"/>
      <c r="R1089" s="3"/>
      <c r="S1089" s="3"/>
      <c r="T1089" s="3"/>
      <c r="U1089" s="3"/>
      <c r="V1089" s="3"/>
      <c r="W1089" s="3"/>
      <c r="X1089" s="3"/>
      <c r="Y1089" s="3"/>
      <c r="Z1089" s="3"/>
      <c r="AA1089" s="3"/>
      <c r="AB1089" s="3"/>
      <c r="AC1089" s="3"/>
      <c r="AD1089" s="3"/>
      <c r="AE1089" s="3"/>
      <c r="AF1089" s="3"/>
      <c r="AG1089" s="3"/>
      <c r="AH1089" s="3"/>
      <c r="AI1089" s="3"/>
      <c r="AJ1089" s="3"/>
      <c r="AK1089" s="3"/>
      <c r="AL1089" s="3"/>
      <c r="AM1089" s="3"/>
      <c r="AN1089" s="3"/>
      <c r="AO1089" s="3"/>
      <c r="AP1089" s="3"/>
      <c r="AQ1089" s="3"/>
      <c r="AR1089" s="3"/>
      <c r="AS1089" s="3"/>
      <c r="AT1089" s="3"/>
      <c r="AU1089" s="3"/>
      <c r="AV1089" s="3"/>
      <c r="AW1089" s="3"/>
      <c r="AX1089" s="3"/>
      <c r="AY1089" s="3"/>
      <c r="AZ1089" s="3"/>
      <c r="BA1089" s="3"/>
      <c r="BB1089" s="3"/>
      <c r="BC1089" s="3"/>
      <c r="BD1089" s="3"/>
      <c r="BE1089" s="3"/>
      <c r="BF1089" s="3"/>
      <c r="BG1089" s="3"/>
      <c r="BH1089" s="3"/>
      <c r="BI1089" s="3"/>
      <c r="BJ1089" s="3"/>
      <c r="BK1089" s="3"/>
      <c r="BL1089" s="3"/>
      <c r="BM1089" s="28">
        <v>1</v>
      </c>
    </row>
    <row r="1090" spans="1:65">
      <c r="A1090" s="30"/>
      <c r="B1090" s="19">
        <v>1</v>
      </c>
      <c r="C1090" s="9">
        <v>2</v>
      </c>
      <c r="D1090" s="11">
        <v>1.5</v>
      </c>
      <c r="E1090" s="11">
        <v>1.4</v>
      </c>
      <c r="F1090" s="11">
        <v>1.4081322576944406</v>
      </c>
      <c r="G1090" s="11">
        <v>1.4</v>
      </c>
      <c r="H1090" s="11">
        <v>1.5</v>
      </c>
      <c r="I1090" s="11">
        <v>1.4</v>
      </c>
      <c r="J1090" s="11">
        <v>1.53</v>
      </c>
      <c r="K1090" s="11">
        <v>1.359811943718608</v>
      </c>
      <c r="L1090" s="11">
        <v>1.5</v>
      </c>
      <c r="M1090" s="11">
        <v>1.5</v>
      </c>
      <c r="N1090" s="148"/>
      <c r="O1090" s="3"/>
      <c r="P1090" s="3"/>
      <c r="Q1090" s="3"/>
      <c r="R1090" s="3"/>
      <c r="S1090" s="3"/>
      <c r="T1090" s="3"/>
      <c r="U1090" s="3"/>
      <c r="V1090" s="3"/>
      <c r="W1090" s="3"/>
      <c r="X1090" s="3"/>
      <c r="Y1090" s="3"/>
      <c r="Z1090" s="3"/>
      <c r="AA1090" s="3"/>
      <c r="AB1090" s="3"/>
      <c r="AC1090" s="3"/>
      <c r="AD1090" s="3"/>
      <c r="AE1090" s="3"/>
      <c r="AF1090" s="3"/>
      <c r="AG1090" s="3"/>
      <c r="AH1090" s="3"/>
      <c r="AI1090" s="3"/>
      <c r="AJ1090" s="3"/>
      <c r="AK1090" s="3"/>
      <c r="AL1090" s="3"/>
      <c r="AM1090" s="3"/>
      <c r="AN1090" s="3"/>
      <c r="AO1090" s="3"/>
      <c r="AP1090" s="3"/>
      <c r="AQ1090" s="3"/>
      <c r="AR1090" s="3"/>
      <c r="AS1090" s="3"/>
      <c r="AT1090" s="3"/>
      <c r="AU1090" s="3"/>
      <c r="AV1090" s="3"/>
      <c r="AW1090" s="3"/>
      <c r="AX1090" s="3"/>
      <c r="AY1090" s="3"/>
      <c r="AZ1090" s="3"/>
      <c r="BA1090" s="3"/>
      <c r="BB1090" s="3"/>
      <c r="BC1090" s="3"/>
      <c r="BD1090" s="3"/>
      <c r="BE1090" s="3"/>
      <c r="BF1090" s="3"/>
      <c r="BG1090" s="3"/>
      <c r="BH1090" s="3"/>
      <c r="BI1090" s="3"/>
      <c r="BJ1090" s="3"/>
      <c r="BK1090" s="3"/>
      <c r="BL1090" s="3"/>
      <c r="BM1090" s="28">
        <v>27</v>
      </c>
    </row>
    <row r="1091" spans="1:65">
      <c r="A1091" s="30"/>
      <c r="B1091" s="19">
        <v>1</v>
      </c>
      <c r="C1091" s="9">
        <v>3</v>
      </c>
      <c r="D1091" s="11">
        <v>1.6</v>
      </c>
      <c r="E1091" s="11">
        <v>1.4</v>
      </c>
      <c r="F1091" s="11">
        <v>1.4168162660888521</v>
      </c>
      <c r="G1091" s="11">
        <v>1.47</v>
      </c>
      <c r="H1091" s="11">
        <v>1.5</v>
      </c>
      <c r="I1091" s="11">
        <v>1.6</v>
      </c>
      <c r="J1091" s="11">
        <v>1.53</v>
      </c>
      <c r="K1091" s="11">
        <v>1.3125841619655041</v>
      </c>
      <c r="L1091" s="11">
        <v>1.5</v>
      </c>
      <c r="M1091" s="11">
        <v>1.45</v>
      </c>
      <c r="N1091" s="148"/>
      <c r="O1091" s="3"/>
      <c r="P1091" s="3"/>
      <c r="Q1091" s="3"/>
      <c r="R1091" s="3"/>
      <c r="S1091" s="3"/>
      <c r="T1091" s="3"/>
      <c r="U1091" s="3"/>
      <c r="V1091" s="3"/>
      <c r="W1091" s="3"/>
      <c r="X1091" s="3"/>
      <c r="Y1091" s="3"/>
      <c r="Z1091" s="3"/>
      <c r="AA1091" s="3"/>
      <c r="AB1091" s="3"/>
      <c r="AC1091" s="3"/>
      <c r="AD1091" s="3"/>
      <c r="AE1091" s="3"/>
      <c r="AF1091" s="3"/>
      <c r="AG1091" s="3"/>
      <c r="AH1091" s="3"/>
      <c r="AI1091" s="3"/>
      <c r="AJ1091" s="3"/>
      <c r="AK1091" s="3"/>
      <c r="AL1091" s="3"/>
      <c r="AM1091" s="3"/>
      <c r="AN1091" s="3"/>
      <c r="AO1091" s="3"/>
      <c r="AP1091" s="3"/>
      <c r="AQ1091" s="3"/>
      <c r="AR1091" s="3"/>
      <c r="AS1091" s="3"/>
      <c r="AT1091" s="3"/>
      <c r="AU1091" s="3"/>
      <c r="AV1091" s="3"/>
      <c r="AW1091" s="3"/>
      <c r="AX1091" s="3"/>
      <c r="AY1091" s="3"/>
      <c r="AZ1091" s="3"/>
      <c r="BA1091" s="3"/>
      <c r="BB1091" s="3"/>
      <c r="BC1091" s="3"/>
      <c r="BD1091" s="3"/>
      <c r="BE1091" s="3"/>
      <c r="BF1091" s="3"/>
      <c r="BG1091" s="3"/>
      <c r="BH1091" s="3"/>
      <c r="BI1091" s="3"/>
      <c r="BJ1091" s="3"/>
      <c r="BK1091" s="3"/>
      <c r="BL1091" s="3"/>
      <c r="BM1091" s="28">
        <v>16</v>
      </c>
    </row>
    <row r="1092" spans="1:65">
      <c r="A1092" s="30"/>
      <c r="B1092" s="19">
        <v>1</v>
      </c>
      <c r="C1092" s="9">
        <v>4</v>
      </c>
      <c r="D1092" s="11">
        <v>1.5</v>
      </c>
      <c r="E1092" s="11">
        <v>1.4</v>
      </c>
      <c r="F1092" s="11">
        <v>1.4158622327513584</v>
      </c>
      <c r="G1092" s="11">
        <v>1.46</v>
      </c>
      <c r="H1092" s="11">
        <v>1.5</v>
      </c>
      <c r="I1092" s="11">
        <v>1.4</v>
      </c>
      <c r="J1092" s="11">
        <v>1.51</v>
      </c>
      <c r="K1092" s="11">
        <v>1.3515587013549921</v>
      </c>
      <c r="L1092" s="11">
        <v>1.5</v>
      </c>
      <c r="M1092" s="11">
        <v>1.45</v>
      </c>
      <c r="N1092" s="148"/>
      <c r="O1092" s="3"/>
      <c r="P1092" s="3"/>
      <c r="Q1092" s="3"/>
      <c r="R1092" s="3"/>
      <c r="S1092" s="3"/>
      <c r="T1092" s="3"/>
      <c r="U1092" s="3"/>
      <c r="V1092" s="3"/>
      <c r="W1092" s="3"/>
      <c r="X1092" s="3"/>
      <c r="Y1092" s="3"/>
      <c r="Z1092" s="3"/>
      <c r="AA1092" s="3"/>
      <c r="AB1092" s="3"/>
      <c r="AC1092" s="3"/>
      <c r="AD1092" s="3"/>
      <c r="AE1092" s="3"/>
      <c r="AF1092" s="3"/>
      <c r="AG1092" s="3"/>
      <c r="AH1092" s="3"/>
      <c r="AI1092" s="3"/>
      <c r="AJ1092" s="3"/>
      <c r="AK1092" s="3"/>
      <c r="AL1092" s="3"/>
      <c r="AM1092" s="3"/>
      <c r="AN1092" s="3"/>
      <c r="AO1092" s="3"/>
      <c r="AP1092" s="3"/>
      <c r="AQ1092" s="3"/>
      <c r="AR1092" s="3"/>
      <c r="AS1092" s="3"/>
      <c r="AT1092" s="3"/>
      <c r="AU1092" s="3"/>
      <c r="AV1092" s="3"/>
      <c r="AW1092" s="3"/>
      <c r="AX1092" s="3"/>
      <c r="AY1092" s="3"/>
      <c r="AZ1092" s="3"/>
      <c r="BA1092" s="3"/>
      <c r="BB1092" s="3"/>
      <c r="BC1092" s="3"/>
      <c r="BD1092" s="3"/>
      <c r="BE1092" s="3"/>
      <c r="BF1092" s="3"/>
      <c r="BG1092" s="3"/>
      <c r="BH1092" s="3"/>
      <c r="BI1092" s="3"/>
      <c r="BJ1092" s="3"/>
      <c r="BK1092" s="3"/>
      <c r="BL1092" s="3"/>
      <c r="BM1092" s="28">
        <v>1.4567104324180167</v>
      </c>
    </row>
    <row r="1093" spans="1:65">
      <c r="A1093" s="30"/>
      <c r="B1093" s="19">
        <v>1</v>
      </c>
      <c r="C1093" s="9">
        <v>5</v>
      </c>
      <c r="D1093" s="11">
        <v>1.5</v>
      </c>
      <c r="E1093" s="11">
        <v>1.4</v>
      </c>
      <c r="F1093" s="11">
        <v>1.4680041996757485</v>
      </c>
      <c r="G1093" s="11">
        <v>1.44</v>
      </c>
      <c r="H1093" s="11">
        <v>1.6</v>
      </c>
      <c r="I1093" s="11">
        <v>1.4</v>
      </c>
      <c r="J1093" s="11">
        <v>1.57</v>
      </c>
      <c r="K1093" s="11">
        <v>1.3058914412693441</v>
      </c>
      <c r="L1093" s="11">
        <v>1.5</v>
      </c>
      <c r="M1093" s="11">
        <v>1.5</v>
      </c>
      <c r="N1093" s="148"/>
      <c r="O1093" s="3"/>
      <c r="P1093" s="3"/>
      <c r="Q1093" s="3"/>
      <c r="R1093" s="3"/>
      <c r="S1093" s="3"/>
      <c r="T1093" s="3"/>
      <c r="U1093" s="3"/>
      <c r="V1093" s="3"/>
      <c r="W1093" s="3"/>
      <c r="X1093" s="3"/>
      <c r="Y1093" s="3"/>
      <c r="Z1093" s="3"/>
      <c r="AA1093" s="3"/>
      <c r="AB1093" s="3"/>
      <c r="AC1093" s="3"/>
      <c r="AD1093" s="3"/>
      <c r="AE1093" s="3"/>
      <c r="AF1093" s="3"/>
      <c r="AG1093" s="3"/>
      <c r="AH1093" s="3"/>
      <c r="AI1093" s="3"/>
      <c r="AJ1093" s="3"/>
      <c r="AK1093" s="3"/>
      <c r="AL1093" s="3"/>
      <c r="AM1093" s="3"/>
      <c r="AN1093" s="3"/>
      <c r="AO1093" s="3"/>
      <c r="AP1093" s="3"/>
      <c r="AQ1093" s="3"/>
      <c r="AR1093" s="3"/>
      <c r="AS1093" s="3"/>
      <c r="AT1093" s="3"/>
      <c r="AU1093" s="3"/>
      <c r="AV1093" s="3"/>
      <c r="AW1093" s="3"/>
      <c r="AX1093" s="3"/>
      <c r="AY1093" s="3"/>
      <c r="AZ1093" s="3"/>
      <c r="BA1093" s="3"/>
      <c r="BB1093" s="3"/>
      <c r="BC1093" s="3"/>
      <c r="BD1093" s="3"/>
      <c r="BE1093" s="3"/>
      <c r="BF1093" s="3"/>
      <c r="BG1093" s="3"/>
      <c r="BH1093" s="3"/>
      <c r="BI1093" s="3"/>
      <c r="BJ1093" s="3"/>
      <c r="BK1093" s="3"/>
      <c r="BL1093" s="3"/>
      <c r="BM1093" s="28">
        <v>66</v>
      </c>
    </row>
    <row r="1094" spans="1:65">
      <c r="A1094" s="30"/>
      <c r="B1094" s="19">
        <v>1</v>
      </c>
      <c r="C1094" s="9">
        <v>6</v>
      </c>
      <c r="D1094" s="11">
        <v>1.6</v>
      </c>
      <c r="E1094" s="11">
        <v>1.4</v>
      </c>
      <c r="F1094" s="11">
        <v>1.4417037454259636</v>
      </c>
      <c r="G1094" s="11">
        <v>1.44</v>
      </c>
      <c r="H1094" s="11">
        <v>1.5</v>
      </c>
      <c r="I1094" s="11">
        <v>1.5</v>
      </c>
      <c r="J1094" s="11">
        <v>1.55</v>
      </c>
      <c r="K1094" s="11">
        <v>1.2889535736642641</v>
      </c>
      <c r="L1094" s="11">
        <v>1.5</v>
      </c>
      <c r="M1094" s="11">
        <v>1.45</v>
      </c>
      <c r="N1094" s="148"/>
      <c r="O1094" s="3"/>
      <c r="P1094" s="3"/>
      <c r="Q1094" s="3"/>
      <c r="R1094" s="3"/>
      <c r="S1094" s="3"/>
      <c r="T1094" s="3"/>
      <c r="U1094" s="3"/>
      <c r="V1094" s="3"/>
      <c r="W1094" s="3"/>
      <c r="X1094" s="3"/>
      <c r="Y1094" s="3"/>
      <c r="Z1094" s="3"/>
      <c r="AA1094" s="3"/>
      <c r="AB1094" s="3"/>
      <c r="AC1094" s="3"/>
      <c r="AD1094" s="3"/>
      <c r="AE1094" s="3"/>
      <c r="AF1094" s="3"/>
      <c r="AG1094" s="3"/>
      <c r="AH1094" s="3"/>
      <c r="AI1094" s="3"/>
      <c r="AJ1094" s="3"/>
      <c r="AK1094" s="3"/>
      <c r="AL1094" s="3"/>
      <c r="AM1094" s="3"/>
      <c r="AN1094" s="3"/>
      <c r="AO1094" s="3"/>
      <c r="AP1094" s="3"/>
      <c r="AQ1094" s="3"/>
      <c r="AR1094" s="3"/>
      <c r="AS1094" s="3"/>
      <c r="AT1094" s="3"/>
      <c r="AU1094" s="3"/>
      <c r="AV1094" s="3"/>
      <c r="AW1094" s="3"/>
      <c r="AX1094" s="3"/>
      <c r="AY1094" s="3"/>
      <c r="AZ1094" s="3"/>
      <c r="BA1094" s="3"/>
      <c r="BB1094" s="3"/>
      <c r="BC1094" s="3"/>
      <c r="BD1094" s="3"/>
      <c r="BE1094" s="3"/>
      <c r="BF1094" s="3"/>
      <c r="BG1094" s="3"/>
      <c r="BH1094" s="3"/>
      <c r="BI1094" s="3"/>
      <c r="BJ1094" s="3"/>
      <c r="BK1094" s="3"/>
      <c r="BL1094" s="3"/>
      <c r="BM1094" s="55"/>
    </row>
    <row r="1095" spans="1:65">
      <c r="A1095" s="30"/>
      <c r="B1095" s="20" t="s">
        <v>264</v>
      </c>
      <c r="C1095" s="12"/>
      <c r="D1095" s="23">
        <v>1.5333333333333332</v>
      </c>
      <c r="E1095" s="23">
        <v>1.4000000000000001</v>
      </c>
      <c r="F1095" s="23">
        <v>1.4183162433922389</v>
      </c>
      <c r="G1095" s="23">
        <v>1.4349999999999998</v>
      </c>
      <c r="H1095" s="23">
        <v>1.5166666666666666</v>
      </c>
      <c r="I1095" s="23">
        <v>1.4500000000000002</v>
      </c>
      <c r="J1095" s="23">
        <v>1.5350000000000001</v>
      </c>
      <c r="K1095" s="23">
        <v>1.3287880807879286</v>
      </c>
      <c r="L1095" s="23">
        <v>1.4833333333333334</v>
      </c>
      <c r="M1095" s="23">
        <v>1.4666666666666668</v>
      </c>
      <c r="N1095" s="148"/>
      <c r="O1095" s="3"/>
      <c r="P1095" s="3"/>
      <c r="Q1095" s="3"/>
      <c r="R1095" s="3"/>
      <c r="S1095" s="3"/>
      <c r="T1095" s="3"/>
      <c r="U1095" s="3"/>
      <c r="V1095" s="3"/>
      <c r="W1095" s="3"/>
      <c r="X1095" s="3"/>
      <c r="Y1095" s="3"/>
      <c r="Z1095" s="3"/>
      <c r="AA1095" s="3"/>
      <c r="AB1095" s="3"/>
      <c r="AC1095" s="3"/>
      <c r="AD1095" s="3"/>
      <c r="AE1095" s="3"/>
      <c r="AF1095" s="3"/>
      <c r="AG1095" s="3"/>
      <c r="AH1095" s="3"/>
      <c r="AI1095" s="3"/>
      <c r="AJ1095" s="3"/>
      <c r="AK1095" s="3"/>
      <c r="AL1095" s="3"/>
      <c r="AM1095" s="3"/>
      <c r="AN1095" s="3"/>
      <c r="AO1095" s="3"/>
      <c r="AP1095" s="3"/>
      <c r="AQ1095" s="3"/>
      <c r="AR1095" s="3"/>
      <c r="AS1095" s="3"/>
      <c r="AT1095" s="3"/>
      <c r="AU1095" s="3"/>
      <c r="AV1095" s="3"/>
      <c r="AW1095" s="3"/>
      <c r="AX1095" s="3"/>
      <c r="AY1095" s="3"/>
      <c r="AZ1095" s="3"/>
      <c r="BA1095" s="3"/>
      <c r="BB1095" s="3"/>
      <c r="BC1095" s="3"/>
      <c r="BD1095" s="3"/>
      <c r="BE1095" s="3"/>
      <c r="BF1095" s="3"/>
      <c r="BG1095" s="3"/>
      <c r="BH1095" s="3"/>
      <c r="BI1095" s="3"/>
      <c r="BJ1095" s="3"/>
      <c r="BK1095" s="3"/>
      <c r="BL1095" s="3"/>
      <c r="BM1095" s="55"/>
    </row>
    <row r="1096" spans="1:65">
      <c r="A1096" s="30"/>
      <c r="B1096" s="3" t="s">
        <v>265</v>
      </c>
      <c r="C1096" s="29"/>
      <c r="D1096" s="11">
        <v>1.5</v>
      </c>
      <c r="E1096" s="11">
        <v>1.4</v>
      </c>
      <c r="F1096" s="11">
        <v>1.4163392494201053</v>
      </c>
      <c r="G1096" s="11">
        <v>1.44</v>
      </c>
      <c r="H1096" s="11">
        <v>1.5</v>
      </c>
      <c r="I1096" s="11">
        <v>1.4</v>
      </c>
      <c r="J1096" s="11">
        <v>1.53</v>
      </c>
      <c r="K1096" s="11">
        <v>1.332071431660248</v>
      </c>
      <c r="L1096" s="11">
        <v>1.5</v>
      </c>
      <c r="M1096" s="11">
        <v>1.45</v>
      </c>
      <c r="N1096" s="148"/>
      <c r="O1096" s="3"/>
      <c r="P1096" s="3"/>
      <c r="Q1096" s="3"/>
      <c r="R1096" s="3"/>
      <c r="S1096" s="3"/>
      <c r="T1096" s="3"/>
      <c r="U1096" s="3"/>
      <c r="V1096" s="3"/>
      <c r="W1096" s="3"/>
      <c r="X1096" s="3"/>
      <c r="Y1096" s="3"/>
      <c r="Z1096" s="3"/>
      <c r="AA1096" s="3"/>
      <c r="AB1096" s="3"/>
      <c r="AC1096" s="3"/>
      <c r="AD1096" s="3"/>
      <c r="AE1096" s="3"/>
      <c r="AF1096" s="3"/>
      <c r="AG1096" s="3"/>
      <c r="AH1096" s="3"/>
      <c r="AI1096" s="3"/>
      <c r="AJ1096" s="3"/>
      <c r="AK1096" s="3"/>
      <c r="AL1096" s="3"/>
      <c r="AM1096" s="3"/>
      <c r="AN1096" s="3"/>
      <c r="AO1096" s="3"/>
      <c r="AP1096" s="3"/>
      <c r="AQ1096" s="3"/>
      <c r="AR1096" s="3"/>
      <c r="AS1096" s="3"/>
      <c r="AT1096" s="3"/>
      <c r="AU1096" s="3"/>
      <c r="AV1096" s="3"/>
      <c r="AW1096" s="3"/>
      <c r="AX1096" s="3"/>
      <c r="AY1096" s="3"/>
      <c r="AZ1096" s="3"/>
      <c r="BA1096" s="3"/>
      <c r="BB1096" s="3"/>
      <c r="BC1096" s="3"/>
      <c r="BD1096" s="3"/>
      <c r="BE1096" s="3"/>
      <c r="BF1096" s="3"/>
      <c r="BG1096" s="3"/>
      <c r="BH1096" s="3"/>
      <c r="BI1096" s="3"/>
      <c r="BJ1096" s="3"/>
      <c r="BK1096" s="3"/>
      <c r="BL1096" s="3"/>
      <c r="BM1096" s="55"/>
    </row>
    <row r="1097" spans="1:65">
      <c r="A1097" s="30"/>
      <c r="B1097" s="3" t="s">
        <v>266</v>
      </c>
      <c r="C1097" s="29"/>
      <c r="D1097" s="24">
        <v>5.1639777949432274E-2</v>
      </c>
      <c r="E1097" s="24">
        <v>2.4323767777952469E-16</v>
      </c>
      <c r="F1097" s="24">
        <v>3.6335880381997934E-2</v>
      </c>
      <c r="G1097" s="24">
        <v>2.9495762407505278E-2</v>
      </c>
      <c r="H1097" s="24">
        <v>4.0824829046386339E-2</v>
      </c>
      <c r="I1097" s="24">
        <v>8.3666002653407637E-2</v>
      </c>
      <c r="J1097" s="24">
        <v>2.1679483388678818E-2</v>
      </c>
      <c r="K1097" s="24">
        <v>2.9955437362922142E-2</v>
      </c>
      <c r="L1097" s="24">
        <v>4.0824829046386339E-2</v>
      </c>
      <c r="M1097" s="24">
        <v>2.5819888974716137E-2</v>
      </c>
      <c r="N1097" s="204"/>
      <c r="O1097" s="205"/>
      <c r="P1097" s="205"/>
      <c r="Q1097" s="205"/>
      <c r="R1097" s="205"/>
      <c r="S1097" s="205"/>
      <c r="T1097" s="205"/>
      <c r="U1097" s="205"/>
      <c r="V1097" s="205"/>
      <c r="W1097" s="205"/>
      <c r="X1097" s="205"/>
      <c r="Y1097" s="205"/>
      <c r="Z1097" s="205"/>
      <c r="AA1097" s="205"/>
      <c r="AB1097" s="205"/>
      <c r="AC1097" s="205"/>
      <c r="AD1097" s="205"/>
      <c r="AE1097" s="205"/>
      <c r="AF1097" s="205"/>
      <c r="AG1097" s="205"/>
      <c r="AH1097" s="205"/>
      <c r="AI1097" s="205"/>
      <c r="AJ1097" s="205"/>
      <c r="AK1097" s="205"/>
      <c r="AL1097" s="205"/>
      <c r="AM1097" s="205"/>
      <c r="AN1097" s="205"/>
      <c r="AO1097" s="205"/>
      <c r="AP1097" s="205"/>
      <c r="AQ1097" s="205"/>
      <c r="AR1097" s="205"/>
      <c r="AS1097" s="205"/>
      <c r="AT1097" s="205"/>
      <c r="AU1097" s="205"/>
      <c r="AV1097" s="205"/>
      <c r="AW1097" s="205"/>
      <c r="AX1097" s="205"/>
      <c r="AY1097" s="205"/>
      <c r="AZ1097" s="205"/>
      <c r="BA1097" s="205"/>
      <c r="BB1097" s="205"/>
      <c r="BC1097" s="205"/>
      <c r="BD1097" s="205"/>
      <c r="BE1097" s="205"/>
      <c r="BF1097" s="205"/>
      <c r="BG1097" s="205"/>
      <c r="BH1097" s="205"/>
      <c r="BI1097" s="205"/>
      <c r="BJ1097" s="205"/>
      <c r="BK1097" s="205"/>
      <c r="BL1097" s="205"/>
      <c r="BM1097" s="56"/>
    </row>
    <row r="1098" spans="1:65">
      <c r="A1098" s="30"/>
      <c r="B1098" s="3" t="s">
        <v>86</v>
      </c>
      <c r="C1098" s="29"/>
      <c r="D1098" s="13">
        <v>3.3678116053977573E-2</v>
      </c>
      <c r="E1098" s="13">
        <v>1.7374119841394619E-16</v>
      </c>
      <c r="F1098" s="13">
        <v>2.5619025764727955E-2</v>
      </c>
      <c r="G1098" s="13">
        <v>2.0554538263069883E-2</v>
      </c>
      <c r="H1098" s="13">
        <v>2.6917469700914069E-2</v>
      </c>
      <c r="I1098" s="13">
        <v>5.7700691485108709E-2</v>
      </c>
      <c r="J1098" s="13">
        <v>1.4123441947022029E-2</v>
      </c>
      <c r="K1098" s="13">
        <v>2.2543427199587407E-2</v>
      </c>
      <c r="L1098" s="13">
        <v>2.7522356660485171E-2</v>
      </c>
      <c r="M1098" s="13">
        <v>1.7604469755488274E-2</v>
      </c>
      <c r="N1098" s="148"/>
      <c r="O1098" s="3"/>
      <c r="P1098" s="3"/>
      <c r="Q1098" s="3"/>
      <c r="R1098" s="3"/>
      <c r="S1098" s="3"/>
      <c r="T1098" s="3"/>
      <c r="U1098" s="3"/>
      <c r="V1098" s="3"/>
      <c r="W1098" s="3"/>
      <c r="X1098" s="3"/>
      <c r="Y1098" s="3"/>
      <c r="Z1098" s="3"/>
      <c r="AA1098" s="3"/>
      <c r="AB1098" s="3"/>
      <c r="AC1098" s="3"/>
      <c r="AD1098" s="3"/>
      <c r="AE1098" s="3"/>
      <c r="AF1098" s="3"/>
      <c r="AG1098" s="3"/>
      <c r="AH1098" s="3"/>
      <c r="AI1098" s="3"/>
      <c r="AJ1098" s="3"/>
      <c r="AK1098" s="3"/>
      <c r="AL1098" s="3"/>
      <c r="AM1098" s="3"/>
      <c r="AN1098" s="3"/>
      <c r="AO1098" s="3"/>
      <c r="AP1098" s="3"/>
      <c r="AQ1098" s="3"/>
      <c r="AR1098" s="3"/>
      <c r="AS1098" s="3"/>
      <c r="AT1098" s="3"/>
      <c r="AU1098" s="3"/>
      <c r="AV1098" s="3"/>
      <c r="AW1098" s="3"/>
      <c r="AX1098" s="3"/>
      <c r="AY1098" s="3"/>
      <c r="AZ1098" s="3"/>
      <c r="BA1098" s="3"/>
      <c r="BB1098" s="3"/>
      <c r="BC1098" s="3"/>
      <c r="BD1098" s="3"/>
      <c r="BE1098" s="3"/>
      <c r="BF1098" s="3"/>
      <c r="BG1098" s="3"/>
      <c r="BH1098" s="3"/>
      <c r="BI1098" s="3"/>
      <c r="BJ1098" s="3"/>
      <c r="BK1098" s="3"/>
      <c r="BL1098" s="3"/>
      <c r="BM1098" s="55"/>
    </row>
    <row r="1099" spans="1:65">
      <c r="A1099" s="30"/>
      <c r="B1099" s="3" t="s">
        <v>267</v>
      </c>
      <c r="C1099" s="29"/>
      <c r="D1099" s="13">
        <v>5.2599953436269997E-2</v>
      </c>
      <c r="E1099" s="13">
        <v>-3.8930477297318467E-2</v>
      </c>
      <c r="F1099" s="13">
        <v>-2.6356774943971928E-2</v>
      </c>
      <c r="G1099" s="13">
        <v>-1.4903739229751634E-2</v>
      </c>
      <c r="H1099" s="13">
        <v>4.1158649594571495E-2</v>
      </c>
      <c r="I1099" s="13">
        <v>-4.6065657722226261E-3</v>
      </c>
      <c r="J1099" s="13">
        <v>5.3744083820440158E-2</v>
      </c>
      <c r="K1099" s="13">
        <v>-8.7815909588666585E-2</v>
      </c>
      <c r="L1099" s="13">
        <v>1.827604191117449E-2</v>
      </c>
      <c r="M1099" s="13">
        <v>6.8347380694759874E-3</v>
      </c>
      <c r="N1099" s="148"/>
      <c r="O1099" s="3"/>
      <c r="P1099" s="3"/>
      <c r="Q1099" s="3"/>
      <c r="R1099" s="3"/>
      <c r="S1099" s="3"/>
      <c r="T1099" s="3"/>
      <c r="U1099" s="3"/>
      <c r="V1099" s="3"/>
      <c r="W1099" s="3"/>
      <c r="X1099" s="3"/>
      <c r="Y1099" s="3"/>
      <c r="Z1099" s="3"/>
      <c r="AA1099" s="3"/>
      <c r="AB1099" s="3"/>
      <c r="AC1099" s="3"/>
      <c r="AD1099" s="3"/>
      <c r="AE1099" s="3"/>
      <c r="AF1099" s="3"/>
      <c r="AG1099" s="3"/>
      <c r="AH1099" s="3"/>
      <c r="AI1099" s="3"/>
      <c r="AJ1099" s="3"/>
      <c r="AK1099" s="3"/>
      <c r="AL1099" s="3"/>
      <c r="AM1099" s="3"/>
      <c r="AN1099" s="3"/>
      <c r="AO1099" s="3"/>
      <c r="AP1099" s="3"/>
      <c r="AQ1099" s="3"/>
      <c r="AR1099" s="3"/>
      <c r="AS1099" s="3"/>
      <c r="AT1099" s="3"/>
      <c r="AU1099" s="3"/>
      <c r="AV1099" s="3"/>
      <c r="AW1099" s="3"/>
      <c r="AX1099" s="3"/>
      <c r="AY1099" s="3"/>
      <c r="AZ1099" s="3"/>
      <c r="BA1099" s="3"/>
      <c r="BB1099" s="3"/>
      <c r="BC1099" s="3"/>
      <c r="BD1099" s="3"/>
      <c r="BE1099" s="3"/>
      <c r="BF1099" s="3"/>
      <c r="BG1099" s="3"/>
      <c r="BH1099" s="3"/>
      <c r="BI1099" s="3"/>
      <c r="BJ1099" s="3"/>
      <c r="BK1099" s="3"/>
      <c r="BL1099" s="3"/>
      <c r="BM1099" s="55"/>
    </row>
    <row r="1100" spans="1:65">
      <c r="A1100" s="30"/>
      <c r="B1100" s="46" t="s">
        <v>268</v>
      </c>
      <c r="C1100" s="47"/>
      <c r="D1100" s="45">
        <v>1.03</v>
      </c>
      <c r="E1100" s="45">
        <v>0.8</v>
      </c>
      <c r="F1100" s="45">
        <v>0.55000000000000004</v>
      </c>
      <c r="G1100" s="45">
        <v>0.32</v>
      </c>
      <c r="H1100" s="45">
        <v>0.8</v>
      </c>
      <c r="I1100" s="45">
        <v>0.11</v>
      </c>
      <c r="J1100" s="45">
        <v>1.05</v>
      </c>
      <c r="K1100" s="45">
        <v>1.78</v>
      </c>
      <c r="L1100" s="45">
        <v>0.34</v>
      </c>
      <c r="M1100" s="45">
        <v>0.11</v>
      </c>
      <c r="N1100" s="148"/>
      <c r="O1100" s="3"/>
      <c r="P1100" s="3"/>
      <c r="Q1100" s="3"/>
      <c r="R1100" s="3"/>
      <c r="S1100" s="3"/>
      <c r="T1100" s="3"/>
      <c r="U1100" s="3"/>
      <c r="V1100" s="3"/>
      <c r="W1100" s="3"/>
      <c r="X1100" s="3"/>
      <c r="Y1100" s="3"/>
      <c r="Z1100" s="3"/>
      <c r="AA1100" s="3"/>
      <c r="AB1100" s="3"/>
      <c r="AC1100" s="3"/>
      <c r="AD1100" s="3"/>
      <c r="AE1100" s="3"/>
      <c r="AF1100" s="3"/>
      <c r="AG1100" s="3"/>
      <c r="AH1100" s="3"/>
      <c r="AI1100" s="3"/>
      <c r="AJ1100" s="3"/>
      <c r="AK1100" s="3"/>
      <c r="AL1100" s="3"/>
      <c r="AM1100" s="3"/>
      <c r="AN1100" s="3"/>
      <c r="AO1100" s="3"/>
      <c r="AP1100" s="3"/>
      <c r="AQ1100" s="3"/>
      <c r="AR1100" s="3"/>
      <c r="AS1100" s="3"/>
      <c r="AT1100" s="3"/>
      <c r="AU1100" s="3"/>
      <c r="AV1100" s="3"/>
      <c r="AW1100" s="3"/>
      <c r="AX1100" s="3"/>
      <c r="AY1100" s="3"/>
      <c r="AZ1100" s="3"/>
      <c r="BA1100" s="3"/>
      <c r="BB1100" s="3"/>
      <c r="BC1100" s="3"/>
      <c r="BD1100" s="3"/>
      <c r="BE1100" s="3"/>
      <c r="BF1100" s="3"/>
      <c r="BG1100" s="3"/>
      <c r="BH1100" s="3"/>
      <c r="BI1100" s="3"/>
      <c r="BJ1100" s="3"/>
      <c r="BK1100" s="3"/>
      <c r="BL1100" s="3"/>
      <c r="BM1100" s="55"/>
    </row>
    <row r="1101" spans="1:65">
      <c r="B1101" s="31"/>
      <c r="C1101" s="20"/>
      <c r="D1101" s="20"/>
      <c r="E1101" s="20"/>
      <c r="F1101" s="20"/>
      <c r="G1101" s="20"/>
      <c r="H1101" s="20"/>
      <c r="I1101" s="20"/>
      <c r="J1101" s="20"/>
      <c r="K1101" s="20"/>
      <c r="L1101" s="20"/>
      <c r="M1101" s="20"/>
      <c r="BM1101" s="55"/>
    </row>
    <row r="1102" spans="1:65" ht="15">
      <c r="B1102" s="8" t="s">
        <v>511</v>
      </c>
      <c r="BM1102" s="28" t="s">
        <v>66</v>
      </c>
    </row>
    <row r="1103" spans="1:65" ht="15">
      <c r="A1103" s="25" t="s">
        <v>44</v>
      </c>
      <c r="B1103" s="18" t="s">
        <v>109</v>
      </c>
      <c r="C1103" s="15" t="s">
        <v>110</v>
      </c>
      <c r="D1103" s="16" t="s">
        <v>226</v>
      </c>
      <c r="E1103" s="17" t="s">
        <v>226</v>
      </c>
      <c r="F1103" s="17" t="s">
        <v>226</v>
      </c>
      <c r="G1103" s="17" t="s">
        <v>226</v>
      </c>
      <c r="H1103" s="17" t="s">
        <v>226</v>
      </c>
      <c r="I1103" s="17" t="s">
        <v>226</v>
      </c>
      <c r="J1103" s="17" t="s">
        <v>226</v>
      </c>
      <c r="K1103" s="17" t="s">
        <v>226</v>
      </c>
      <c r="L1103" s="17" t="s">
        <v>226</v>
      </c>
      <c r="M1103" s="17" t="s">
        <v>226</v>
      </c>
      <c r="N1103" s="17" t="s">
        <v>226</v>
      </c>
      <c r="O1103" s="17" t="s">
        <v>226</v>
      </c>
      <c r="P1103" s="17" t="s">
        <v>226</v>
      </c>
      <c r="Q1103" s="17" t="s">
        <v>226</v>
      </c>
      <c r="R1103" s="17" t="s">
        <v>226</v>
      </c>
      <c r="S1103" s="17" t="s">
        <v>226</v>
      </c>
      <c r="T1103" s="17" t="s">
        <v>226</v>
      </c>
      <c r="U1103" s="17" t="s">
        <v>226</v>
      </c>
      <c r="V1103" s="17" t="s">
        <v>226</v>
      </c>
      <c r="W1103" s="17" t="s">
        <v>226</v>
      </c>
      <c r="X1103" s="17" t="s">
        <v>226</v>
      </c>
      <c r="Y1103" s="17" t="s">
        <v>226</v>
      </c>
      <c r="Z1103" s="17" t="s">
        <v>226</v>
      </c>
      <c r="AA1103" s="17" t="s">
        <v>226</v>
      </c>
      <c r="AB1103" s="17" t="s">
        <v>226</v>
      </c>
      <c r="AC1103" s="17" t="s">
        <v>226</v>
      </c>
      <c r="AD1103" s="148"/>
      <c r="AE1103" s="3"/>
      <c r="AF1103" s="3"/>
      <c r="AG1103" s="3"/>
      <c r="AH1103" s="3"/>
      <c r="AI1103" s="3"/>
      <c r="AJ1103" s="3"/>
      <c r="AK1103" s="3"/>
      <c r="AL1103" s="3"/>
      <c r="AM1103" s="3"/>
      <c r="AN1103" s="3"/>
      <c r="AO1103" s="3"/>
      <c r="AP1103" s="3"/>
      <c r="AQ1103" s="3"/>
      <c r="AR1103" s="3"/>
      <c r="AS1103" s="3"/>
      <c r="AT1103" s="3"/>
      <c r="AU1103" s="3"/>
      <c r="AV1103" s="3"/>
      <c r="AW1103" s="3"/>
      <c r="AX1103" s="3"/>
      <c r="AY1103" s="3"/>
      <c r="AZ1103" s="3"/>
      <c r="BA1103" s="3"/>
      <c r="BB1103" s="3"/>
      <c r="BC1103" s="3"/>
      <c r="BD1103" s="3"/>
      <c r="BE1103" s="3"/>
      <c r="BF1103" s="3"/>
      <c r="BG1103" s="3"/>
      <c r="BH1103" s="3"/>
      <c r="BI1103" s="3"/>
      <c r="BJ1103" s="3"/>
      <c r="BK1103" s="3"/>
      <c r="BL1103" s="3"/>
      <c r="BM1103" s="28">
        <v>1</v>
      </c>
    </row>
    <row r="1104" spans="1:65">
      <c r="A1104" s="30"/>
      <c r="B1104" s="19" t="s">
        <v>227</v>
      </c>
      <c r="C1104" s="9" t="s">
        <v>227</v>
      </c>
      <c r="D1104" s="146" t="s">
        <v>229</v>
      </c>
      <c r="E1104" s="147" t="s">
        <v>230</v>
      </c>
      <c r="F1104" s="147" t="s">
        <v>231</v>
      </c>
      <c r="G1104" s="147" t="s">
        <v>232</v>
      </c>
      <c r="H1104" s="147" t="s">
        <v>233</v>
      </c>
      <c r="I1104" s="147" t="s">
        <v>234</v>
      </c>
      <c r="J1104" s="147" t="s">
        <v>235</v>
      </c>
      <c r="K1104" s="147" t="s">
        <v>236</v>
      </c>
      <c r="L1104" s="147" t="s">
        <v>238</v>
      </c>
      <c r="M1104" s="147" t="s">
        <v>239</v>
      </c>
      <c r="N1104" s="147" t="s">
        <v>240</v>
      </c>
      <c r="O1104" s="147" t="s">
        <v>243</v>
      </c>
      <c r="P1104" s="147" t="s">
        <v>244</v>
      </c>
      <c r="Q1104" s="147" t="s">
        <v>245</v>
      </c>
      <c r="R1104" s="147" t="s">
        <v>246</v>
      </c>
      <c r="S1104" s="147" t="s">
        <v>247</v>
      </c>
      <c r="T1104" s="147" t="s">
        <v>248</v>
      </c>
      <c r="U1104" s="147" t="s">
        <v>249</v>
      </c>
      <c r="V1104" s="147" t="s">
        <v>250</v>
      </c>
      <c r="W1104" s="147" t="s">
        <v>251</v>
      </c>
      <c r="X1104" s="147" t="s">
        <v>252</v>
      </c>
      <c r="Y1104" s="147" t="s">
        <v>253</v>
      </c>
      <c r="Z1104" s="147" t="s">
        <v>254</v>
      </c>
      <c r="AA1104" s="147" t="s">
        <v>255</v>
      </c>
      <c r="AB1104" s="147" t="s">
        <v>256</v>
      </c>
      <c r="AC1104" s="147" t="s">
        <v>257</v>
      </c>
      <c r="AD1104" s="148"/>
      <c r="AE1104" s="3"/>
      <c r="AF1104" s="3"/>
      <c r="AG1104" s="3"/>
      <c r="AH1104" s="3"/>
      <c r="AI1104" s="3"/>
      <c r="AJ1104" s="3"/>
      <c r="AK1104" s="3"/>
      <c r="AL1104" s="3"/>
      <c r="AM1104" s="3"/>
      <c r="AN1104" s="3"/>
      <c r="AO1104" s="3"/>
      <c r="AP1104" s="3"/>
      <c r="AQ1104" s="3"/>
      <c r="AR1104" s="3"/>
      <c r="AS1104" s="3"/>
      <c r="AT1104" s="3"/>
      <c r="AU1104" s="3"/>
      <c r="AV1104" s="3"/>
      <c r="AW1104" s="3"/>
      <c r="AX1104" s="3"/>
      <c r="AY1104" s="3"/>
      <c r="AZ1104" s="3"/>
      <c r="BA1104" s="3"/>
      <c r="BB1104" s="3"/>
      <c r="BC1104" s="3"/>
      <c r="BD1104" s="3"/>
      <c r="BE1104" s="3"/>
      <c r="BF1104" s="3"/>
      <c r="BG1104" s="3"/>
      <c r="BH1104" s="3"/>
      <c r="BI1104" s="3"/>
      <c r="BJ1104" s="3"/>
      <c r="BK1104" s="3"/>
      <c r="BL1104" s="3"/>
      <c r="BM1104" s="28" t="s">
        <v>3</v>
      </c>
    </row>
    <row r="1105" spans="1:65">
      <c r="A1105" s="30"/>
      <c r="B1105" s="19"/>
      <c r="C1105" s="9"/>
      <c r="D1105" s="10" t="s">
        <v>113</v>
      </c>
      <c r="E1105" s="11" t="s">
        <v>277</v>
      </c>
      <c r="F1105" s="11" t="s">
        <v>277</v>
      </c>
      <c r="G1105" s="11" t="s">
        <v>277</v>
      </c>
      <c r="H1105" s="11" t="s">
        <v>278</v>
      </c>
      <c r="I1105" s="11" t="s">
        <v>277</v>
      </c>
      <c r="J1105" s="11" t="s">
        <v>278</v>
      </c>
      <c r="K1105" s="11" t="s">
        <v>278</v>
      </c>
      <c r="L1105" s="11" t="s">
        <v>277</v>
      </c>
      <c r="M1105" s="11" t="s">
        <v>113</v>
      </c>
      <c r="N1105" s="11" t="s">
        <v>278</v>
      </c>
      <c r="O1105" s="11" t="s">
        <v>277</v>
      </c>
      <c r="P1105" s="11" t="s">
        <v>277</v>
      </c>
      <c r="Q1105" s="11" t="s">
        <v>113</v>
      </c>
      <c r="R1105" s="11" t="s">
        <v>278</v>
      </c>
      <c r="S1105" s="11" t="s">
        <v>278</v>
      </c>
      <c r="T1105" s="11" t="s">
        <v>113</v>
      </c>
      <c r="U1105" s="11" t="s">
        <v>113</v>
      </c>
      <c r="V1105" s="11" t="s">
        <v>277</v>
      </c>
      <c r="W1105" s="11" t="s">
        <v>277</v>
      </c>
      <c r="X1105" s="11" t="s">
        <v>277</v>
      </c>
      <c r="Y1105" s="11" t="s">
        <v>277</v>
      </c>
      <c r="Z1105" s="11" t="s">
        <v>277</v>
      </c>
      <c r="AA1105" s="11" t="s">
        <v>277</v>
      </c>
      <c r="AB1105" s="11" t="s">
        <v>278</v>
      </c>
      <c r="AC1105" s="11" t="s">
        <v>277</v>
      </c>
      <c r="AD1105" s="148"/>
      <c r="AE1105" s="3"/>
      <c r="AF1105" s="3"/>
      <c r="AG1105" s="3"/>
      <c r="AH1105" s="3"/>
      <c r="AI1105" s="3"/>
      <c r="AJ1105" s="3"/>
      <c r="AK1105" s="3"/>
      <c r="AL1105" s="3"/>
      <c r="AM1105" s="3"/>
      <c r="AN1105" s="3"/>
      <c r="AO1105" s="3"/>
      <c r="AP1105" s="3"/>
      <c r="AQ1105" s="3"/>
      <c r="AR1105" s="3"/>
      <c r="AS1105" s="3"/>
      <c r="AT1105" s="3"/>
      <c r="AU1105" s="3"/>
      <c r="AV1105" s="3"/>
      <c r="AW1105" s="3"/>
      <c r="AX1105" s="3"/>
      <c r="AY1105" s="3"/>
      <c r="AZ1105" s="3"/>
      <c r="BA1105" s="3"/>
      <c r="BB1105" s="3"/>
      <c r="BC1105" s="3"/>
      <c r="BD1105" s="3"/>
      <c r="BE1105" s="3"/>
      <c r="BF1105" s="3"/>
      <c r="BG1105" s="3"/>
      <c r="BH1105" s="3"/>
      <c r="BI1105" s="3"/>
      <c r="BJ1105" s="3"/>
      <c r="BK1105" s="3"/>
      <c r="BL1105" s="3"/>
      <c r="BM1105" s="28">
        <v>0</v>
      </c>
    </row>
    <row r="1106" spans="1:65">
      <c r="A1106" s="30"/>
      <c r="B1106" s="19"/>
      <c r="C1106" s="9"/>
      <c r="D1106" s="26"/>
      <c r="E1106" s="26"/>
      <c r="F1106" s="26"/>
      <c r="G1106" s="26"/>
      <c r="H1106" s="26"/>
      <c r="I1106" s="26"/>
      <c r="J1106" s="26"/>
      <c r="K1106" s="26"/>
      <c r="L1106" s="26"/>
      <c r="M1106" s="26"/>
      <c r="N1106" s="26"/>
      <c r="O1106" s="26"/>
      <c r="P1106" s="26"/>
      <c r="Q1106" s="26"/>
      <c r="R1106" s="26"/>
      <c r="S1106" s="26"/>
      <c r="T1106" s="26"/>
      <c r="U1106" s="26"/>
      <c r="V1106" s="26"/>
      <c r="W1106" s="26"/>
      <c r="X1106" s="26"/>
      <c r="Y1106" s="26"/>
      <c r="Z1106" s="26"/>
      <c r="AA1106" s="26"/>
      <c r="AB1106" s="26"/>
      <c r="AC1106" s="26"/>
      <c r="AD1106" s="148"/>
      <c r="AE1106" s="3"/>
      <c r="AF1106" s="3"/>
      <c r="AG1106" s="3"/>
      <c r="AH1106" s="3"/>
      <c r="AI1106" s="3"/>
      <c r="AJ1106" s="3"/>
      <c r="AK1106" s="3"/>
      <c r="AL1106" s="3"/>
      <c r="AM1106" s="3"/>
      <c r="AN1106" s="3"/>
      <c r="AO1106" s="3"/>
      <c r="AP1106" s="3"/>
      <c r="AQ1106" s="3"/>
      <c r="AR1106" s="3"/>
      <c r="AS1106" s="3"/>
      <c r="AT1106" s="3"/>
      <c r="AU1106" s="3"/>
      <c r="AV1106" s="3"/>
      <c r="AW1106" s="3"/>
      <c r="AX1106" s="3"/>
      <c r="AY1106" s="3"/>
      <c r="AZ1106" s="3"/>
      <c r="BA1106" s="3"/>
      <c r="BB1106" s="3"/>
      <c r="BC1106" s="3"/>
      <c r="BD1106" s="3"/>
      <c r="BE1106" s="3"/>
      <c r="BF1106" s="3"/>
      <c r="BG1106" s="3"/>
      <c r="BH1106" s="3"/>
      <c r="BI1106" s="3"/>
      <c r="BJ1106" s="3"/>
      <c r="BK1106" s="3"/>
      <c r="BL1106" s="3"/>
      <c r="BM1106" s="28">
        <v>0</v>
      </c>
    </row>
    <row r="1107" spans="1:65">
      <c r="A1107" s="30"/>
      <c r="B1107" s="18">
        <v>1</v>
      </c>
      <c r="C1107" s="14">
        <v>1</v>
      </c>
      <c r="D1107" s="217">
        <v>140</v>
      </c>
      <c r="E1107" s="217">
        <v>140</v>
      </c>
      <c r="F1107" s="217">
        <v>144</v>
      </c>
      <c r="G1107" s="217">
        <v>141</v>
      </c>
      <c r="H1107" s="217">
        <v>138</v>
      </c>
      <c r="I1107" s="217">
        <v>133.69999999999999</v>
      </c>
      <c r="J1107" s="217">
        <v>142.8611238035264</v>
      </c>
      <c r="K1107" s="217">
        <v>125</v>
      </c>
      <c r="L1107" s="217">
        <v>145</v>
      </c>
      <c r="M1107" s="217">
        <v>140</v>
      </c>
      <c r="N1107" s="217">
        <v>137</v>
      </c>
      <c r="O1107" s="217">
        <v>143</v>
      </c>
      <c r="P1107" s="217">
        <v>147</v>
      </c>
      <c r="Q1107" s="219">
        <v>124.38099999999999</v>
      </c>
      <c r="R1107" s="217">
        <v>135.9</v>
      </c>
      <c r="S1107" s="217">
        <v>145</v>
      </c>
      <c r="T1107" s="217">
        <v>142</v>
      </c>
      <c r="U1107" s="217">
        <v>150.98660000000001</v>
      </c>
      <c r="V1107" s="217">
        <v>148</v>
      </c>
      <c r="W1107" s="217">
        <v>139</v>
      </c>
      <c r="X1107" s="219">
        <v>171.46800000000002</v>
      </c>
      <c r="Y1107" s="217">
        <v>144</v>
      </c>
      <c r="Z1107" s="217">
        <v>141</v>
      </c>
      <c r="AA1107" s="218">
        <v>162</v>
      </c>
      <c r="AB1107" s="217">
        <v>134</v>
      </c>
      <c r="AC1107" s="219">
        <v>191</v>
      </c>
      <c r="AD1107" s="220"/>
      <c r="AE1107" s="221"/>
      <c r="AF1107" s="221"/>
      <c r="AG1107" s="221"/>
      <c r="AH1107" s="221"/>
      <c r="AI1107" s="221"/>
      <c r="AJ1107" s="221"/>
      <c r="AK1107" s="221"/>
      <c r="AL1107" s="221"/>
      <c r="AM1107" s="221"/>
      <c r="AN1107" s="221"/>
      <c r="AO1107" s="221"/>
      <c r="AP1107" s="221"/>
      <c r="AQ1107" s="221"/>
      <c r="AR1107" s="221"/>
      <c r="AS1107" s="221"/>
      <c r="AT1107" s="221"/>
      <c r="AU1107" s="221"/>
      <c r="AV1107" s="221"/>
      <c r="AW1107" s="221"/>
      <c r="AX1107" s="221"/>
      <c r="AY1107" s="221"/>
      <c r="AZ1107" s="221"/>
      <c r="BA1107" s="221"/>
      <c r="BB1107" s="221"/>
      <c r="BC1107" s="221"/>
      <c r="BD1107" s="221"/>
      <c r="BE1107" s="221"/>
      <c r="BF1107" s="221"/>
      <c r="BG1107" s="221"/>
      <c r="BH1107" s="221"/>
      <c r="BI1107" s="221"/>
      <c r="BJ1107" s="221"/>
      <c r="BK1107" s="221"/>
      <c r="BL1107" s="221"/>
      <c r="BM1107" s="222">
        <v>1</v>
      </c>
    </row>
    <row r="1108" spans="1:65">
      <c r="A1108" s="30"/>
      <c r="B1108" s="19">
        <v>1</v>
      </c>
      <c r="C1108" s="9">
        <v>2</v>
      </c>
      <c r="D1108" s="223">
        <v>140</v>
      </c>
      <c r="E1108" s="223">
        <v>138</v>
      </c>
      <c r="F1108" s="223">
        <v>150</v>
      </c>
      <c r="G1108" s="223">
        <v>141</v>
      </c>
      <c r="H1108" s="223">
        <v>139</v>
      </c>
      <c r="I1108" s="223">
        <v>134.80000000000001</v>
      </c>
      <c r="J1108" s="223">
        <v>144.40391119452622</v>
      </c>
      <c r="K1108" s="223">
        <v>127</v>
      </c>
      <c r="L1108" s="223">
        <v>148</v>
      </c>
      <c r="M1108" s="223">
        <v>140</v>
      </c>
      <c r="N1108" s="223">
        <v>129</v>
      </c>
      <c r="O1108" s="223">
        <v>139</v>
      </c>
      <c r="P1108" s="223">
        <v>150</v>
      </c>
      <c r="Q1108" s="225">
        <v>126.69100000000002</v>
      </c>
      <c r="R1108" s="223">
        <v>131.19999999999999</v>
      </c>
      <c r="S1108" s="223">
        <v>142</v>
      </c>
      <c r="T1108" s="223">
        <v>144</v>
      </c>
      <c r="U1108" s="223">
        <v>150.6568</v>
      </c>
      <c r="V1108" s="223">
        <v>151</v>
      </c>
      <c r="W1108" s="223">
        <v>136</v>
      </c>
      <c r="X1108" s="225">
        <v>169.97200000000004</v>
      </c>
      <c r="Y1108" s="223">
        <v>144</v>
      </c>
      <c r="Z1108" s="223">
        <v>141</v>
      </c>
      <c r="AA1108" s="223">
        <v>153</v>
      </c>
      <c r="AB1108" s="223">
        <v>134</v>
      </c>
      <c r="AC1108" s="225">
        <v>195</v>
      </c>
      <c r="AD1108" s="220"/>
      <c r="AE1108" s="221"/>
      <c r="AF1108" s="221"/>
      <c r="AG1108" s="221"/>
      <c r="AH1108" s="221"/>
      <c r="AI1108" s="221"/>
      <c r="AJ1108" s="221"/>
      <c r="AK1108" s="221"/>
      <c r="AL1108" s="221"/>
      <c r="AM1108" s="221"/>
      <c r="AN1108" s="221"/>
      <c r="AO1108" s="221"/>
      <c r="AP1108" s="221"/>
      <c r="AQ1108" s="221"/>
      <c r="AR1108" s="221"/>
      <c r="AS1108" s="221"/>
      <c r="AT1108" s="221"/>
      <c r="AU1108" s="221"/>
      <c r="AV1108" s="221"/>
      <c r="AW1108" s="221"/>
      <c r="AX1108" s="221"/>
      <c r="AY1108" s="221"/>
      <c r="AZ1108" s="221"/>
      <c r="BA1108" s="221"/>
      <c r="BB1108" s="221"/>
      <c r="BC1108" s="221"/>
      <c r="BD1108" s="221"/>
      <c r="BE1108" s="221"/>
      <c r="BF1108" s="221"/>
      <c r="BG1108" s="221"/>
      <c r="BH1108" s="221"/>
      <c r="BI1108" s="221"/>
      <c r="BJ1108" s="221"/>
      <c r="BK1108" s="221"/>
      <c r="BL1108" s="221"/>
      <c r="BM1108" s="222">
        <v>28</v>
      </c>
    </row>
    <row r="1109" spans="1:65">
      <c r="A1109" s="30"/>
      <c r="B1109" s="19">
        <v>1</v>
      </c>
      <c r="C1109" s="9">
        <v>3</v>
      </c>
      <c r="D1109" s="223">
        <v>138</v>
      </c>
      <c r="E1109" s="223">
        <v>140</v>
      </c>
      <c r="F1109" s="223">
        <v>148</v>
      </c>
      <c r="G1109" s="223">
        <v>143</v>
      </c>
      <c r="H1109" s="223">
        <v>136</v>
      </c>
      <c r="I1109" s="223">
        <v>132.19999999999999</v>
      </c>
      <c r="J1109" s="223">
        <v>143.26455967933325</v>
      </c>
      <c r="K1109" s="223">
        <v>128</v>
      </c>
      <c r="L1109" s="223">
        <v>145</v>
      </c>
      <c r="M1109" s="223">
        <v>140</v>
      </c>
      <c r="N1109" s="223">
        <v>134</v>
      </c>
      <c r="O1109" s="223">
        <v>142</v>
      </c>
      <c r="P1109" s="223">
        <v>146</v>
      </c>
      <c r="Q1109" s="225">
        <v>125.8365</v>
      </c>
      <c r="R1109" s="223">
        <v>147.9</v>
      </c>
      <c r="S1109" s="223">
        <v>144</v>
      </c>
      <c r="T1109" s="223">
        <v>140</v>
      </c>
      <c r="U1109" s="223">
        <v>152.07509999999999</v>
      </c>
      <c r="V1109" s="223">
        <v>147</v>
      </c>
      <c r="W1109" s="223">
        <v>136</v>
      </c>
      <c r="X1109" s="225">
        <v>170.654</v>
      </c>
      <c r="Y1109" s="223">
        <v>144</v>
      </c>
      <c r="Z1109" s="223">
        <v>142</v>
      </c>
      <c r="AA1109" s="223">
        <v>154</v>
      </c>
      <c r="AB1109" s="223">
        <v>136</v>
      </c>
      <c r="AC1109" s="225">
        <v>190</v>
      </c>
      <c r="AD1109" s="220"/>
      <c r="AE1109" s="221"/>
      <c r="AF1109" s="221"/>
      <c r="AG1109" s="221"/>
      <c r="AH1109" s="221"/>
      <c r="AI1109" s="221"/>
      <c r="AJ1109" s="221"/>
      <c r="AK1109" s="221"/>
      <c r="AL1109" s="221"/>
      <c r="AM1109" s="221"/>
      <c r="AN1109" s="221"/>
      <c r="AO1109" s="221"/>
      <c r="AP1109" s="221"/>
      <c r="AQ1109" s="221"/>
      <c r="AR1109" s="221"/>
      <c r="AS1109" s="221"/>
      <c r="AT1109" s="221"/>
      <c r="AU1109" s="221"/>
      <c r="AV1109" s="221"/>
      <c r="AW1109" s="221"/>
      <c r="AX1109" s="221"/>
      <c r="AY1109" s="221"/>
      <c r="AZ1109" s="221"/>
      <c r="BA1109" s="221"/>
      <c r="BB1109" s="221"/>
      <c r="BC1109" s="221"/>
      <c r="BD1109" s="221"/>
      <c r="BE1109" s="221"/>
      <c r="BF1109" s="221"/>
      <c r="BG1109" s="221"/>
      <c r="BH1109" s="221"/>
      <c r="BI1109" s="221"/>
      <c r="BJ1109" s="221"/>
      <c r="BK1109" s="221"/>
      <c r="BL1109" s="221"/>
      <c r="BM1109" s="222">
        <v>16</v>
      </c>
    </row>
    <row r="1110" spans="1:65">
      <c r="A1110" s="30"/>
      <c r="B1110" s="19">
        <v>1</v>
      </c>
      <c r="C1110" s="9">
        <v>4</v>
      </c>
      <c r="D1110" s="223">
        <v>136</v>
      </c>
      <c r="E1110" s="223">
        <v>140</v>
      </c>
      <c r="F1110" s="223">
        <v>147</v>
      </c>
      <c r="G1110" s="223">
        <v>140</v>
      </c>
      <c r="H1110" s="223">
        <v>136</v>
      </c>
      <c r="I1110" s="223">
        <v>137</v>
      </c>
      <c r="J1110" s="223">
        <v>144.26930142455313</v>
      </c>
      <c r="K1110" s="223">
        <v>131</v>
      </c>
      <c r="L1110" s="223">
        <v>143</v>
      </c>
      <c r="M1110" s="223">
        <v>138</v>
      </c>
      <c r="N1110" s="223">
        <v>138</v>
      </c>
      <c r="O1110" s="223">
        <v>149</v>
      </c>
      <c r="P1110" s="223">
        <v>146</v>
      </c>
      <c r="Q1110" s="225">
        <v>125.0515</v>
      </c>
      <c r="R1110" s="223">
        <v>134.4</v>
      </c>
      <c r="S1110" s="224">
        <v>152</v>
      </c>
      <c r="T1110" s="223">
        <v>138</v>
      </c>
      <c r="U1110" s="223">
        <v>151.2388</v>
      </c>
      <c r="V1110" s="223">
        <v>148</v>
      </c>
      <c r="W1110" s="223">
        <v>137</v>
      </c>
      <c r="X1110" s="225">
        <v>172.667</v>
      </c>
      <c r="Y1110" s="223">
        <v>143</v>
      </c>
      <c r="Z1110" s="223">
        <v>138</v>
      </c>
      <c r="AA1110" s="223">
        <v>151</v>
      </c>
      <c r="AB1110" s="223">
        <v>134</v>
      </c>
      <c r="AC1110" s="225">
        <v>203</v>
      </c>
      <c r="AD1110" s="220"/>
      <c r="AE1110" s="221"/>
      <c r="AF1110" s="221"/>
      <c r="AG1110" s="221"/>
      <c r="AH1110" s="221"/>
      <c r="AI1110" s="221"/>
      <c r="AJ1110" s="221"/>
      <c r="AK1110" s="221"/>
      <c r="AL1110" s="221"/>
      <c r="AM1110" s="221"/>
      <c r="AN1110" s="221"/>
      <c r="AO1110" s="221"/>
      <c r="AP1110" s="221"/>
      <c r="AQ1110" s="221"/>
      <c r="AR1110" s="221"/>
      <c r="AS1110" s="221"/>
      <c r="AT1110" s="221"/>
      <c r="AU1110" s="221"/>
      <c r="AV1110" s="221"/>
      <c r="AW1110" s="221"/>
      <c r="AX1110" s="221"/>
      <c r="AY1110" s="221"/>
      <c r="AZ1110" s="221"/>
      <c r="BA1110" s="221"/>
      <c r="BB1110" s="221"/>
      <c r="BC1110" s="221"/>
      <c r="BD1110" s="221"/>
      <c r="BE1110" s="221"/>
      <c r="BF1110" s="221"/>
      <c r="BG1110" s="221"/>
      <c r="BH1110" s="221"/>
      <c r="BI1110" s="221"/>
      <c r="BJ1110" s="221"/>
      <c r="BK1110" s="221"/>
      <c r="BL1110" s="221"/>
      <c r="BM1110" s="222">
        <v>141.22477919599166</v>
      </c>
    </row>
    <row r="1111" spans="1:65">
      <c r="A1111" s="30"/>
      <c r="B1111" s="19">
        <v>1</v>
      </c>
      <c r="C1111" s="9">
        <v>5</v>
      </c>
      <c r="D1111" s="223">
        <v>136</v>
      </c>
      <c r="E1111" s="223">
        <v>139</v>
      </c>
      <c r="F1111" s="223">
        <v>143</v>
      </c>
      <c r="G1111" s="223">
        <v>140</v>
      </c>
      <c r="H1111" s="223">
        <v>139</v>
      </c>
      <c r="I1111" s="223">
        <v>134.80000000000001</v>
      </c>
      <c r="J1111" s="223">
        <v>145.89425924914156</v>
      </c>
      <c r="K1111" s="223">
        <v>127</v>
      </c>
      <c r="L1111" s="223">
        <v>142</v>
      </c>
      <c r="M1111" s="223">
        <v>140</v>
      </c>
      <c r="N1111" s="223">
        <v>136</v>
      </c>
      <c r="O1111" s="223">
        <v>144</v>
      </c>
      <c r="P1111" s="223">
        <v>147</v>
      </c>
      <c r="Q1111" s="224">
        <v>152.20699999999999</v>
      </c>
      <c r="R1111" s="223">
        <v>134.5</v>
      </c>
      <c r="S1111" s="223">
        <v>146</v>
      </c>
      <c r="T1111" s="223">
        <v>141</v>
      </c>
      <c r="U1111" s="223">
        <v>151.04480000000001</v>
      </c>
      <c r="V1111" s="223">
        <v>145</v>
      </c>
      <c r="W1111" s="223">
        <v>133</v>
      </c>
      <c r="X1111" s="225">
        <v>175.22900000000001</v>
      </c>
      <c r="Y1111" s="223">
        <v>142</v>
      </c>
      <c r="Z1111" s="223">
        <v>140</v>
      </c>
      <c r="AA1111" s="223">
        <v>154</v>
      </c>
      <c r="AB1111" s="223">
        <v>134</v>
      </c>
      <c r="AC1111" s="225">
        <v>200</v>
      </c>
      <c r="AD1111" s="220"/>
      <c r="AE1111" s="221"/>
      <c r="AF1111" s="221"/>
      <c r="AG1111" s="221"/>
      <c r="AH1111" s="221"/>
      <c r="AI1111" s="221"/>
      <c r="AJ1111" s="221"/>
      <c r="AK1111" s="221"/>
      <c r="AL1111" s="221"/>
      <c r="AM1111" s="221"/>
      <c r="AN1111" s="221"/>
      <c r="AO1111" s="221"/>
      <c r="AP1111" s="221"/>
      <c r="AQ1111" s="221"/>
      <c r="AR1111" s="221"/>
      <c r="AS1111" s="221"/>
      <c r="AT1111" s="221"/>
      <c r="AU1111" s="221"/>
      <c r="AV1111" s="221"/>
      <c r="AW1111" s="221"/>
      <c r="AX1111" s="221"/>
      <c r="AY1111" s="221"/>
      <c r="AZ1111" s="221"/>
      <c r="BA1111" s="221"/>
      <c r="BB1111" s="221"/>
      <c r="BC1111" s="221"/>
      <c r="BD1111" s="221"/>
      <c r="BE1111" s="221"/>
      <c r="BF1111" s="221"/>
      <c r="BG1111" s="221"/>
      <c r="BH1111" s="221"/>
      <c r="BI1111" s="221"/>
      <c r="BJ1111" s="221"/>
      <c r="BK1111" s="221"/>
      <c r="BL1111" s="221"/>
      <c r="BM1111" s="222">
        <v>67</v>
      </c>
    </row>
    <row r="1112" spans="1:65">
      <c r="A1112" s="30"/>
      <c r="B1112" s="19">
        <v>1</v>
      </c>
      <c r="C1112" s="9">
        <v>6</v>
      </c>
      <c r="D1112" s="223">
        <v>141</v>
      </c>
      <c r="E1112" s="223">
        <v>142</v>
      </c>
      <c r="F1112" s="223">
        <v>145</v>
      </c>
      <c r="G1112" s="223">
        <v>142</v>
      </c>
      <c r="H1112" s="223">
        <v>142</v>
      </c>
      <c r="I1112" s="223">
        <v>135.30000000000001</v>
      </c>
      <c r="J1112" s="223">
        <v>143.3942736957726</v>
      </c>
      <c r="K1112" s="223">
        <v>128</v>
      </c>
      <c r="L1112" s="223">
        <v>142</v>
      </c>
      <c r="M1112" s="223">
        <v>141</v>
      </c>
      <c r="N1112" s="223">
        <v>132</v>
      </c>
      <c r="O1112" s="223">
        <v>143</v>
      </c>
      <c r="P1112" s="223">
        <v>142</v>
      </c>
      <c r="Q1112" s="225">
        <v>127.989</v>
      </c>
      <c r="R1112" s="223">
        <v>145.80000000000001</v>
      </c>
      <c r="S1112" s="223">
        <v>143</v>
      </c>
      <c r="T1112" s="223">
        <v>143</v>
      </c>
      <c r="U1112" s="223">
        <v>150.22999999999999</v>
      </c>
      <c r="V1112" s="223">
        <v>150</v>
      </c>
      <c r="W1112" s="223">
        <v>134</v>
      </c>
      <c r="X1112" s="225">
        <v>171.739</v>
      </c>
      <c r="Y1112" s="223">
        <v>144</v>
      </c>
      <c r="Z1112" s="223">
        <v>137</v>
      </c>
      <c r="AA1112" s="223">
        <v>154</v>
      </c>
      <c r="AB1112" s="223">
        <v>136</v>
      </c>
      <c r="AC1112" s="225">
        <v>201</v>
      </c>
      <c r="AD1112" s="220"/>
      <c r="AE1112" s="221"/>
      <c r="AF1112" s="221"/>
      <c r="AG1112" s="221"/>
      <c r="AH1112" s="221"/>
      <c r="AI1112" s="221"/>
      <c r="AJ1112" s="221"/>
      <c r="AK1112" s="221"/>
      <c r="AL1112" s="221"/>
      <c r="AM1112" s="221"/>
      <c r="AN1112" s="221"/>
      <c r="AO1112" s="221"/>
      <c r="AP1112" s="221"/>
      <c r="AQ1112" s="221"/>
      <c r="AR1112" s="221"/>
      <c r="AS1112" s="221"/>
      <c r="AT1112" s="221"/>
      <c r="AU1112" s="221"/>
      <c r="AV1112" s="221"/>
      <c r="AW1112" s="221"/>
      <c r="AX1112" s="221"/>
      <c r="AY1112" s="221"/>
      <c r="AZ1112" s="221"/>
      <c r="BA1112" s="221"/>
      <c r="BB1112" s="221"/>
      <c r="BC1112" s="221"/>
      <c r="BD1112" s="221"/>
      <c r="BE1112" s="221"/>
      <c r="BF1112" s="221"/>
      <c r="BG1112" s="221"/>
      <c r="BH1112" s="221"/>
      <c r="BI1112" s="221"/>
      <c r="BJ1112" s="221"/>
      <c r="BK1112" s="221"/>
      <c r="BL1112" s="221"/>
      <c r="BM1112" s="226"/>
    </row>
    <row r="1113" spans="1:65">
      <c r="A1113" s="30"/>
      <c r="B1113" s="20" t="s">
        <v>264</v>
      </c>
      <c r="C1113" s="12"/>
      <c r="D1113" s="227">
        <v>138.5</v>
      </c>
      <c r="E1113" s="227">
        <v>139.83333333333334</v>
      </c>
      <c r="F1113" s="227">
        <v>146.16666666666666</v>
      </c>
      <c r="G1113" s="227">
        <v>141.16666666666666</v>
      </c>
      <c r="H1113" s="227">
        <v>138.33333333333334</v>
      </c>
      <c r="I1113" s="227">
        <v>134.63333333333333</v>
      </c>
      <c r="J1113" s="227">
        <v>144.01457150780882</v>
      </c>
      <c r="K1113" s="227">
        <v>127.66666666666667</v>
      </c>
      <c r="L1113" s="227">
        <v>144.16666666666666</v>
      </c>
      <c r="M1113" s="227">
        <v>139.83333333333334</v>
      </c>
      <c r="N1113" s="227">
        <v>134.33333333333334</v>
      </c>
      <c r="O1113" s="227">
        <v>143.33333333333334</v>
      </c>
      <c r="P1113" s="227">
        <v>146.33333333333334</v>
      </c>
      <c r="Q1113" s="227">
        <v>130.35933333333335</v>
      </c>
      <c r="R1113" s="227">
        <v>138.28333333333333</v>
      </c>
      <c r="S1113" s="227">
        <v>145.33333333333334</v>
      </c>
      <c r="T1113" s="227">
        <v>141.33333333333334</v>
      </c>
      <c r="U1113" s="227">
        <v>151.03868333333335</v>
      </c>
      <c r="V1113" s="227">
        <v>148.16666666666666</v>
      </c>
      <c r="W1113" s="227">
        <v>135.83333333333334</v>
      </c>
      <c r="X1113" s="227">
        <v>171.95483333333334</v>
      </c>
      <c r="Y1113" s="227">
        <v>143.5</v>
      </c>
      <c r="Z1113" s="227">
        <v>139.83333333333334</v>
      </c>
      <c r="AA1113" s="227">
        <v>154.66666666666666</v>
      </c>
      <c r="AB1113" s="227">
        <v>134.66666666666666</v>
      </c>
      <c r="AC1113" s="227">
        <v>196.66666666666666</v>
      </c>
      <c r="AD1113" s="220"/>
      <c r="AE1113" s="221"/>
      <c r="AF1113" s="221"/>
      <c r="AG1113" s="221"/>
      <c r="AH1113" s="221"/>
      <c r="AI1113" s="221"/>
      <c r="AJ1113" s="221"/>
      <c r="AK1113" s="221"/>
      <c r="AL1113" s="221"/>
      <c r="AM1113" s="221"/>
      <c r="AN1113" s="221"/>
      <c r="AO1113" s="221"/>
      <c r="AP1113" s="221"/>
      <c r="AQ1113" s="221"/>
      <c r="AR1113" s="221"/>
      <c r="AS1113" s="221"/>
      <c r="AT1113" s="221"/>
      <c r="AU1113" s="221"/>
      <c r="AV1113" s="221"/>
      <c r="AW1113" s="221"/>
      <c r="AX1113" s="221"/>
      <c r="AY1113" s="221"/>
      <c r="AZ1113" s="221"/>
      <c r="BA1113" s="221"/>
      <c r="BB1113" s="221"/>
      <c r="BC1113" s="221"/>
      <c r="BD1113" s="221"/>
      <c r="BE1113" s="221"/>
      <c r="BF1113" s="221"/>
      <c r="BG1113" s="221"/>
      <c r="BH1113" s="221"/>
      <c r="BI1113" s="221"/>
      <c r="BJ1113" s="221"/>
      <c r="BK1113" s="221"/>
      <c r="BL1113" s="221"/>
      <c r="BM1113" s="226"/>
    </row>
    <row r="1114" spans="1:65">
      <c r="A1114" s="30"/>
      <c r="B1114" s="3" t="s">
        <v>265</v>
      </c>
      <c r="C1114" s="29"/>
      <c r="D1114" s="223">
        <v>139</v>
      </c>
      <c r="E1114" s="223">
        <v>140</v>
      </c>
      <c r="F1114" s="223">
        <v>146</v>
      </c>
      <c r="G1114" s="223">
        <v>141</v>
      </c>
      <c r="H1114" s="223">
        <v>138.5</v>
      </c>
      <c r="I1114" s="223">
        <v>134.80000000000001</v>
      </c>
      <c r="J1114" s="223">
        <v>143.83178756016287</v>
      </c>
      <c r="K1114" s="223">
        <v>127.5</v>
      </c>
      <c r="L1114" s="223">
        <v>144</v>
      </c>
      <c r="M1114" s="223">
        <v>140</v>
      </c>
      <c r="N1114" s="223">
        <v>135</v>
      </c>
      <c r="O1114" s="223">
        <v>143</v>
      </c>
      <c r="P1114" s="223">
        <v>146.5</v>
      </c>
      <c r="Q1114" s="223">
        <v>126.26375000000002</v>
      </c>
      <c r="R1114" s="223">
        <v>135.19999999999999</v>
      </c>
      <c r="S1114" s="223">
        <v>144.5</v>
      </c>
      <c r="T1114" s="223">
        <v>141.5</v>
      </c>
      <c r="U1114" s="223">
        <v>151.01570000000001</v>
      </c>
      <c r="V1114" s="223">
        <v>148</v>
      </c>
      <c r="W1114" s="223">
        <v>136</v>
      </c>
      <c r="X1114" s="223">
        <v>171.6035</v>
      </c>
      <c r="Y1114" s="223">
        <v>144</v>
      </c>
      <c r="Z1114" s="223">
        <v>140.5</v>
      </c>
      <c r="AA1114" s="223">
        <v>154</v>
      </c>
      <c r="AB1114" s="223">
        <v>134</v>
      </c>
      <c r="AC1114" s="223">
        <v>197.5</v>
      </c>
      <c r="AD1114" s="220"/>
      <c r="AE1114" s="221"/>
      <c r="AF1114" s="221"/>
      <c r="AG1114" s="221"/>
      <c r="AH1114" s="221"/>
      <c r="AI1114" s="221"/>
      <c r="AJ1114" s="221"/>
      <c r="AK1114" s="221"/>
      <c r="AL1114" s="221"/>
      <c r="AM1114" s="221"/>
      <c r="AN1114" s="221"/>
      <c r="AO1114" s="221"/>
      <c r="AP1114" s="221"/>
      <c r="AQ1114" s="221"/>
      <c r="AR1114" s="221"/>
      <c r="AS1114" s="221"/>
      <c r="AT1114" s="221"/>
      <c r="AU1114" s="221"/>
      <c r="AV1114" s="221"/>
      <c r="AW1114" s="221"/>
      <c r="AX1114" s="221"/>
      <c r="AY1114" s="221"/>
      <c r="AZ1114" s="221"/>
      <c r="BA1114" s="221"/>
      <c r="BB1114" s="221"/>
      <c r="BC1114" s="221"/>
      <c r="BD1114" s="221"/>
      <c r="BE1114" s="221"/>
      <c r="BF1114" s="221"/>
      <c r="BG1114" s="221"/>
      <c r="BH1114" s="221"/>
      <c r="BI1114" s="221"/>
      <c r="BJ1114" s="221"/>
      <c r="BK1114" s="221"/>
      <c r="BL1114" s="221"/>
      <c r="BM1114" s="226"/>
    </row>
    <row r="1115" spans="1:65">
      <c r="A1115" s="30"/>
      <c r="B1115" s="3" t="s">
        <v>266</v>
      </c>
      <c r="C1115" s="29"/>
      <c r="D1115" s="223">
        <v>2.16794833886788</v>
      </c>
      <c r="E1115" s="223">
        <v>1.3291601358251257</v>
      </c>
      <c r="F1115" s="223">
        <v>2.6394443859772205</v>
      </c>
      <c r="G1115" s="223">
        <v>1.1690451944500122</v>
      </c>
      <c r="H1115" s="223">
        <v>2.2509257354845511</v>
      </c>
      <c r="I1115" s="223">
        <v>1.605822738245628</v>
      </c>
      <c r="J1115" s="223">
        <v>1.0979460325570578</v>
      </c>
      <c r="K1115" s="223">
        <v>1.96638416050035</v>
      </c>
      <c r="L1115" s="223">
        <v>2.3166067138525408</v>
      </c>
      <c r="M1115" s="223">
        <v>0.98319208025017502</v>
      </c>
      <c r="N1115" s="223">
        <v>3.3862466931200781</v>
      </c>
      <c r="O1115" s="223">
        <v>3.2659863237109041</v>
      </c>
      <c r="P1115" s="223">
        <v>2.5819888974716112</v>
      </c>
      <c r="Q1115" s="223">
        <v>10.777432661198427</v>
      </c>
      <c r="R1115" s="223">
        <v>6.8443894297933356</v>
      </c>
      <c r="S1115" s="223">
        <v>3.5590260840104371</v>
      </c>
      <c r="T1115" s="223">
        <v>2.1602468994692869</v>
      </c>
      <c r="U1115" s="223">
        <v>0.61915424384127871</v>
      </c>
      <c r="V1115" s="223">
        <v>2.1369760566432809</v>
      </c>
      <c r="W1115" s="223">
        <v>2.1369760566432809</v>
      </c>
      <c r="X1115" s="223">
        <v>1.8512014927248341</v>
      </c>
      <c r="Y1115" s="223">
        <v>0.83666002653407556</v>
      </c>
      <c r="Z1115" s="223">
        <v>1.9407902170679516</v>
      </c>
      <c r="AA1115" s="223">
        <v>3.7771241264574114</v>
      </c>
      <c r="AB1115" s="223">
        <v>1.0327955589886444</v>
      </c>
      <c r="AC1115" s="223">
        <v>5.4650404085117854</v>
      </c>
      <c r="AD1115" s="220"/>
      <c r="AE1115" s="221"/>
      <c r="AF1115" s="221"/>
      <c r="AG1115" s="221"/>
      <c r="AH1115" s="221"/>
      <c r="AI1115" s="221"/>
      <c r="AJ1115" s="221"/>
      <c r="AK1115" s="221"/>
      <c r="AL1115" s="221"/>
      <c r="AM1115" s="221"/>
      <c r="AN1115" s="221"/>
      <c r="AO1115" s="221"/>
      <c r="AP1115" s="221"/>
      <c r="AQ1115" s="221"/>
      <c r="AR1115" s="221"/>
      <c r="AS1115" s="221"/>
      <c r="AT1115" s="221"/>
      <c r="AU1115" s="221"/>
      <c r="AV1115" s="221"/>
      <c r="AW1115" s="221"/>
      <c r="AX1115" s="221"/>
      <c r="AY1115" s="221"/>
      <c r="AZ1115" s="221"/>
      <c r="BA1115" s="221"/>
      <c r="BB1115" s="221"/>
      <c r="BC1115" s="221"/>
      <c r="BD1115" s="221"/>
      <c r="BE1115" s="221"/>
      <c r="BF1115" s="221"/>
      <c r="BG1115" s="221"/>
      <c r="BH1115" s="221"/>
      <c r="BI1115" s="221"/>
      <c r="BJ1115" s="221"/>
      <c r="BK1115" s="221"/>
      <c r="BL1115" s="221"/>
      <c r="BM1115" s="226"/>
    </row>
    <row r="1116" spans="1:65">
      <c r="A1116" s="30"/>
      <c r="B1116" s="3" t="s">
        <v>86</v>
      </c>
      <c r="C1116" s="29"/>
      <c r="D1116" s="13">
        <v>1.5653056598324042E-2</v>
      </c>
      <c r="E1116" s="13">
        <v>9.5053168235408273E-3</v>
      </c>
      <c r="F1116" s="13">
        <v>1.8057772309992389E-2</v>
      </c>
      <c r="G1116" s="13">
        <v>8.2813118851240534E-3</v>
      </c>
      <c r="H1116" s="13">
        <v>1.6271752304707596E-2</v>
      </c>
      <c r="I1116" s="13">
        <v>1.1927378595535738E-2</v>
      </c>
      <c r="J1116" s="13">
        <v>7.6238537605031482E-3</v>
      </c>
      <c r="K1116" s="13">
        <v>1.5402486896869582E-2</v>
      </c>
      <c r="L1116" s="13">
        <v>1.6068948304179476E-2</v>
      </c>
      <c r="M1116" s="13">
        <v>7.0311710148999399E-3</v>
      </c>
      <c r="N1116" s="13">
        <v>2.5207791760199091E-2</v>
      </c>
      <c r="O1116" s="13">
        <v>2.278595109565747E-2</v>
      </c>
      <c r="P1116" s="13">
        <v>1.7644571053336749E-2</v>
      </c>
      <c r="Q1116" s="13">
        <v>8.2674806518380675E-2</v>
      </c>
      <c r="R1116" s="13">
        <v>4.9495403855321217E-2</v>
      </c>
      <c r="S1116" s="13">
        <v>2.4488711587227777E-2</v>
      </c>
      <c r="T1116" s="13">
        <v>1.5284765798131747E-2</v>
      </c>
      <c r="U1116" s="13">
        <v>4.099309065577871E-3</v>
      </c>
      <c r="V1116" s="13">
        <v>1.4422785534150379E-2</v>
      </c>
      <c r="W1116" s="13">
        <v>1.5732339067312497E-2</v>
      </c>
      <c r="X1116" s="13">
        <v>1.0765626396417087E-2</v>
      </c>
      <c r="Y1116" s="13">
        <v>5.8303834601677743E-3</v>
      </c>
      <c r="Z1116" s="13">
        <v>1.387931025316771E-2</v>
      </c>
      <c r="AA1116" s="13">
        <v>2.4421061162440163E-2</v>
      </c>
      <c r="AB1116" s="13">
        <v>7.669273952885974E-3</v>
      </c>
      <c r="AC1116" s="13">
        <v>2.778834106022942E-2</v>
      </c>
      <c r="AD1116" s="148"/>
      <c r="AE1116" s="3"/>
      <c r="AF1116" s="3"/>
      <c r="AG1116" s="3"/>
      <c r="AH1116" s="3"/>
      <c r="AI1116" s="3"/>
      <c r="AJ1116" s="3"/>
      <c r="AK1116" s="3"/>
      <c r="AL1116" s="3"/>
      <c r="AM1116" s="3"/>
      <c r="AN1116" s="3"/>
      <c r="AO1116" s="3"/>
      <c r="AP1116" s="3"/>
      <c r="AQ1116" s="3"/>
      <c r="AR1116" s="3"/>
      <c r="AS1116" s="3"/>
      <c r="AT1116" s="3"/>
      <c r="AU1116" s="3"/>
      <c r="AV1116" s="3"/>
      <c r="AW1116" s="3"/>
      <c r="AX1116" s="3"/>
      <c r="AY1116" s="3"/>
      <c r="AZ1116" s="3"/>
      <c r="BA1116" s="3"/>
      <c r="BB1116" s="3"/>
      <c r="BC1116" s="3"/>
      <c r="BD1116" s="3"/>
      <c r="BE1116" s="3"/>
      <c r="BF1116" s="3"/>
      <c r="BG1116" s="3"/>
      <c r="BH1116" s="3"/>
      <c r="BI1116" s="3"/>
      <c r="BJ1116" s="3"/>
      <c r="BK1116" s="3"/>
      <c r="BL1116" s="3"/>
      <c r="BM1116" s="55"/>
    </row>
    <row r="1117" spans="1:65">
      <c r="A1117" s="30"/>
      <c r="B1117" s="3" t="s">
        <v>267</v>
      </c>
      <c r="C1117" s="29"/>
      <c r="D1117" s="13">
        <v>-1.9293917197138688E-2</v>
      </c>
      <c r="E1117" s="13">
        <v>-9.8527034036093308E-3</v>
      </c>
      <c r="F1117" s="13">
        <v>3.4993062115655116E-2</v>
      </c>
      <c r="G1117" s="13">
        <v>-4.1148961008008467E-4</v>
      </c>
      <c r="H1117" s="13">
        <v>-2.0474068921329747E-2</v>
      </c>
      <c r="I1117" s="13">
        <v>-4.6673437198373913E-2</v>
      </c>
      <c r="J1117" s="13">
        <v>1.9754269241557765E-2</v>
      </c>
      <c r="K1117" s="13">
        <v>-9.6003779269564604E-2</v>
      </c>
      <c r="L1117" s="13">
        <v>2.083124142536108E-2</v>
      </c>
      <c r="M1117" s="13">
        <v>-9.8527034036093308E-3</v>
      </c>
      <c r="N1117" s="13">
        <v>-4.8797710301917818E-2</v>
      </c>
      <c r="O1117" s="13">
        <v>1.4930482804405232E-2</v>
      </c>
      <c r="P1117" s="13">
        <v>3.6173213839846285E-2</v>
      </c>
      <c r="Q1117" s="13">
        <v>-7.6937248013531967E-2</v>
      </c>
      <c r="R1117" s="13">
        <v>-2.0828114438587231E-2</v>
      </c>
      <c r="S1117" s="13">
        <v>2.9092303494699268E-2</v>
      </c>
      <c r="T1117" s="13">
        <v>7.68662114111196E-4</v>
      </c>
      <c r="U1117" s="13">
        <v>6.9491375332383809E-2</v>
      </c>
      <c r="V1117" s="13">
        <v>4.915488280594893E-2</v>
      </c>
      <c r="W1117" s="13">
        <v>-3.8176344784197291E-2</v>
      </c>
      <c r="X1117" s="13">
        <v>0.21759675824803049</v>
      </c>
      <c r="Y1117" s="13">
        <v>1.6110634528596401E-2</v>
      </c>
      <c r="Z1117" s="13">
        <v>-9.8527034036093308E-3</v>
      </c>
      <c r="AA1117" s="13">
        <v>9.5180800049404546E-2</v>
      </c>
      <c r="AB1117" s="13">
        <v>-4.643740685353559E-2</v>
      </c>
      <c r="AC1117" s="13">
        <v>0.39257903454557908</v>
      </c>
      <c r="AD1117" s="148"/>
      <c r="AE1117" s="3"/>
      <c r="AF1117" s="3"/>
      <c r="AG1117" s="3"/>
      <c r="AH1117" s="3"/>
      <c r="AI1117" s="3"/>
      <c r="AJ1117" s="3"/>
      <c r="AK1117" s="3"/>
      <c r="AL1117" s="3"/>
      <c r="AM1117" s="3"/>
      <c r="AN1117" s="3"/>
      <c r="AO1117" s="3"/>
      <c r="AP1117" s="3"/>
      <c r="AQ1117" s="3"/>
      <c r="AR1117" s="3"/>
      <c r="AS1117" s="3"/>
      <c r="AT1117" s="3"/>
      <c r="AU1117" s="3"/>
      <c r="AV1117" s="3"/>
      <c r="AW1117" s="3"/>
      <c r="AX1117" s="3"/>
      <c r="AY1117" s="3"/>
      <c r="AZ1117" s="3"/>
      <c r="BA1117" s="3"/>
      <c r="BB1117" s="3"/>
      <c r="BC1117" s="3"/>
      <c r="BD1117" s="3"/>
      <c r="BE1117" s="3"/>
      <c r="BF1117" s="3"/>
      <c r="BG1117" s="3"/>
      <c r="BH1117" s="3"/>
      <c r="BI1117" s="3"/>
      <c r="BJ1117" s="3"/>
      <c r="BK1117" s="3"/>
      <c r="BL1117" s="3"/>
      <c r="BM1117" s="55"/>
    </row>
    <row r="1118" spans="1:65">
      <c r="A1118" s="30"/>
      <c r="B1118" s="46" t="s">
        <v>268</v>
      </c>
      <c r="C1118" s="47"/>
      <c r="D1118" s="45">
        <v>0.41</v>
      </c>
      <c r="E1118" s="45">
        <v>0.21</v>
      </c>
      <c r="F1118" s="45">
        <v>0.74</v>
      </c>
      <c r="G1118" s="45">
        <v>0.01</v>
      </c>
      <c r="H1118" s="45">
        <v>0.44</v>
      </c>
      <c r="I1118" s="45">
        <v>0.99</v>
      </c>
      <c r="J1118" s="45">
        <v>0.41</v>
      </c>
      <c r="K1118" s="45">
        <v>2.04</v>
      </c>
      <c r="L1118" s="45">
        <v>0.44</v>
      </c>
      <c r="M1118" s="45">
        <v>0.21</v>
      </c>
      <c r="N1118" s="45">
        <v>1.04</v>
      </c>
      <c r="O1118" s="45">
        <v>0.31</v>
      </c>
      <c r="P1118" s="45">
        <v>0.76</v>
      </c>
      <c r="Q1118" s="45">
        <v>1.63</v>
      </c>
      <c r="R1118" s="45">
        <v>0.44</v>
      </c>
      <c r="S1118" s="45">
        <v>0.61</v>
      </c>
      <c r="T1118" s="45">
        <v>0.01</v>
      </c>
      <c r="U1118" s="45">
        <v>1.47</v>
      </c>
      <c r="V1118" s="45">
        <v>1.04</v>
      </c>
      <c r="W1118" s="45">
        <v>0.81</v>
      </c>
      <c r="X1118" s="45">
        <v>4.5999999999999996</v>
      </c>
      <c r="Y1118" s="45">
        <v>0.34</v>
      </c>
      <c r="Z1118" s="45">
        <v>0.21</v>
      </c>
      <c r="AA1118" s="45">
        <v>2.0099999999999998</v>
      </c>
      <c r="AB1118" s="45">
        <v>0.99</v>
      </c>
      <c r="AC1118" s="45">
        <v>8.3000000000000007</v>
      </c>
      <c r="AD1118" s="148"/>
      <c r="AE1118" s="3"/>
      <c r="AF1118" s="3"/>
      <c r="AG1118" s="3"/>
      <c r="AH1118" s="3"/>
      <c r="AI1118" s="3"/>
      <c r="AJ1118" s="3"/>
      <c r="AK1118" s="3"/>
      <c r="AL1118" s="3"/>
      <c r="AM1118" s="3"/>
      <c r="AN1118" s="3"/>
      <c r="AO1118" s="3"/>
      <c r="AP1118" s="3"/>
      <c r="AQ1118" s="3"/>
      <c r="AR1118" s="3"/>
      <c r="AS1118" s="3"/>
      <c r="AT1118" s="3"/>
      <c r="AU1118" s="3"/>
      <c r="AV1118" s="3"/>
      <c r="AW1118" s="3"/>
      <c r="AX1118" s="3"/>
      <c r="AY1118" s="3"/>
      <c r="AZ1118" s="3"/>
      <c r="BA1118" s="3"/>
      <c r="BB1118" s="3"/>
      <c r="BC1118" s="3"/>
      <c r="BD1118" s="3"/>
      <c r="BE1118" s="3"/>
      <c r="BF1118" s="3"/>
      <c r="BG1118" s="3"/>
      <c r="BH1118" s="3"/>
      <c r="BI1118" s="3"/>
      <c r="BJ1118" s="3"/>
      <c r="BK1118" s="3"/>
      <c r="BL1118" s="3"/>
      <c r="BM1118" s="55"/>
    </row>
    <row r="1119" spans="1:65">
      <c r="B1119" s="31"/>
      <c r="C1119" s="20"/>
      <c r="D1119" s="20"/>
      <c r="E1119" s="20"/>
      <c r="F1119" s="20"/>
      <c r="G1119" s="20"/>
      <c r="H1119" s="20"/>
      <c r="I1119" s="20"/>
      <c r="J1119" s="20"/>
      <c r="K1119" s="20"/>
      <c r="L1119" s="20"/>
      <c r="M1119" s="20"/>
      <c r="N1119" s="20"/>
      <c r="O1119" s="20"/>
      <c r="P1119" s="20"/>
      <c r="Q1119" s="20"/>
      <c r="R1119" s="20"/>
      <c r="S1119" s="20"/>
      <c r="T1119" s="20"/>
      <c r="U1119" s="20"/>
      <c r="V1119" s="20"/>
      <c r="W1119" s="20"/>
      <c r="X1119" s="20"/>
      <c r="Y1119" s="20"/>
      <c r="Z1119" s="20"/>
      <c r="AA1119" s="20"/>
      <c r="AB1119" s="20"/>
      <c r="AC1119" s="20"/>
      <c r="BM1119" s="55"/>
    </row>
    <row r="1120" spans="1:65" ht="15">
      <c r="B1120" s="8" t="s">
        <v>512</v>
      </c>
      <c r="BM1120" s="28" t="s">
        <v>66</v>
      </c>
    </row>
    <row r="1121" spans="1:65" ht="15">
      <c r="A1121" s="25" t="s">
        <v>45</v>
      </c>
      <c r="B1121" s="18" t="s">
        <v>109</v>
      </c>
      <c r="C1121" s="15" t="s">
        <v>110</v>
      </c>
      <c r="D1121" s="16" t="s">
        <v>226</v>
      </c>
      <c r="E1121" s="17" t="s">
        <v>226</v>
      </c>
      <c r="F1121" s="17" t="s">
        <v>226</v>
      </c>
      <c r="G1121" s="17" t="s">
        <v>226</v>
      </c>
      <c r="H1121" s="17" t="s">
        <v>226</v>
      </c>
      <c r="I1121" s="17" t="s">
        <v>226</v>
      </c>
      <c r="J1121" s="17" t="s">
        <v>226</v>
      </c>
      <c r="K1121" s="17" t="s">
        <v>226</v>
      </c>
      <c r="L1121" s="17" t="s">
        <v>226</v>
      </c>
      <c r="M1121" s="17" t="s">
        <v>226</v>
      </c>
      <c r="N1121" s="17" t="s">
        <v>226</v>
      </c>
      <c r="O1121" s="17" t="s">
        <v>226</v>
      </c>
      <c r="P1121" s="17" t="s">
        <v>226</v>
      </c>
      <c r="Q1121" s="17" t="s">
        <v>226</v>
      </c>
      <c r="R1121" s="17" t="s">
        <v>226</v>
      </c>
      <c r="S1121" s="17" t="s">
        <v>226</v>
      </c>
      <c r="T1121" s="17" t="s">
        <v>226</v>
      </c>
      <c r="U1121" s="17" t="s">
        <v>226</v>
      </c>
      <c r="V1121" s="17" t="s">
        <v>226</v>
      </c>
      <c r="W1121" s="17" t="s">
        <v>226</v>
      </c>
      <c r="X1121" s="17" t="s">
        <v>226</v>
      </c>
      <c r="Y1121" s="17" t="s">
        <v>226</v>
      </c>
      <c r="Z1121" s="17" t="s">
        <v>226</v>
      </c>
      <c r="AA1121" s="17" t="s">
        <v>226</v>
      </c>
      <c r="AB1121" s="17" t="s">
        <v>226</v>
      </c>
      <c r="AC1121" s="148"/>
      <c r="AD1121" s="3"/>
      <c r="AE1121" s="3"/>
      <c r="AF1121" s="3"/>
      <c r="AG1121" s="3"/>
      <c r="AH1121" s="3"/>
      <c r="AI1121" s="3"/>
      <c r="AJ1121" s="3"/>
      <c r="AK1121" s="3"/>
      <c r="AL1121" s="3"/>
      <c r="AM1121" s="3"/>
      <c r="AN1121" s="3"/>
      <c r="AO1121" s="3"/>
      <c r="AP1121" s="3"/>
      <c r="AQ1121" s="3"/>
      <c r="AR1121" s="3"/>
      <c r="AS1121" s="3"/>
      <c r="AT1121" s="3"/>
      <c r="AU1121" s="3"/>
      <c r="AV1121" s="3"/>
      <c r="AW1121" s="3"/>
      <c r="AX1121" s="3"/>
      <c r="AY1121" s="3"/>
      <c r="AZ1121" s="3"/>
      <c r="BA1121" s="3"/>
      <c r="BB1121" s="3"/>
      <c r="BC1121" s="3"/>
      <c r="BD1121" s="3"/>
      <c r="BE1121" s="3"/>
      <c r="BF1121" s="3"/>
      <c r="BG1121" s="3"/>
      <c r="BH1121" s="3"/>
      <c r="BI1121" s="3"/>
      <c r="BJ1121" s="3"/>
      <c r="BK1121" s="3"/>
      <c r="BL1121" s="3"/>
      <c r="BM1121" s="28">
        <v>1</v>
      </c>
    </row>
    <row r="1122" spans="1:65">
      <c r="A1122" s="30"/>
      <c r="B1122" s="19" t="s">
        <v>227</v>
      </c>
      <c r="C1122" s="9" t="s">
        <v>227</v>
      </c>
      <c r="D1122" s="146" t="s">
        <v>229</v>
      </c>
      <c r="E1122" s="147" t="s">
        <v>230</v>
      </c>
      <c r="F1122" s="147" t="s">
        <v>231</v>
      </c>
      <c r="G1122" s="147" t="s">
        <v>232</v>
      </c>
      <c r="H1122" s="147" t="s">
        <v>233</v>
      </c>
      <c r="I1122" s="147" t="s">
        <v>234</v>
      </c>
      <c r="J1122" s="147" t="s">
        <v>235</v>
      </c>
      <c r="K1122" s="147" t="s">
        <v>236</v>
      </c>
      <c r="L1122" s="147" t="s">
        <v>238</v>
      </c>
      <c r="M1122" s="147" t="s">
        <v>239</v>
      </c>
      <c r="N1122" s="147" t="s">
        <v>240</v>
      </c>
      <c r="O1122" s="147" t="s">
        <v>243</v>
      </c>
      <c r="P1122" s="147" t="s">
        <v>244</v>
      </c>
      <c r="Q1122" s="147" t="s">
        <v>246</v>
      </c>
      <c r="R1122" s="147" t="s">
        <v>247</v>
      </c>
      <c r="S1122" s="147" t="s">
        <v>248</v>
      </c>
      <c r="T1122" s="147" t="s">
        <v>249</v>
      </c>
      <c r="U1122" s="147" t="s">
        <v>250</v>
      </c>
      <c r="V1122" s="147" t="s">
        <v>251</v>
      </c>
      <c r="W1122" s="147" t="s">
        <v>252</v>
      </c>
      <c r="X1122" s="147" t="s">
        <v>253</v>
      </c>
      <c r="Y1122" s="147" t="s">
        <v>254</v>
      </c>
      <c r="Z1122" s="147" t="s">
        <v>255</v>
      </c>
      <c r="AA1122" s="147" t="s">
        <v>256</v>
      </c>
      <c r="AB1122" s="147" t="s">
        <v>257</v>
      </c>
      <c r="AC1122" s="148"/>
      <c r="AD1122" s="3"/>
      <c r="AE1122" s="3"/>
      <c r="AF1122" s="3"/>
      <c r="AG1122" s="3"/>
      <c r="AH1122" s="3"/>
      <c r="AI1122" s="3"/>
      <c r="AJ1122" s="3"/>
      <c r="AK1122" s="3"/>
      <c r="AL1122" s="3"/>
      <c r="AM1122" s="3"/>
      <c r="AN1122" s="3"/>
      <c r="AO1122" s="3"/>
      <c r="AP1122" s="3"/>
      <c r="AQ1122" s="3"/>
      <c r="AR1122" s="3"/>
      <c r="AS1122" s="3"/>
      <c r="AT1122" s="3"/>
      <c r="AU1122" s="3"/>
      <c r="AV1122" s="3"/>
      <c r="AW1122" s="3"/>
      <c r="AX1122" s="3"/>
      <c r="AY1122" s="3"/>
      <c r="AZ1122" s="3"/>
      <c r="BA1122" s="3"/>
      <c r="BB1122" s="3"/>
      <c r="BC1122" s="3"/>
      <c r="BD1122" s="3"/>
      <c r="BE1122" s="3"/>
      <c r="BF1122" s="3"/>
      <c r="BG1122" s="3"/>
      <c r="BH1122" s="3"/>
      <c r="BI1122" s="3"/>
      <c r="BJ1122" s="3"/>
      <c r="BK1122" s="3"/>
      <c r="BL1122" s="3"/>
      <c r="BM1122" s="28" t="s">
        <v>3</v>
      </c>
    </row>
    <row r="1123" spans="1:65">
      <c r="A1123" s="30"/>
      <c r="B1123" s="19"/>
      <c r="C1123" s="9"/>
      <c r="D1123" s="10" t="s">
        <v>113</v>
      </c>
      <c r="E1123" s="11" t="s">
        <v>277</v>
      </c>
      <c r="F1123" s="11" t="s">
        <v>277</v>
      </c>
      <c r="G1123" s="11" t="s">
        <v>277</v>
      </c>
      <c r="H1123" s="11" t="s">
        <v>278</v>
      </c>
      <c r="I1123" s="11" t="s">
        <v>277</v>
      </c>
      <c r="J1123" s="11" t="s">
        <v>278</v>
      </c>
      <c r="K1123" s="11" t="s">
        <v>113</v>
      </c>
      <c r="L1123" s="11" t="s">
        <v>277</v>
      </c>
      <c r="M1123" s="11" t="s">
        <v>278</v>
      </c>
      <c r="N1123" s="11" t="s">
        <v>278</v>
      </c>
      <c r="O1123" s="11" t="s">
        <v>277</v>
      </c>
      <c r="P1123" s="11" t="s">
        <v>277</v>
      </c>
      <c r="Q1123" s="11" t="s">
        <v>278</v>
      </c>
      <c r="R1123" s="11" t="s">
        <v>278</v>
      </c>
      <c r="S1123" s="11" t="s">
        <v>113</v>
      </c>
      <c r="T1123" s="11" t="s">
        <v>113</v>
      </c>
      <c r="U1123" s="11" t="s">
        <v>277</v>
      </c>
      <c r="V1123" s="11" t="s">
        <v>277</v>
      </c>
      <c r="W1123" s="11" t="s">
        <v>277</v>
      </c>
      <c r="X1123" s="11" t="s">
        <v>277</v>
      </c>
      <c r="Y1123" s="11" t="s">
        <v>277</v>
      </c>
      <c r="Z1123" s="11" t="s">
        <v>277</v>
      </c>
      <c r="AA1123" s="11" t="s">
        <v>278</v>
      </c>
      <c r="AB1123" s="11" t="s">
        <v>277</v>
      </c>
      <c r="AC1123" s="148"/>
      <c r="AD1123" s="3"/>
      <c r="AE1123" s="3"/>
      <c r="AF1123" s="3"/>
      <c r="AG1123" s="3"/>
      <c r="AH1123" s="3"/>
      <c r="AI1123" s="3"/>
      <c r="AJ1123" s="3"/>
      <c r="AK1123" s="3"/>
      <c r="AL1123" s="3"/>
      <c r="AM1123" s="3"/>
      <c r="AN1123" s="3"/>
      <c r="AO1123" s="3"/>
      <c r="AP1123" s="3"/>
      <c r="AQ1123" s="3"/>
      <c r="AR1123" s="3"/>
      <c r="AS1123" s="3"/>
      <c r="AT1123" s="3"/>
      <c r="AU1123" s="3"/>
      <c r="AV1123" s="3"/>
      <c r="AW1123" s="3"/>
      <c r="AX1123" s="3"/>
      <c r="AY1123" s="3"/>
      <c r="AZ1123" s="3"/>
      <c r="BA1123" s="3"/>
      <c r="BB1123" s="3"/>
      <c r="BC1123" s="3"/>
      <c r="BD1123" s="3"/>
      <c r="BE1123" s="3"/>
      <c r="BF1123" s="3"/>
      <c r="BG1123" s="3"/>
      <c r="BH1123" s="3"/>
      <c r="BI1123" s="3"/>
      <c r="BJ1123" s="3"/>
      <c r="BK1123" s="3"/>
      <c r="BL1123" s="3"/>
      <c r="BM1123" s="28">
        <v>0</v>
      </c>
    </row>
    <row r="1124" spans="1:65">
      <c r="A1124" s="30"/>
      <c r="B1124" s="19"/>
      <c r="C1124" s="9"/>
      <c r="D1124" s="26"/>
      <c r="E1124" s="26"/>
      <c r="F1124" s="26"/>
      <c r="G1124" s="26"/>
      <c r="H1124" s="26"/>
      <c r="I1124" s="26"/>
      <c r="J1124" s="26"/>
      <c r="K1124" s="26"/>
      <c r="L1124" s="26"/>
      <c r="M1124" s="26"/>
      <c r="N1124" s="26"/>
      <c r="O1124" s="26"/>
      <c r="P1124" s="26"/>
      <c r="Q1124" s="26"/>
      <c r="R1124" s="26"/>
      <c r="S1124" s="26"/>
      <c r="T1124" s="26"/>
      <c r="U1124" s="26"/>
      <c r="V1124" s="26"/>
      <c r="W1124" s="26"/>
      <c r="X1124" s="26"/>
      <c r="Y1124" s="26"/>
      <c r="Z1124" s="26"/>
      <c r="AA1124" s="26"/>
      <c r="AB1124" s="26"/>
      <c r="AC1124" s="148"/>
      <c r="AD1124" s="3"/>
      <c r="AE1124" s="3"/>
      <c r="AF1124" s="3"/>
      <c r="AG1124" s="3"/>
      <c r="AH1124" s="3"/>
      <c r="AI1124" s="3"/>
      <c r="AJ1124" s="3"/>
      <c r="AK1124" s="3"/>
      <c r="AL1124" s="3"/>
      <c r="AM1124" s="3"/>
      <c r="AN1124" s="3"/>
      <c r="AO1124" s="3"/>
      <c r="AP1124" s="3"/>
      <c r="AQ1124" s="3"/>
      <c r="AR1124" s="3"/>
      <c r="AS1124" s="3"/>
      <c r="AT1124" s="3"/>
      <c r="AU1124" s="3"/>
      <c r="AV1124" s="3"/>
      <c r="AW1124" s="3"/>
      <c r="AX1124" s="3"/>
      <c r="AY1124" s="3"/>
      <c r="AZ1124" s="3"/>
      <c r="BA1124" s="3"/>
      <c r="BB1124" s="3"/>
      <c r="BC1124" s="3"/>
      <c r="BD1124" s="3"/>
      <c r="BE1124" s="3"/>
      <c r="BF1124" s="3"/>
      <c r="BG1124" s="3"/>
      <c r="BH1124" s="3"/>
      <c r="BI1124" s="3"/>
      <c r="BJ1124" s="3"/>
      <c r="BK1124" s="3"/>
      <c r="BL1124" s="3"/>
      <c r="BM1124" s="28">
        <v>1</v>
      </c>
    </row>
    <row r="1125" spans="1:65">
      <c r="A1125" s="30"/>
      <c r="B1125" s="18">
        <v>1</v>
      </c>
      <c r="C1125" s="14">
        <v>1</v>
      </c>
      <c r="D1125" s="217">
        <v>93.6</v>
      </c>
      <c r="E1125" s="217">
        <v>91.9</v>
      </c>
      <c r="F1125" s="217">
        <v>100.5</v>
      </c>
      <c r="G1125" s="217">
        <v>99.4</v>
      </c>
      <c r="H1125" s="217">
        <v>94.3</v>
      </c>
      <c r="I1125" s="217">
        <v>92.6</v>
      </c>
      <c r="J1125" s="217">
        <v>95.323094048127672</v>
      </c>
      <c r="K1125" s="217">
        <v>92</v>
      </c>
      <c r="L1125" s="217">
        <v>100</v>
      </c>
      <c r="M1125" s="217">
        <v>106</v>
      </c>
      <c r="N1125" s="217">
        <v>107</v>
      </c>
      <c r="O1125" s="219">
        <v>117.1</v>
      </c>
      <c r="P1125" s="217">
        <v>106.5</v>
      </c>
      <c r="Q1125" s="217">
        <v>97.1</v>
      </c>
      <c r="R1125" s="217">
        <v>94.1</v>
      </c>
      <c r="S1125" s="217">
        <v>89</v>
      </c>
      <c r="T1125" s="217">
        <v>109.44640000000001</v>
      </c>
      <c r="U1125" s="217">
        <v>101.5</v>
      </c>
      <c r="V1125" s="217">
        <v>92</v>
      </c>
      <c r="W1125" s="217">
        <v>98.17</v>
      </c>
      <c r="X1125" s="217">
        <v>94.8</v>
      </c>
      <c r="Y1125" s="217">
        <v>92</v>
      </c>
      <c r="Z1125" s="217">
        <v>106</v>
      </c>
      <c r="AA1125" s="218">
        <v>90</v>
      </c>
      <c r="AB1125" s="219">
        <v>141</v>
      </c>
      <c r="AC1125" s="220"/>
      <c r="AD1125" s="221"/>
      <c r="AE1125" s="221"/>
      <c r="AF1125" s="221"/>
      <c r="AG1125" s="221"/>
      <c r="AH1125" s="221"/>
      <c r="AI1125" s="221"/>
      <c r="AJ1125" s="221"/>
      <c r="AK1125" s="221"/>
      <c r="AL1125" s="221"/>
      <c r="AM1125" s="221"/>
      <c r="AN1125" s="221"/>
      <c r="AO1125" s="221"/>
      <c r="AP1125" s="221"/>
      <c r="AQ1125" s="221"/>
      <c r="AR1125" s="221"/>
      <c r="AS1125" s="221"/>
      <c r="AT1125" s="221"/>
      <c r="AU1125" s="221"/>
      <c r="AV1125" s="221"/>
      <c r="AW1125" s="221"/>
      <c r="AX1125" s="221"/>
      <c r="AY1125" s="221"/>
      <c r="AZ1125" s="221"/>
      <c r="BA1125" s="221"/>
      <c r="BB1125" s="221"/>
      <c r="BC1125" s="221"/>
      <c r="BD1125" s="221"/>
      <c r="BE1125" s="221"/>
      <c r="BF1125" s="221"/>
      <c r="BG1125" s="221"/>
      <c r="BH1125" s="221"/>
      <c r="BI1125" s="221"/>
      <c r="BJ1125" s="221"/>
      <c r="BK1125" s="221"/>
      <c r="BL1125" s="221"/>
      <c r="BM1125" s="222">
        <v>1</v>
      </c>
    </row>
    <row r="1126" spans="1:65">
      <c r="A1126" s="30"/>
      <c r="B1126" s="19">
        <v>1</v>
      </c>
      <c r="C1126" s="9">
        <v>2</v>
      </c>
      <c r="D1126" s="223">
        <v>94.6</v>
      </c>
      <c r="E1126" s="223">
        <v>92.1</v>
      </c>
      <c r="F1126" s="223">
        <v>102</v>
      </c>
      <c r="G1126" s="223">
        <v>99</v>
      </c>
      <c r="H1126" s="223">
        <v>93.6</v>
      </c>
      <c r="I1126" s="223">
        <v>93.2</v>
      </c>
      <c r="J1126" s="223">
        <v>95.84267337090445</v>
      </c>
      <c r="K1126" s="223">
        <v>96</v>
      </c>
      <c r="L1126" s="223">
        <v>99</v>
      </c>
      <c r="M1126" s="223">
        <v>110</v>
      </c>
      <c r="N1126" s="223">
        <v>101</v>
      </c>
      <c r="O1126" s="225">
        <v>113.8</v>
      </c>
      <c r="P1126" s="223">
        <v>109.5</v>
      </c>
      <c r="Q1126" s="223">
        <v>94.2</v>
      </c>
      <c r="R1126" s="223">
        <v>93.4</v>
      </c>
      <c r="S1126" s="223">
        <v>90</v>
      </c>
      <c r="T1126" s="223">
        <v>107.1728</v>
      </c>
      <c r="U1126" s="223">
        <v>103.5</v>
      </c>
      <c r="V1126" s="223">
        <v>89.1</v>
      </c>
      <c r="W1126" s="223">
        <v>97.75</v>
      </c>
      <c r="X1126" s="223">
        <v>96.3</v>
      </c>
      <c r="Y1126" s="223">
        <v>94</v>
      </c>
      <c r="Z1126" s="223">
        <v>102</v>
      </c>
      <c r="AA1126" s="223">
        <v>94</v>
      </c>
      <c r="AB1126" s="225">
        <v>138</v>
      </c>
      <c r="AC1126" s="220"/>
      <c r="AD1126" s="221"/>
      <c r="AE1126" s="221"/>
      <c r="AF1126" s="221"/>
      <c r="AG1126" s="221"/>
      <c r="AH1126" s="221"/>
      <c r="AI1126" s="221"/>
      <c r="AJ1126" s="221"/>
      <c r="AK1126" s="221"/>
      <c r="AL1126" s="221"/>
      <c r="AM1126" s="221"/>
      <c r="AN1126" s="221"/>
      <c r="AO1126" s="221"/>
      <c r="AP1126" s="221"/>
      <c r="AQ1126" s="221"/>
      <c r="AR1126" s="221"/>
      <c r="AS1126" s="221"/>
      <c r="AT1126" s="221"/>
      <c r="AU1126" s="221"/>
      <c r="AV1126" s="221"/>
      <c r="AW1126" s="221"/>
      <c r="AX1126" s="221"/>
      <c r="AY1126" s="221"/>
      <c r="AZ1126" s="221"/>
      <c r="BA1126" s="221"/>
      <c r="BB1126" s="221"/>
      <c r="BC1126" s="221"/>
      <c r="BD1126" s="221"/>
      <c r="BE1126" s="221"/>
      <c r="BF1126" s="221"/>
      <c r="BG1126" s="221"/>
      <c r="BH1126" s="221"/>
      <c r="BI1126" s="221"/>
      <c r="BJ1126" s="221"/>
      <c r="BK1126" s="221"/>
      <c r="BL1126" s="221"/>
      <c r="BM1126" s="222">
        <v>29</v>
      </c>
    </row>
    <row r="1127" spans="1:65">
      <c r="A1127" s="30"/>
      <c r="B1127" s="19">
        <v>1</v>
      </c>
      <c r="C1127" s="9">
        <v>3</v>
      </c>
      <c r="D1127" s="223">
        <v>91.8</v>
      </c>
      <c r="E1127" s="223">
        <v>90.6</v>
      </c>
      <c r="F1127" s="223">
        <v>102.5</v>
      </c>
      <c r="G1127" s="223">
        <v>98.2</v>
      </c>
      <c r="H1127" s="223">
        <v>93.5</v>
      </c>
      <c r="I1127" s="223">
        <v>89.5</v>
      </c>
      <c r="J1127" s="223">
        <v>96.251972630259104</v>
      </c>
      <c r="K1127" s="223">
        <v>93</v>
      </c>
      <c r="L1127" s="223">
        <v>97</v>
      </c>
      <c r="M1127" s="223">
        <v>104</v>
      </c>
      <c r="N1127" s="223">
        <v>105</v>
      </c>
      <c r="O1127" s="225">
        <v>113.9</v>
      </c>
      <c r="P1127" s="223">
        <v>107</v>
      </c>
      <c r="Q1127" s="223">
        <v>101.7</v>
      </c>
      <c r="R1127" s="223">
        <v>93.6</v>
      </c>
      <c r="S1127" s="223">
        <v>91</v>
      </c>
      <c r="T1127" s="223">
        <v>107.34920000000001</v>
      </c>
      <c r="U1127" s="223">
        <v>102.5</v>
      </c>
      <c r="V1127" s="223">
        <v>89.1</v>
      </c>
      <c r="W1127" s="223">
        <v>97.78</v>
      </c>
      <c r="X1127" s="223">
        <v>97.7</v>
      </c>
      <c r="Y1127" s="223">
        <v>91</v>
      </c>
      <c r="Z1127" s="223">
        <v>102.5</v>
      </c>
      <c r="AA1127" s="223">
        <v>95</v>
      </c>
      <c r="AB1127" s="225">
        <v>141</v>
      </c>
      <c r="AC1127" s="220"/>
      <c r="AD1127" s="221"/>
      <c r="AE1127" s="221"/>
      <c r="AF1127" s="221"/>
      <c r="AG1127" s="221"/>
      <c r="AH1127" s="221"/>
      <c r="AI1127" s="221"/>
      <c r="AJ1127" s="221"/>
      <c r="AK1127" s="221"/>
      <c r="AL1127" s="221"/>
      <c r="AM1127" s="221"/>
      <c r="AN1127" s="221"/>
      <c r="AO1127" s="221"/>
      <c r="AP1127" s="221"/>
      <c r="AQ1127" s="221"/>
      <c r="AR1127" s="221"/>
      <c r="AS1127" s="221"/>
      <c r="AT1127" s="221"/>
      <c r="AU1127" s="221"/>
      <c r="AV1127" s="221"/>
      <c r="AW1127" s="221"/>
      <c r="AX1127" s="221"/>
      <c r="AY1127" s="221"/>
      <c r="AZ1127" s="221"/>
      <c r="BA1127" s="221"/>
      <c r="BB1127" s="221"/>
      <c r="BC1127" s="221"/>
      <c r="BD1127" s="221"/>
      <c r="BE1127" s="221"/>
      <c r="BF1127" s="221"/>
      <c r="BG1127" s="221"/>
      <c r="BH1127" s="221"/>
      <c r="BI1127" s="221"/>
      <c r="BJ1127" s="221"/>
      <c r="BK1127" s="221"/>
      <c r="BL1127" s="221"/>
      <c r="BM1127" s="222">
        <v>16</v>
      </c>
    </row>
    <row r="1128" spans="1:65">
      <c r="A1128" s="30"/>
      <c r="B1128" s="19">
        <v>1</v>
      </c>
      <c r="C1128" s="9">
        <v>4</v>
      </c>
      <c r="D1128" s="223">
        <v>91.4</v>
      </c>
      <c r="E1128" s="223">
        <v>99.8</v>
      </c>
      <c r="F1128" s="223">
        <v>104.5</v>
      </c>
      <c r="G1128" s="223">
        <v>99.1</v>
      </c>
      <c r="H1128" s="223">
        <v>92.3</v>
      </c>
      <c r="I1128" s="223">
        <v>93</v>
      </c>
      <c r="J1128" s="223">
        <v>96.454866855771627</v>
      </c>
      <c r="K1128" s="223">
        <v>96</v>
      </c>
      <c r="L1128" s="223">
        <v>98</v>
      </c>
      <c r="M1128" s="223">
        <v>105</v>
      </c>
      <c r="N1128" s="223">
        <v>108</v>
      </c>
      <c r="O1128" s="225">
        <v>117.8</v>
      </c>
      <c r="P1128" s="223">
        <v>107.5</v>
      </c>
      <c r="Q1128" s="223">
        <v>96.9</v>
      </c>
      <c r="R1128" s="223">
        <v>93.5</v>
      </c>
      <c r="S1128" s="223">
        <v>92</v>
      </c>
      <c r="T1128" s="223">
        <v>106.869</v>
      </c>
      <c r="U1128" s="223">
        <v>100.5</v>
      </c>
      <c r="V1128" s="223">
        <v>92.2</v>
      </c>
      <c r="W1128" s="223">
        <v>98.02</v>
      </c>
      <c r="X1128" s="223">
        <v>98.7</v>
      </c>
      <c r="Y1128" s="223">
        <v>96</v>
      </c>
      <c r="Z1128" s="223">
        <v>105.5</v>
      </c>
      <c r="AA1128" s="223">
        <v>94</v>
      </c>
      <c r="AB1128" s="225">
        <v>157</v>
      </c>
      <c r="AC1128" s="220"/>
      <c r="AD1128" s="221"/>
      <c r="AE1128" s="221"/>
      <c r="AF1128" s="221"/>
      <c r="AG1128" s="221"/>
      <c r="AH1128" s="221"/>
      <c r="AI1128" s="221"/>
      <c r="AJ1128" s="221"/>
      <c r="AK1128" s="221"/>
      <c r="AL1128" s="221"/>
      <c r="AM1128" s="221"/>
      <c r="AN1128" s="221"/>
      <c r="AO1128" s="221"/>
      <c r="AP1128" s="221"/>
      <c r="AQ1128" s="221"/>
      <c r="AR1128" s="221"/>
      <c r="AS1128" s="221"/>
      <c r="AT1128" s="221"/>
      <c r="AU1128" s="221"/>
      <c r="AV1128" s="221"/>
      <c r="AW1128" s="221"/>
      <c r="AX1128" s="221"/>
      <c r="AY1128" s="221"/>
      <c r="AZ1128" s="221"/>
      <c r="BA1128" s="221"/>
      <c r="BB1128" s="221"/>
      <c r="BC1128" s="221"/>
      <c r="BD1128" s="221"/>
      <c r="BE1128" s="221"/>
      <c r="BF1128" s="221"/>
      <c r="BG1128" s="221"/>
      <c r="BH1128" s="221"/>
      <c r="BI1128" s="221"/>
      <c r="BJ1128" s="221"/>
      <c r="BK1128" s="221"/>
      <c r="BL1128" s="221"/>
      <c r="BM1128" s="222">
        <v>97.998591672478597</v>
      </c>
    </row>
    <row r="1129" spans="1:65">
      <c r="A1129" s="30"/>
      <c r="B1129" s="19">
        <v>1</v>
      </c>
      <c r="C1129" s="9">
        <v>5</v>
      </c>
      <c r="D1129" s="223">
        <v>90.4</v>
      </c>
      <c r="E1129" s="223">
        <v>93</v>
      </c>
      <c r="F1129" s="224">
        <v>95.8</v>
      </c>
      <c r="G1129" s="223">
        <v>99.9</v>
      </c>
      <c r="H1129" s="223">
        <v>94.7</v>
      </c>
      <c r="I1129" s="223">
        <v>97.7</v>
      </c>
      <c r="J1129" s="223">
        <v>97.768366192976217</v>
      </c>
      <c r="K1129" s="223">
        <v>93</v>
      </c>
      <c r="L1129" s="223">
        <v>97</v>
      </c>
      <c r="M1129" s="223">
        <v>105</v>
      </c>
      <c r="N1129" s="223">
        <v>107</v>
      </c>
      <c r="O1129" s="225">
        <v>118.2</v>
      </c>
      <c r="P1129" s="223">
        <v>108</v>
      </c>
      <c r="Q1129" s="223">
        <v>96</v>
      </c>
      <c r="R1129" s="223">
        <v>93.3</v>
      </c>
      <c r="S1129" s="223">
        <v>91</v>
      </c>
      <c r="T1129" s="223">
        <v>106.1242</v>
      </c>
      <c r="U1129" s="223">
        <v>103.5</v>
      </c>
      <c r="V1129" s="223">
        <v>89.3</v>
      </c>
      <c r="W1129" s="223">
        <v>97.77</v>
      </c>
      <c r="X1129" s="223">
        <v>96.3</v>
      </c>
      <c r="Y1129" s="223">
        <v>95</v>
      </c>
      <c r="Z1129" s="223">
        <v>107.5</v>
      </c>
      <c r="AA1129" s="223">
        <v>95</v>
      </c>
      <c r="AB1129" s="225">
        <v>149</v>
      </c>
      <c r="AC1129" s="220"/>
      <c r="AD1129" s="221"/>
      <c r="AE1129" s="221"/>
      <c r="AF1129" s="221"/>
      <c r="AG1129" s="221"/>
      <c r="AH1129" s="221"/>
      <c r="AI1129" s="221"/>
      <c r="AJ1129" s="221"/>
      <c r="AK1129" s="221"/>
      <c r="AL1129" s="221"/>
      <c r="AM1129" s="221"/>
      <c r="AN1129" s="221"/>
      <c r="AO1129" s="221"/>
      <c r="AP1129" s="221"/>
      <c r="AQ1129" s="221"/>
      <c r="AR1129" s="221"/>
      <c r="AS1129" s="221"/>
      <c r="AT1129" s="221"/>
      <c r="AU1129" s="221"/>
      <c r="AV1129" s="221"/>
      <c r="AW1129" s="221"/>
      <c r="AX1129" s="221"/>
      <c r="AY1129" s="221"/>
      <c r="AZ1129" s="221"/>
      <c r="BA1129" s="221"/>
      <c r="BB1129" s="221"/>
      <c r="BC1129" s="221"/>
      <c r="BD1129" s="221"/>
      <c r="BE1129" s="221"/>
      <c r="BF1129" s="221"/>
      <c r="BG1129" s="221"/>
      <c r="BH1129" s="221"/>
      <c r="BI1129" s="221"/>
      <c r="BJ1129" s="221"/>
      <c r="BK1129" s="221"/>
      <c r="BL1129" s="221"/>
      <c r="BM1129" s="222">
        <v>68</v>
      </c>
    </row>
    <row r="1130" spans="1:65">
      <c r="A1130" s="30"/>
      <c r="B1130" s="19">
        <v>1</v>
      </c>
      <c r="C1130" s="9">
        <v>6</v>
      </c>
      <c r="D1130" s="223">
        <v>93.9</v>
      </c>
      <c r="E1130" s="223">
        <v>96.9</v>
      </c>
      <c r="F1130" s="223">
        <v>103</v>
      </c>
      <c r="G1130" s="223">
        <v>99.5</v>
      </c>
      <c r="H1130" s="224">
        <v>97.9</v>
      </c>
      <c r="I1130" s="223">
        <v>93.7</v>
      </c>
      <c r="J1130" s="223">
        <v>95.427477704009405</v>
      </c>
      <c r="K1130" s="223">
        <v>92</v>
      </c>
      <c r="L1130" s="223">
        <v>97</v>
      </c>
      <c r="M1130" s="223">
        <v>108</v>
      </c>
      <c r="N1130" s="223">
        <v>105</v>
      </c>
      <c r="O1130" s="225">
        <v>117.1</v>
      </c>
      <c r="P1130" s="224">
        <v>102</v>
      </c>
      <c r="Q1130" s="223">
        <v>98.2</v>
      </c>
      <c r="R1130" s="223">
        <v>94.8</v>
      </c>
      <c r="S1130" s="223">
        <v>91</v>
      </c>
      <c r="T1130" s="223">
        <v>107.5256</v>
      </c>
      <c r="U1130" s="223">
        <v>102</v>
      </c>
      <c r="V1130" s="223">
        <v>92.8</v>
      </c>
      <c r="W1130" s="223">
        <v>98.48</v>
      </c>
      <c r="X1130" s="223">
        <v>97.3</v>
      </c>
      <c r="Y1130" s="223">
        <v>100</v>
      </c>
      <c r="Z1130" s="223">
        <v>105</v>
      </c>
      <c r="AA1130" s="223">
        <v>96</v>
      </c>
      <c r="AB1130" s="225">
        <v>150</v>
      </c>
      <c r="AC1130" s="220"/>
      <c r="AD1130" s="221"/>
      <c r="AE1130" s="221"/>
      <c r="AF1130" s="221"/>
      <c r="AG1130" s="221"/>
      <c r="AH1130" s="221"/>
      <c r="AI1130" s="221"/>
      <c r="AJ1130" s="221"/>
      <c r="AK1130" s="221"/>
      <c r="AL1130" s="221"/>
      <c r="AM1130" s="221"/>
      <c r="AN1130" s="221"/>
      <c r="AO1130" s="221"/>
      <c r="AP1130" s="221"/>
      <c r="AQ1130" s="221"/>
      <c r="AR1130" s="221"/>
      <c r="AS1130" s="221"/>
      <c r="AT1130" s="221"/>
      <c r="AU1130" s="221"/>
      <c r="AV1130" s="221"/>
      <c r="AW1130" s="221"/>
      <c r="AX1130" s="221"/>
      <c r="AY1130" s="221"/>
      <c r="AZ1130" s="221"/>
      <c r="BA1130" s="221"/>
      <c r="BB1130" s="221"/>
      <c r="BC1130" s="221"/>
      <c r="BD1130" s="221"/>
      <c r="BE1130" s="221"/>
      <c r="BF1130" s="221"/>
      <c r="BG1130" s="221"/>
      <c r="BH1130" s="221"/>
      <c r="BI1130" s="221"/>
      <c r="BJ1130" s="221"/>
      <c r="BK1130" s="221"/>
      <c r="BL1130" s="221"/>
      <c r="BM1130" s="226"/>
    </row>
    <row r="1131" spans="1:65">
      <c r="A1131" s="30"/>
      <c r="B1131" s="20" t="s">
        <v>264</v>
      </c>
      <c r="C1131" s="12"/>
      <c r="D1131" s="227">
        <v>92.61666666666666</v>
      </c>
      <c r="E1131" s="227">
        <v>94.050000000000011</v>
      </c>
      <c r="F1131" s="227">
        <v>101.38333333333333</v>
      </c>
      <c r="G1131" s="227">
        <v>99.183333333333337</v>
      </c>
      <c r="H1131" s="227">
        <v>94.383333333333326</v>
      </c>
      <c r="I1131" s="227">
        <v>93.283333333333346</v>
      </c>
      <c r="J1131" s="227">
        <v>96.178075133674739</v>
      </c>
      <c r="K1131" s="227">
        <v>93.666666666666671</v>
      </c>
      <c r="L1131" s="227">
        <v>98</v>
      </c>
      <c r="M1131" s="227">
        <v>106.33333333333333</v>
      </c>
      <c r="N1131" s="227">
        <v>105.5</v>
      </c>
      <c r="O1131" s="227">
        <v>116.31666666666666</v>
      </c>
      <c r="P1131" s="227">
        <v>106.75</v>
      </c>
      <c r="Q1131" s="227">
        <v>97.350000000000009</v>
      </c>
      <c r="R1131" s="227">
        <v>93.783333333333346</v>
      </c>
      <c r="S1131" s="227">
        <v>90.666666666666671</v>
      </c>
      <c r="T1131" s="227">
        <v>107.41453333333334</v>
      </c>
      <c r="U1131" s="227">
        <v>102.25</v>
      </c>
      <c r="V1131" s="227">
        <v>90.75</v>
      </c>
      <c r="W1131" s="227">
        <v>97.995000000000005</v>
      </c>
      <c r="X1131" s="227">
        <v>96.850000000000009</v>
      </c>
      <c r="Y1131" s="227">
        <v>94.666666666666671</v>
      </c>
      <c r="Z1131" s="227">
        <v>104.75</v>
      </c>
      <c r="AA1131" s="227">
        <v>94</v>
      </c>
      <c r="AB1131" s="227">
        <v>146</v>
      </c>
      <c r="AC1131" s="220"/>
      <c r="AD1131" s="221"/>
      <c r="AE1131" s="221"/>
      <c r="AF1131" s="221"/>
      <c r="AG1131" s="221"/>
      <c r="AH1131" s="221"/>
      <c r="AI1131" s="221"/>
      <c r="AJ1131" s="221"/>
      <c r="AK1131" s="221"/>
      <c r="AL1131" s="221"/>
      <c r="AM1131" s="221"/>
      <c r="AN1131" s="221"/>
      <c r="AO1131" s="221"/>
      <c r="AP1131" s="221"/>
      <c r="AQ1131" s="221"/>
      <c r="AR1131" s="221"/>
      <c r="AS1131" s="221"/>
      <c r="AT1131" s="221"/>
      <c r="AU1131" s="221"/>
      <c r="AV1131" s="221"/>
      <c r="AW1131" s="221"/>
      <c r="AX1131" s="221"/>
      <c r="AY1131" s="221"/>
      <c r="AZ1131" s="221"/>
      <c r="BA1131" s="221"/>
      <c r="BB1131" s="221"/>
      <c r="BC1131" s="221"/>
      <c r="BD1131" s="221"/>
      <c r="BE1131" s="221"/>
      <c r="BF1131" s="221"/>
      <c r="BG1131" s="221"/>
      <c r="BH1131" s="221"/>
      <c r="BI1131" s="221"/>
      <c r="BJ1131" s="221"/>
      <c r="BK1131" s="221"/>
      <c r="BL1131" s="221"/>
      <c r="BM1131" s="226"/>
    </row>
    <row r="1132" spans="1:65">
      <c r="A1132" s="30"/>
      <c r="B1132" s="3" t="s">
        <v>265</v>
      </c>
      <c r="C1132" s="29"/>
      <c r="D1132" s="223">
        <v>92.699999999999989</v>
      </c>
      <c r="E1132" s="223">
        <v>92.55</v>
      </c>
      <c r="F1132" s="223">
        <v>102.25</v>
      </c>
      <c r="G1132" s="223">
        <v>99.25</v>
      </c>
      <c r="H1132" s="223">
        <v>93.949999999999989</v>
      </c>
      <c r="I1132" s="223">
        <v>93.1</v>
      </c>
      <c r="J1132" s="223">
        <v>96.04732300058177</v>
      </c>
      <c r="K1132" s="223">
        <v>93</v>
      </c>
      <c r="L1132" s="223">
        <v>97.5</v>
      </c>
      <c r="M1132" s="223">
        <v>105.5</v>
      </c>
      <c r="N1132" s="223">
        <v>106</v>
      </c>
      <c r="O1132" s="223">
        <v>117.1</v>
      </c>
      <c r="P1132" s="223">
        <v>107.25</v>
      </c>
      <c r="Q1132" s="223">
        <v>97</v>
      </c>
      <c r="R1132" s="223">
        <v>93.55</v>
      </c>
      <c r="S1132" s="223">
        <v>91</v>
      </c>
      <c r="T1132" s="223">
        <v>107.261</v>
      </c>
      <c r="U1132" s="223">
        <v>102.25</v>
      </c>
      <c r="V1132" s="223">
        <v>90.65</v>
      </c>
      <c r="W1132" s="223">
        <v>97.9</v>
      </c>
      <c r="X1132" s="223">
        <v>96.8</v>
      </c>
      <c r="Y1132" s="223">
        <v>94.5</v>
      </c>
      <c r="Z1132" s="223">
        <v>105.25</v>
      </c>
      <c r="AA1132" s="223">
        <v>94.5</v>
      </c>
      <c r="AB1132" s="223">
        <v>145</v>
      </c>
      <c r="AC1132" s="220"/>
      <c r="AD1132" s="221"/>
      <c r="AE1132" s="221"/>
      <c r="AF1132" s="221"/>
      <c r="AG1132" s="221"/>
      <c r="AH1132" s="221"/>
      <c r="AI1132" s="221"/>
      <c r="AJ1132" s="221"/>
      <c r="AK1132" s="221"/>
      <c r="AL1132" s="221"/>
      <c r="AM1132" s="221"/>
      <c r="AN1132" s="221"/>
      <c r="AO1132" s="221"/>
      <c r="AP1132" s="221"/>
      <c r="AQ1132" s="221"/>
      <c r="AR1132" s="221"/>
      <c r="AS1132" s="221"/>
      <c r="AT1132" s="221"/>
      <c r="AU1132" s="221"/>
      <c r="AV1132" s="221"/>
      <c r="AW1132" s="221"/>
      <c r="AX1132" s="221"/>
      <c r="AY1132" s="221"/>
      <c r="AZ1132" s="221"/>
      <c r="BA1132" s="221"/>
      <c r="BB1132" s="221"/>
      <c r="BC1132" s="221"/>
      <c r="BD1132" s="221"/>
      <c r="BE1132" s="221"/>
      <c r="BF1132" s="221"/>
      <c r="BG1132" s="221"/>
      <c r="BH1132" s="221"/>
      <c r="BI1132" s="221"/>
      <c r="BJ1132" s="221"/>
      <c r="BK1132" s="221"/>
      <c r="BL1132" s="221"/>
      <c r="BM1132" s="226"/>
    </row>
    <row r="1133" spans="1:65">
      <c r="A1133" s="30"/>
      <c r="B1133" s="3" t="s">
        <v>266</v>
      </c>
      <c r="C1133" s="29"/>
      <c r="D1133" s="213">
        <v>1.6497474554205731</v>
      </c>
      <c r="E1133" s="213">
        <v>3.5387851022632058</v>
      </c>
      <c r="F1133" s="213">
        <v>3.0301265100102128</v>
      </c>
      <c r="G1133" s="213">
        <v>0.57763887219149979</v>
      </c>
      <c r="H1133" s="213">
        <v>1.9083151381956491</v>
      </c>
      <c r="I1133" s="213">
        <v>2.6286244818662614</v>
      </c>
      <c r="J1133" s="213">
        <v>0.89643556949173731</v>
      </c>
      <c r="K1133" s="213">
        <v>1.8618986725025255</v>
      </c>
      <c r="L1133" s="213">
        <v>1.2649110640673518</v>
      </c>
      <c r="M1133" s="213">
        <v>2.2509257354845507</v>
      </c>
      <c r="N1133" s="213">
        <v>2.5099800796022267</v>
      </c>
      <c r="O1133" s="213">
        <v>1.9569534145366521</v>
      </c>
      <c r="P1133" s="213">
        <v>2.5446021299998942</v>
      </c>
      <c r="Q1133" s="213">
        <v>2.5161478493920031</v>
      </c>
      <c r="R1133" s="213">
        <v>0.57067211835402021</v>
      </c>
      <c r="S1133" s="213">
        <v>1.0327955589886446</v>
      </c>
      <c r="T1133" s="213">
        <v>1.1105033213217668</v>
      </c>
      <c r="U1133" s="213">
        <v>1.1726039399558574</v>
      </c>
      <c r="V1133" s="213">
        <v>1.7558473737771196</v>
      </c>
      <c r="W1133" s="213">
        <v>0.29098109904253422</v>
      </c>
      <c r="X1133" s="213">
        <v>1.353144486002883</v>
      </c>
      <c r="Y1133" s="213">
        <v>3.2041639575194441</v>
      </c>
      <c r="Z1133" s="213">
        <v>2.1154195801306179</v>
      </c>
      <c r="AA1133" s="213">
        <v>2.0976176963403033</v>
      </c>
      <c r="AB1133" s="213">
        <v>7.2111025509279782</v>
      </c>
      <c r="AC1133" s="209"/>
      <c r="AD1133" s="210"/>
      <c r="AE1133" s="210"/>
      <c r="AF1133" s="210"/>
      <c r="AG1133" s="210"/>
      <c r="AH1133" s="210"/>
      <c r="AI1133" s="210"/>
      <c r="AJ1133" s="210"/>
      <c r="AK1133" s="210"/>
      <c r="AL1133" s="210"/>
      <c r="AM1133" s="210"/>
      <c r="AN1133" s="210"/>
      <c r="AO1133" s="210"/>
      <c r="AP1133" s="210"/>
      <c r="AQ1133" s="210"/>
      <c r="AR1133" s="210"/>
      <c r="AS1133" s="210"/>
      <c r="AT1133" s="210"/>
      <c r="AU1133" s="210"/>
      <c r="AV1133" s="210"/>
      <c r="AW1133" s="210"/>
      <c r="AX1133" s="210"/>
      <c r="AY1133" s="210"/>
      <c r="AZ1133" s="210"/>
      <c r="BA1133" s="210"/>
      <c r="BB1133" s="210"/>
      <c r="BC1133" s="210"/>
      <c r="BD1133" s="210"/>
      <c r="BE1133" s="210"/>
      <c r="BF1133" s="210"/>
      <c r="BG1133" s="210"/>
      <c r="BH1133" s="210"/>
      <c r="BI1133" s="210"/>
      <c r="BJ1133" s="210"/>
      <c r="BK1133" s="210"/>
      <c r="BL1133" s="210"/>
      <c r="BM1133" s="215"/>
    </row>
    <row r="1134" spans="1:65">
      <c r="A1134" s="30"/>
      <c r="B1134" s="3" t="s">
        <v>86</v>
      </c>
      <c r="C1134" s="29"/>
      <c r="D1134" s="13">
        <v>1.7812641231821916E-2</v>
      </c>
      <c r="E1134" s="13">
        <v>3.7626635856068104E-2</v>
      </c>
      <c r="F1134" s="13">
        <v>2.9887816965413906E-2</v>
      </c>
      <c r="G1134" s="13">
        <v>5.8239509883196081E-3</v>
      </c>
      <c r="H1134" s="13">
        <v>2.0218772433646292E-2</v>
      </c>
      <c r="I1134" s="13">
        <v>2.8178929589418557E-2</v>
      </c>
      <c r="J1134" s="13">
        <v>9.3205813096780225E-3</v>
      </c>
      <c r="K1134" s="13">
        <v>1.9877921770489596E-2</v>
      </c>
      <c r="L1134" s="13">
        <v>1.2907255755789304E-2</v>
      </c>
      <c r="M1134" s="13">
        <v>2.1168580584494209E-2</v>
      </c>
      <c r="N1134" s="13">
        <v>2.3791280375376558E-2</v>
      </c>
      <c r="O1134" s="13">
        <v>1.6824359488780503E-2</v>
      </c>
      <c r="P1134" s="13">
        <v>2.3837022295080976E-2</v>
      </c>
      <c r="Q1134" s="13">
        <v>2.5846408314247591E-2</v>
      </c>
      <c r="R1134" s="13">
        <v>6.0850057048589317E-3</v>
      </c>
      <c r="S1134" s="13">
        <v>1.1391127488845344E-2</v>
      </c>
      <c r="T1134" s="13">
        <v>1.0338482948816672E-2</v>
      </c>
      <c r="U1134" s="13">
        <v>1.1468009192722322E-2</v>
      </c>
      <c r="V1134" s="13">
        <v>1.9348180427296083E-2</v>
      </c>
      <c r="W1134" s="13">
        <v>2.9693463854536884E-3</v>
      </c>
      <c r="X1134" s="13">
        <v>1.397154864226002E-2</v>
      </c>
      <c r="Y1134" s="13">
        <v>3.3846802368163141E-2</v>
      </c>
      <c r="Z1134" s="13">
        <v>2.0194936325829287E-2</v>
      </c>
      <c r="AA1134" s="13">
        <v>2.2315081875960673E-2</v>
      </c>
      <c r="AB1134" s="13">
        <v>4.9391113362520396E-2</v>
      </c>
      <c r="AC1134" s="148"/>
      <c r="AD1134" s="3"/>
      <c r="AE1134" s="3"/>
      <c r="AF1134" s="3"/>
      <c r="AG1134" s="3"/>
      <c r="AH1134" s="3"/>
      <c r="AI1134" s="3"/>
      <c r="AJ1134" s="3"/>
      <c r="AK1134" s="3"/>
      <c r="AL1134" s="3"/>
      <c r="AM1134" s="3"/>
      <c r="AN1134" s="3"/>
      <c r="AO1134" s="3"/>
      <c r="AP1134" s="3"/>
      <c r="AQ1134" s="3"/>
      <c r="AR1134" s="3"/>
      <c r="AS1134" s="3"/>
      <c r="AT1134" s="3"/>
      <c r="AU1134" s="3"/>
      <c r="AV1134" s="3"/>
      <c r="AW1134" s="3"/>
      <c r="AX1134" s="3"/>
      <c r="AY1134" s="3"/>
      <c r="AZ1134" s="3"/>
      <c r="BA1134" s="3"/>
      <c r="BB1134" s="3"/>
      <c r="BC1134" s="3"/>
      <c r="BD1134" s="3"/>
      <c r="BE1134" s="3"/>
      <c r="BF1134" s="3"/>
      <c r="BG1134" s="3"/>
      <c r="BH1134" s="3"/>
      <c r="BI1134" s="3"/>
      <c r="BJ1134" s="3"/>
      <c r="BK1134" s="3"/>
      <c r="BL1134" s="3"/>
      <c r="BM1134" s="55"/>
    </row>
    <row r="1135" spans="1:65">
      <c r="A1135" s="30"/>
      <c r="B1135" s="3" t="s">
        <v>267</v>
      </c>
      <c r="C1135" s="29"/>
      <c r="D1135" s="13">
        <v>-5.4918391315243453E-2</v>
      </c>
      <c r="E1135" s="13">
        <v>-4.029233078854022E-2</v>
      </c>
      <c r="F1135" s="13">
        <v>3.4538676557382519E-2</v>
      </c>
      <c r="G1135" s="13">
        <v>1.2089374353605686E-2</v>
      </c>
      <c r="H1135" s="13">
        <v>-3.6890921363725737E-2</v>
      </c>
      <c r="I1135" s="13">
        <v>-4.8115572465613932E-2</v>
      </c>
      <c r="J1135" s="13">
        <v>-1.8576966339355239E-2</v>
      </c>
      <c r="K1135" s="13">
        <v>-4.4203951627077132E-2</v>
      </c>
      <c r="L1135" s="13">
        <v>1.4370895513593496E-5</v>
      </c>
      <c r="M1135" s="13">
        <v>8.5049606515880338E-2</v>
      </c>
      <c r="N1135" s="13">
        <v>7.6546082953843797E-2</v>
      </c>
      <c r="O1135" s="13">
        <v>0.18692181878907976</v>
      </c>
      <c r="P1135" s="13">
        <v>8.9301368296898831E-2</v>
      </c>
      <c r="Q1135" s="13">
        <v>-6.6183774828749709E-3</v>
      </c>
      <c r="R1135" s="13">
        <v>-4.3013458328391874E-2</v>
      </c>
      <c r="S1135" s="13">
        <v>-7.4816636450409146E-2</v>
      </c>
      <c r="T1135" s="13">
        <v>9.6082418126209213E-2</v>
      </c>
      <c r="U1135" s="13">
        <v>4.3382341061900753E-2</v>
      </c>
      <c r="V1135" s="13">
        <v>-7.3966284094205581E-2</v>
      </c>
      <c r="W1135" s="13">
        <v>-3.6650245858638186E-5</v>
      </c>
      <c r="X1135" s="13">
        <v>-1.1720491620096918E-2</v>
      </c>
      <c r="Y1135" s="13">
        <v>-3.3999723352633127E-2</v>
      </c>
      <c r="Z1135" s="13">
        <v>6.8892911748010599E-2</v>
      </c>
      <c r="AA1135" s="13">
        <v>-4.0802542202262537E-2</v>
      </c>
      <c r="AB1135" s="13">
        <v>0.48981732806882627</v>
      </c>
      <c r="AC1135" s="148"/>
      <c r="AD1135" s="3"/>
      <c r="AE1135" s="3"/>
      <c r="AF1135" s="3"/>
      <c r="AG1135" s="3"/>
      <c r="AH1135" s="3"/>
      <c r="AI1135" s="3"/>
      <c r="AJ1135" s="3"/>
      <c r="AK1135" s="3"/>
      <c r="AL1135" s="3"/>
      <c r="AM1135" s="3"/>
      <c r="AN1135" s="3"/>
      <c r="AO1135" s="3"/>
      <c r="AP1135" s="3"/>
      <c r="AQ1135" s="3"/>
      <c r="AR1135" s="3"/>
      <c r="AS1135" s="3"/>
      <c r="AT1135" s="3"/>
      <c r="AU1135" s="3"/>
      <c r="AV1135" s="3"/>
      <c r="AW1135" s="3"/>
      <c r="AX1135" s="3"/>
      <c r="AY1135" s="3"/>
      <c r="AZ1135" s="3"/>
      <c r="BA1135" s="3"/>
      <c r="BB1135" s="3"/>
      <c r="BC1135" s="3"/>
      <c r="BD1135" s="3"/>
      <c r="BE1135" s="3"/>
      <c r="BF1135" s="3"/>
      <c r="BG1135" s="3"/>
      <c r="BH1135" s="3"/>
      <c r="BI1135" s="3"/>
      <c r="BJ1135" s="3"/>
      <c r="BK1135" s="3"/>
      <c r="BL1135" s="3"/>
      <c r="BM1135" s="55"/>
    </row>
    <row r="1136" spans="1:65">
      <c r="A1136" s="30"/>
      <c r="B1136" s="46" t="s">
        <v>268</v>
      </c>
      <c r="C1136" s="47"/>
      <c r="D1136" s="45">
        <v>0.79</v>
      </c>
      <c r="E1136" s="45">
        <v>0.55000000000000004</v>
      </c>
      <c r="F1136" s="45">
        <v>0.67</v>
      </c>
      <c r="G1136" s="45">
        <v>0.31</v>
      </c>
      <c r="H1136" s="45">
        <v>0.5</v>
      </c>
      <c r="I1136" s="45">
        <v>0.68</v>
      </c>
      <c r="J1136" s="45">
        <v>0.2</v>
      </c>
      <c r="K1136" s="45">
        <v>0.62</v>
      </c>
      <c r="L1136" s="45">
        <v>0.11</v>
      </c>
      <c r="M1136" s="45">
        <v>1.5</v>
      </c>
      <c r="N1136" s="45">
        <v>1.36</v>
      </c>
      <c r="O1136" s="45">
        <v>3.17</v>
      </c>
      <c r="P1136" s="45">
        <v>1.57</v>
      </c>
      <c r="Q1136" s="45">
        <v>0</v>
      </c>
      <c r="R1136" s="45">
        <v>0.6</v>
      </c>
      <c r="S1136" s="45">
        <v>1.1200000000000001</v>
      </c>
      <c r="T1136" s="45">
        <v>1.68</v>
      </c>
      <c r="U1136" s="45">
        <v>0.82</v>
      </c>
      <c r="V1136" s="45">
        <v>1.1000000000000001</v>
      </c>
      <c r="W1136" s="45">
        <v>0.11</v>
      </c>
      <c r="X1136" s="45">
        <v>0.08</v>
      </c>
      <c r="Y1136" s="45">
        <v>0.45</v>
      </c>
      <c r="Z1136" s="45">
        <v>1.24</v>
      </c>
      <c r="AA1136" s="45">
        <v>0.56000000000000005</v>
      </c>
      <c r="AB1136" s="45">
        <v>8.1300000000000008</v>
      </c>
      <c r="AC1136" s="148"/>
      <c r="AD1136" s="3"/>
      <c r="AE1136" s="3"/>
      <c r="AF1136" s="3"/>
      <c r="AG1136" s="3"/>
      <c r="AH1136" s="3"/>
      <c r="AI1136" s="3"/>
      <c r="AJ1136" s="3"/>
      <c r="AK1136" s="3"/>
      <c r="AL1136" s="3"/>
      <c r="AM1136" s="3"/>
      <c r="AN1136" s="3"/>
      <c r="AO1136" s="3"/>
      <c r="AP1136" s="3"/>
      <c r="AQ1136" s="3"/>
      <c r="AR1136" s="3"/>
      <c r="AS1136" s="3"/>
      <c r="AT1136" s="3"/>
      <c r="AU1136" s="3"/>
      <c r="AV1136" s="3"/>
      <c r="AW1136" s="3"/>
      <c r="AX1136" s="3"/>
      <c r="AY1136" s="3"/>
      <c r="AZ1136" s="3"/>
      <c r="BA1136" s="3"/>
      <c r="BB1136" s="3"/>
      <c r="BC1136" s="3"/>
      <c r="BD1136" s="3"/>
      <c r="BE1136" s="3"/>
      <c r="BF1136" s="3"/>
      <c r="BG1136" s="3"/>
      <c r="BH1136" s="3"/>
      <c r="BI1136" s="3"/>
      <c r="BJ1136" s="3"/>
      <c r="BK1136" s="3"/>
      <c r="BL1136" s="3"/>
      <c r="BM1136" s="55"/>
    </row>
    <row r="1137" spans="2:65">
      <c r="B1137" s="31"/>
      <c r="C1137" s="20"/>
      <c r="D1137" s="20"/>
      <c r="E1137" s="20"/>
      <c r="F1137" s="20"/>
      <c r="G1137" s="20"/>
      <c r="H1137" s="20"/>
      <c r="I1137" s="20"/>
      <c r="J1137" s="20"/>
      <c r="K1137" s="20"/>
      <c r="L1137" s="20"/>
      <c r="M1137" s="20"/>
      <c r="N1137" s="20"/>
      <c r="O1137" s="20"/>
      <c r="P1137" s="20"/>
      <c r="Q1137" s="20"/>
      <c r="R1137" s="20"/>
      <c r="S1137" s="20"/>
      <c r="T1137" s="20"/>
      <c r="U1137" s="20"/>
      <c r="V1137" s="20"/>
      <c r="W1137" s="20"/>
      <c r="X1137" s="20"/>
      <c r="Y1137" s="20"/>
      <c r="Z1137" s="20"/>
      <c r="AA1137" s="20"/>
      <c r="AB1137" s="20"/>
      <c r="BM1137" s="55"/>
    </row>
    <row r="1138" spans="2:65">
      <c r="BM1138" s="55"/>
    </row>
    <row r="1139" spans="2:65">
      <c r="BM1139" s="55"/>
    </row>
    <row r="1140" spans="2:65">
      <c r="BM1140" s="55"/>
    </row>
    <row r="1141" spans="2:65">
      <c r="BM1141" s="55"/>
    </row>
    <row r="1142" spans="2:65">
      <c r="BM1142" s="55"/>
    </row>
    <row r="1143" spans="2:65">
      <c r="BM1143" s="55"/>
    </row>
    <row r="1144" spans="2:65">
      <c r="BM1144" s="55"/>
    </row>
    <row r="1145" spans="2:65">
      <c r="BM1145" s="55"/>
    </row>
    <row r="1146" spans="2:65">
      <c r="BM1146" s="55"/>
    </row>
    <row r="1147" spans="2:65">
      <c r="BM1147" s="55"/>
    </row>
    <row r="1148" spans="2:65">
      <c r="BM1148" s="55"/>
    </row>
    <row r="1149" spans="2:65">
      <c r="BM1149" s="55"/>
    </row>
    <row r="1150" spans="2:65">
      <c r="BM1150" s="55"/>
    </row>
    <row r="1151" spans="2:65">
      <c r="BM1151" s="55"/>
    </row>
    <row r="1152" spans="2:65">
      <c r="BM1152" s="55"/>
    </row>
    <row r="1153" spans="65:65">
      <c r="BM1153" s="55"/>
    </row>
    <row r="1154" spans="65:65">
      <c r="BM1154" s="55"/>
    </row>
    <row r="1155" spans="65:65">
      <c r="BM1155" s="55"/>
    </row>
    <row r="1156" spans="65:65">
      <c r="BM1156" s="55"/>
    </row>
    <row r="1157" spans="65:65">
      <c r="BM1157" s="55"/>
    </row>
    <row r="1158" spans="65:65">
      <c r="BM1158" s="55"/>
    </row>
    <row r="1159" spans="65:65">
      <c r="BM1159" s="55"/>
    </row>
    <row r="1160" spans="65:65">
      <c r="BM1160" s="55"/>
    </row>
    <row r="1161" spans="65:65">
      <c r="BM1161" s="55"/>
    </row>
    <row r="1162" spans="65:65">
      <c r="BM1162" s="55"/>
    </row>
    <row r="1163" spans="65:65">
      <c r="BM1163" s="55"/>
    </row>
    <row r="1164" spans="65:65">
      <c r="BM1164" s="55"/>
    </row>
    <row r="1165" spans="65:65">
      <c r="BM1165" s="55"/>
    </row>
    <row r="1166" spans="65:65">
      <c r="BM1166" s="55"/>
    </row>
    <row r="1167" spans="65:65">
      <c r="BM1167" s="55"/>
    </row>
    <row r="1168" spans="65:65">
      <c r="BM1168" s="55"/>
    </row>
    <row r="1169" spans="65:65">
      <c r="BM1169" s="55"/>
    </row>
    <row r="1170" spans="65:65">
      <c r="BM1170" s="55"/>
    </row>
    <row r="1171" spans="65:65">
      <c r="BM1171" s="55"/>
    </row>
    <row r="1172" spans="65:65">
      <c r="BM1172" s="55"/>
    </row>
    <row r="1173" spans="65:65">
      <c r="BM1173" s="55"/>
    </row>
    <row r="1174" spans="65:65">
      <c r="BM1174" s="55"/>
    </row>
    <row r="1175" spans="65:65">
      <c r="BM1175" s="55"/>
    </row>
    <row r="1176" spans="65:65">
      <c r="BM1176" s="55"/>
    </row>
    <row r="1177" spans="65:65">
      <c r="BM1177" s="55"/>
    </row>
    <row r="1178" spans="65:65">
      <c r="BM1178" s="55"/>
    </row>
    <row r="1179" spans="65:65">
      <c r="BM1179" s="55"/>
    </row>
    <row r="1180" spans="65:65">
      <c r="BM1180" s="55"/>
    </row>
    <row r="1181" spans="65:65">
      <c r="BM1181" s="55"/>
    </row>
    <row r="1182" spans="65:65">
      <c r="BM1182" s="55"/>
    </row>
    <row r="1183" spans="65:65">
      <c r="BM1183" s="55"/>
    </row>
    <row r="1184" spans="65:65">
      <c r="BM1184" s="55"/>
    </row>
    <row r="1185" spans="65:65">
      <c r="BM1185" s="55"/>
    </row>
    <row r="1186" spans="65:65">
      <c r="BM1186" s="56"/>
    </row>
    <row r="1187" spans="65:65">
      <c r="BM1187" s="57"/>
    </row>
    <row r="1188" spans="65:65">
      <c r="BM1188" s="57"/>
    </row>
    <row r="1189" spans="65:65">
      <c r="BM1189" s="57"/>
    </row>
    <row r="1190" spans="65:65">
      <c r="BM1190" s="57"/>
    </row>
    <row r="1191" spans="65:65">
      <c r="BM1191" s="57"/>
    </row>
    <row r="1192" spans="65:65">
      <c r="BM1192" s="57"/>
    </row>
    <row r="1193" spans="65:65">
      <c r="BM1193" s="57"/>
    </row>
    <row r="1194" spans="65:65">
      <c r="BM1194" s="57"/>
    </row>
    <row r="1195" spans="65:65">
      <c r="BM1195" s="57"/>
    </row>
    <row r="1196" spans="65:65">
      <c r="BM1196" s="57"/>
    </row>
    <row r="1197" spans="65:65">
      <c r="BM1197" s="57"/>
    </row>
    <row r="1198" spans="65:65">
      <c r="BM1198" s="57"/>
    </row>
    <row r="1199" spans="65:65">
      <c r="BM1199" s="57"/>
    </row>
    <row r="1200" spans="65:65">
      <c r="BM1200" s="57"/>
    </row>
    <row r="1201" spans="65:65">
      <c r="BM1201" s="57"/>
    </row>
    <row r="1202" spans="65:65">
      <c r="BM1202" s="57"/>
    </row>
    <row r="1203" spans="65:65">
      <c r="BM1203" s="57"/>
    </row>
    <row r="1204" spans="65:65">
      <c r="BM1204" s="57"/>
    </row>
    <row r="1205" spans="65:65">
      <c r="BM1205" s="57"/>
    </row>
    <row r="1206" spans="65:65">
      <c r="BM1206" s="57"/>
    </row>
    <row r="1207" spans="65:65">
      <c r="BM1207" s="57"/>
    </row>
    <row r="1208" spans="65:65">
      <c r="BM1208" s="57"/>
    </row>
    <row r="1209" spans="65:65">
      <c r="BM1209" s="57"/>
    </row>
    <row r="1210" spans="65:65">
      <c r="BM1210" s="57"/>
    </row>
    <row r="1211" spans="65:65">
      <c r="BM1211" s="57"/>
    </row>
    <row r="1212" spans="65:65">
      <c r="BM1212" s="57"/>
    </row>
    <row r="1213" spans="65:65">
      <c r="BM1213" s="57"/>
    </row>
    <row r="1214" spans="65:65">
      <c r="BM1214" s="57"/>
    </row>
    <row r="1215" spans="65:65">
      <c r="BM1215" s="57"/>
    </row>
    <row r="1216" spans="65:65">
      <c r="BM1216" s="57"/>
    </row>
    <row r="1217" spans="65:65">
      <c r="BM1217" s="57"/>
    </row>
    <row r="1218" spans="65:65">
      <c r="BM1218" s="57"/>
    </row>
    <row r="1219" spans="65:65">
      <c r="BM1219" s="57"/>
    </row>
    <row r="1220" spans="65:65">
      <c r="BM1220" s="57"/>
    </row>
  </sheetData>
  <dataConsolidate/>
  <conditionalFormatting sqref="B6:AB11 B24:AC29 B42:Z47 B61:D66 B79:AB84 B97:AA102 B116:AA121 B135:AC140 B153:AA158 B172:X177 B190:AC195 B209:Z214 B227:Z232 B246:AC251 B264:K269 B282:K287 B300:K305 B319:AC324 B337:AA342 B356:K361 B374:T379 B392:Z397 B410:E415 B428:J433 B446:X451 B464:AC469 B482:Z487 B500:AB505 B519:K524 B538:AC543 B556:AC561 B574:AB579 B593:AC598 B611:Z616 B629:K634 B647:AB652 B666:AC671 B684:AC689 B702:K707 B720:Z725 B738:U743 B756:AB761 B774:Z779 B793:AB798 B812:Y817 B830:K835 B848:AA853 B866:AC871 B884:Y889 B903:L908 B922:Z927 B941:Z946 B959:AB964 B977:X982 B996:I1001 B1014:AA1019 B1033:AC1038 B1051:AB1056 B1070:AA1075 B1089:M1094 B1107:AC1112 B1125:AB1130">
    <cfRule type="expression" dxfId="17" priority="186">
      <formula>AND($B6&lt;&gt;$B5,NOT(ISBLANK(INDIRECT(Anlyt_LabRefThisCol))))</formula>
    </cfRule>
  </conditionalFormatting>
  <conditionalFormatting sqref="C2:AB17 C20:AC35 C38:Z53 C57:D72 C75:AB90 C93:AA108 C112:AA127 C131:AC146 C149:AA164 C168:X183 C186:AC201 C205:Z220 C223:Z238 C242:AC257 C260:K275 C278:K293 C296:K311 C315:AC330 C333:AA348 C352:K367 C370:T385 C388:Z403 C406:E421 C424:J439 C442:X457 C460:AC475 C478:Z493 C496:AB511 C515:K530 C534:AC549 C552:AC567 C570:AB585 C589:AC604 C607:Z622 C625:K640 C643:AB658 C662:AC677 C680:AC695 C698:K713 C716:Z731 C734:U749 C752:AB767 C770:Z785 C789:AB804 C808:Y823 C826:K841 C844:AA859 C862:AC877 C880:Y895 C899:L914 C918:Z933 C937:Z952 C955:AB970 C973:X988 C992:I1007 C1010:AA1025 C1029:AC1044 C1047:AB1062 C1066:AA1081 C1085:M1100 C1103:AC1118 C1121:AB1136">
    <cfRule type="expression" dxfId="16" priority="184" stopIfTrue="1">
      <formula>AND(ISBLANK(INDIRECT(Anlyt_LabRefLastCol)),ISBLANK(INDIRECT(Anlyt_LabRefThisCol)))</formula>
    </cfRule>
    <cfRule type="expression" dxfId="15" priority="185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Performance Gates</vt:lpstr>
      <vt:lpstr>Uncertainty &amp; Tolerance Limits</vt:lpstr>
      <vt:lpstr>Indicative Values</vt:lpstr>
      <vt:lpstr>Abbreviations</vt:lpstr>
      <vt:lpstr>Laboratory List</vt:lpstr>
      <vt:lpstr>Upscaled Metrics</vt:lpstr>
      <vt:lpstr>Fire Assay</vt:lpstr>
      <vt:lpstr>AR Digest 10-50g</vt:lpstr>
      <vt:lpstr>4-Acid</vt:lpstr>
      <vt:lpstr>Aqua Regia</vt:lpstr>
      <vt:lpstr>Fusion XRF</vt:lpstr>
      <vt:lpstr>Thermograv</vt:lpstr>
      <vt:lpstr>Laser Ablation</vt:lpstr>
      <vt:lpstr>IRC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Clinton Savory</dc:creator>
  <cp:lastModifiedBy>shah</cp:lastModifiedBy>
  <cp:lastPrinted>2021-03-06T02:52:25Z</cp:lastPrinted>
  <dcterms:created xsi:type="dcterms:W3CDTF">2000-11-24T23:59:25Z</dcterms:created>
  <dcterms:modified xsi:type="dcterms:W3CDTF">2023-05-15T06:30:40Z</dcterms:modified>
</cp:coreProperties>
</file>