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R-ORE-DC01\Ore Work\OREAS Standards\OREAS 996 Cu &amp; 349 Zn cons JN1921\DataPacks\"/>
    </mc:Choice>
  </mc:AlternateContent>
  <xr:revisionPtr revIDLastSave="0" documentId="13_ncr:1_{66459708-7D43-45E5-80E8-F0D3811D5384}" xr6:coauthVersionLast="46" xr6:coauthVersionMax="47" xr10:uidLastSave="{00000000-0000-0000-0000-000000000000}"/>
  <bookViews>
    <workbookView xWindow="-120" yWindow="-120" windowWidth="29040" windowHeight="15840" tabRatio="772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Homogeneity" sheetId="47895" r:id="rId6"/>
    <sheet name="Classical" sheetId="47896" r:id="rId7"/>
    <sheet name="Thermograv" sheetId="47897" r:id="rId8"/>
    <sheet name="Fire Assay" sheetId="47898" r:id="rId9"/>
    <sheet name="4-Acid" sheetId="47899" r:id="rId10"/>
    <sheet name="IRC" sheetId="47900" r:id="rId11"/>
    <sheet name="PF ICP" sheetId="47901" r:id="rId12"/>
    <sheet name="ISE" sheetId="47902" r:id="rId13"/>
  </sheets>
  <calcPr calcId="191029" calcMode="manual"/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7" i="47895"/>
  <c r="J11" i="47895"/>
  <c r="J15" i="47895"/>
  <c r="J19" i="47895"/>
  <c r="J3" i="47895"/>
  <c r="J22" i="47895"/>
  <c r="J17" i="47895" l="1"/>
  <c r="J20" i="47895"/>
  <c r="J16" i="47895"/>
  <c r="J12" i="47895"/>
  <c r="J8" i="47895"/>
  <c r="J4" i="47895"/>
  <c r="J25" i="47895" s="1"/>
  <c r="J13" i="47895"/>
  <c r="J21" i="47895"/>
  <c r="J9" i="47895"/>
  <c r="J18" i="47895"/>
  <c r="J14" i="47895"/>
  <c r="J10" i="47895"/>
  <c r="J23" i="47895" s="1"/>
  <c r="J6" i="47895"/>
  <c r="J5" i="47895"/>
  <c r="J24" i="47895"/>
  <c r="J26" i="4789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5" authorId="0" shapeId="0" xr:uid="{2A7153B8-3697-4146-AB8D-6C6DB5E925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4" authorId="0" shapeId="0" xr:uid="{06ADCFED-5C71-4F2D-9A6E-09E6871120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E10C4F47-E942-4D66-A4EC-0C2AAB1B15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BC620CC9-2814-4F3D-B431-43E5728912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56696CD1-44D8-4A90-92F7-CDD133908B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03719B79-2D8A-4D84-ABA2-49173DF93E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83A8FFDB-9BB9-4797-97E5-349717EA6A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01467107-E9DF-43E0-84A5-4C79B83C9E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AD92D83C-D265-4D12-A88C-4CE10575E8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63BD4045-FC88-4AAB-A3B2-CF49D20ED1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3F22D517-0AA0-402E-9D38-ABF2E4A71C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17A39901-F260-4DBA-B869-5C58F93F51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A1134FF0-59C3-4262-A0DA-7E8C25DAE9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E9E77656-14E6-4305-BB35-8E9EFD0E3F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 shapeId="0" xr:uid="{38989A7E-B460-438D-B9A1-D5F28E035B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 shapeId="0" xr:uid="{3E2D6CC7-CBBA-4F0B-8C9C-D1DB41F9E0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 shapeId="0" xr:uid="{716CEAE7-04BB-4CD6-BBA5-4FF9B4727D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 xr:uid="{4AAE465E-0822-430E-9FB5-35B4C22C51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 shapeId="0" xr:uid="{E924D910-AF1F-4BB5-AB12-F2E6F832F5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B377156A-D0B5-48CF-89A5-BC494FF6DB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 shapeId="0" xr:uid="{29B3D17E-28D1-439D-A057-35E6669BDD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 shapeId="0" xr:uid="{77B0F7DB-2A6C-44E3-AC57-F08B1DA855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2" authorId="0" shapeId="0" xr:uid="{AB4DDD97-FA51-4E37-AE9C-BD909746B8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0" authorId="0" shapeId="0" xr:uid="{73240721-61F8-4865-804A-BBC9F2372D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8" authorId="0" shapeId="0" xr:uid="{549482DE-61AB-480F-B868-BA5A0DA137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6" authorId="0" shapeId="0" xr:uid="{65CE87B3-DB46-4046-A3E7-D8BDD52CFA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4" authorId="0" shapeId="0" xr:uid="{84B0071E-66E6-4B43-8B37-E5CA716D01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2" authorId="0" shapeId="0" xr:uid="{4F8494B4-B5FB-469B-8920-664D01C8B8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1" authorId="0" shapeId="0" xr:uid="{FBAAEEB1-E054-4724-8D29-8FE59FD6FC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6C2C1F64-EFB1-4C30-8C5E-EFA0AE914C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8" authorId="0" shapeId="0" xr:uid="{1334D825-93DD-4C61-A3AE-C8734E6C02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 shapeId="0" xr:uid="{B6F71A68-92C1-46CA-8EE0-BBBCF321F5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E3193156-BD03-426F-BE81-A8FDA7DECA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3" authorId="0" shapeId="0" xr:uid="{1EBCB87F-9579-49BE-9351-3D5F81003B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1" authorId="0" shapeId="0" xr:uid="{C8F801DC-69DB-460D-B4B9-13323EFB9F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9" authorId="0" shapeId="0" xr:uid="{C5B0D198-8A29-4D63-84CC-D4CAE28686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7" authorId="0" shapeId="0" xr:uid="{92B67BA4-AD94-493C-922D-1F160C87D4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5" authorId="0" shapeId="0" xr:uid="{0F2BA286-4AF3-4A26-8940-0FD7B37EAA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3" authorId="0" shapeId="0" xr:uid="{A9BC14AB-700A-412E-B402-21C3215E89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BB3F0B9E-6F65-4107-904E-00AD41ACB6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9" authorId="0" shapeId="0" xr:uid="{6CCD20BE-4C56-4A6A-878D-394A23CAF8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7" authorId="0" shapeId="0" xr:uid="{38DE2958-68BE-4295-B286-161FB5A087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5" authorId="0" shapeId="0" xr:uid="{7A5648AC-F315-40D9-B128-D3DA9CC135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3" authorId="0" shapeId="0" xr:uid="{3268A728-31C8-48B7-80D7-A98D633B66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1" authorId="0" shapeId="0" xr:uid="{A1B32439-9138-467A-8588-240E2D2A92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9" authorId="0" shapeId="0" xr:uid="{B97251A5-3FDE-445B-A844-8168131484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7" authorId="0" shapeId="0" xr:uid="{D32DCAAC-4269-495E-9A28-721C7B1E08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6" authorId="0" shapeId="0" xr:uid="{A2E5633E-E360-4103-8C08-EA26181262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4" authorId="0" shapeId="0" xr:uid="{81F23613-C500-4B13-817E-A44AB672C4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2" authorId="0" shapeId="0" xr:uid="{D18904F4-25DC-4D54-B9F9-3AE3A2A7B4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0" authorId="0" shapeId="0" xr:uid="{5B8D8755-FB18-4D06-AA0B-E183393D5F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9" authorId="0" shapeId="0" xr:uid="{05CCDD3D-D02D-49EF-A8FF-F17D69D7E5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7" authorId="0" shapeId="0" xr:uid="{CCA88CF1-B97E-4D75-82DA-1F7B9B9ACE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5" authorId="0" shapeId="0" xr:uid="{BD805689-98DD-44C1-8ACC-4B5147BCA2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3" authorId="0" shapeId="0" xr:uid="{ACE7AC91-ACA0-494B-A996-0992FC55FF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1" authorId="0" shapeId="0" xr:uid="{D29E3FE0-1CC1-41EB-A903-1C66F76FCB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9" authorId="0" shapeId="0" xr:uid="{1694C368-CA11-43F4-A6F4-73F968C7C8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8" authorId="0" shapeId="0" xr:uid="{8C25ACBE-C322-4B21-B490-C2EEA96426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6" authorId="0" shapeId="0" xr:uid="{599C7FFB-B6FE-4890-B12F-A8AF50AFCD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4" authorId="0" shapeId="0" xr:uid="{EFAAE90D-9978-4F6A-935E-75B617DA71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2" authorId="0" shapeId="0" xr:uid="{76505024-195E-41EA-A4BD-76085F2CB7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0" authorId="0" shapeId="0" xr:uid="{5EA31440-3EE0-4580-9BF7-743D78AC30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9" authorId="0" shapeId="0" xr:uid="{E6F7EC04-B5AA-4C0B-91C0-056A663EBC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7" authorId="0" shapeId="0" xr:uid="{1D1729D2-3C52-4F4B-86D7-971862C91F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5" authorId="0" shapeId="0" xr:uid="{2CFD5DE9-0B42-47AD-A591-13C787D593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E655A5AA-A75F-4173-BEFA-7E1FFE7FDA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6FA048FC-997B-4A5A-A418-C812F57E2F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A5ECF158-67B9-4C5A-9910-925713D6E3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53C6954A-9C0C-44F0-95DD-FCB8C2061B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757666BB-A12E-4BBE-AB9F-D047B4687E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6D5CD424-E368-48BE-BA6D-ED8793AFD3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00E3CBB4-A5B6-4699-8567-4C795DDD66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 xr:uid="{B8A2489D-5020-42B3-95D3-D590985957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384D1949-17E7-4683-BF75-C5A7015C05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DEB3A8F3-4D9A-45ED-A0D9-9E22562986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55027A8F-722F-4DE7-8D7A-A8C5385EC8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 shapeId="0" xr:uid="{009996F7-547A-4BC1-8DCD-80D67D270A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 xr:uid="{C529BD08-9DDB-44CD-ACF1-FCC023DB7B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AFCDE836-DC91-4A3D-A116-AE466DF908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C51DA753-2832-43AC-8607-7709B9D05C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 shapeId="0" xr:uid="{48D549B4-CF1B-433C-9D1E-BC4D13E14D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 xr:uid="{F8541DAC-3BA0-44CD-988D-25A249F1FA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 xr:uid="{92540F8C-1465-475C-87F7-4D0078B0D4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 shapeId="0" xr:uid="{0A96D7DD-4F49-4494-B7E6-EF8BEA171C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 shapeId="0" xr:uid="{4BA358B6-E3CA-4A27-A681-D4E56127C3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 shapeId="0" xr:uid="{B42DE3D8-853F-491C-913C-878ED493BD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 shapeId="0" xr:uid="{C961803A-A7A8-4D25-9C72-94C63A5664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 shapeId="0" xr:uid="{E7E310F5-A5E5-4270-9CDC-5EC48A09EC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0" authorId="0" shapeId="0" xr:uid="{2E0AFD3B-3D9B-4A25-BCD1-86C3C4B693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8" authorId="0" shapeId="0" xr:uid="{90933D87-6DF1-4134-A589-B1BF1187A6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6" authorId="0" shapeId="0" xr:uid="{B34C17C5-A302-478C-8D01-5C38AD66F4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4" authorId="0" shapeId="0" xr:uid="{95F2BB43-1326-4740-9979-D58F1654F0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2" authorId="0" shapeId="0" xr:uid="{DC4CB203-B3F9-4FCA-828A-75D0135B3C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1" authorId="0" shapeId="0" xr:uid="{3FF7ABD8-4E16-4569-9387-60E5AE75DA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 shapeId="0" xr:uid="{E1DEF7B5-65D5-41A5-8774-0056EAC77D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 shapeId="0" xr:uid="{D8BA4D96-22AB-46AB-B687-0D1AE2BC83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631B4837-9E77-420F-A7F8-6843724FF4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3" authorId="0" shapeId="0" xr:uid="{92E64579-0A9E-4DDB-8847-6E8D4CFB1A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1" authorId="0" shapeId="0" xr:uid="{AE28C418-719B-4CB9-8454-6FC93C43B2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9" authorId="0" shapeId="0" xr:uid="{2669888B-EE52-4A9B-8518-E4FB71B178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7" authorId="0" shapeId="0" xr:uid="{63AA1CD2-1455-4B33-88D2-8B2FD71289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5" authorId="0" shapeId="0" xr:uid="{FD846131-5A93-4B64-AE99-416166BF30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3" authorId="0" shapeId="0" xr:uid="{6EF65B84-CE45-4BBC-AF8A-87073B0C77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5E246258-ACC2-42F8-8C94-5EB8769771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9" authorId="0" shapeId="0" xr:uid="{B94299B1-6629-425F-AB83-9492A0831D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7" authorId="0" shapeId="0" xr:uid="{648D882F-FDB9-46C8-A2D1-523C0EC2B8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5" authorId="0" shapeId="0" xr:uid="{CEC9C167-5A97-4998-8649-50C1254527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4" authorId="0" shapeId="0" xr:uid="{D498E84A-537B-4F4F-BFED-86C510D5FE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2" authorId="0" shapeId="0" xr:uid="{D7B2BFFE-8F93-48CF-8D2B-C64E8A4D60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0" authorId="0" shapeId="0" xr:uid="{A8F05B19-04E9-4A5C-882D-248B404F00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8" authorId="0" shapeId="0" xr:uid="{18CDB8CA-3605-4B3D-A5B0-28B194328E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6" authorId="0" shapeId="0" xr:uid="{BE6DB571-D6BB-4BF1-96F3-B4E6B85AE5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4" authorId="0" shapeId="0" xr:uid="{4ABED8BD-AB39-4E3F-ADC2-63EB399132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2" authorId="0" shapeId="0" xr:uid="{0708E6CF-F2D9-4B99-8CE2-B3F3753464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0" authorId="0" shapeId="0" xr:uid="{232BD1A0-99D5-448D-8FC7-445ADE22E0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8" authorId="0" shapeId="0" xr:uid="{B43F86D5-78C2-4B52-A4AD-DC550C9F95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6" authorId="0" shapeId="0" xr:uid="{80A1779D-1DE1-4033-8673-02EC08A09A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5" authorId="0" shapeId="0" xr:uid="{430330DE-4AA7-456B-9CAD-8E81B5FED2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3" authorId="0" shapeId="0" xr:uid="{517A2A9D-6967-4B88-9DC4-BE7FCA9542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1" authorId="0" shapeId="0" xr:uid="{B7296CB3-C639-4E81-9F1F-90FA359FD0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9" authorId="0" shapeId="0" xr:uid="{25008594-97BB-413A-B9B3-6CD25BBAB5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7" authorId="0" shapeId="0" xr:uid="{E08EAAC4-32A3-4512-9E74-B45C7E075E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5" authorId="0" shapeId="0" xr:uid="{CDA4FAAC-6D63-4885-BA6C-3D56DE189F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4" authorId="0" shapeId="0" xr:uid="{224867EE-CF96-493F-9050-90C86E0CFE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2" authorId="0" shapeId="0" xr:uid="{95332016-3B83-4168-9C74-E9BC31798B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0" authorId="0" shapeId="0" xr:uid="{968233F6-F5FB-4F2F-BA84-944A21CE7B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9" authorId="0" shapeId="0" xr:uid="{E621234C-7BAE-426A-B0C3-6F880D11FC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7" authorId="0" shapeId="0" xr:uid="{1AB43A61-89C6-496D-A2EA-15F91A83FF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5" authorId="0" shapeId="0" xr:uid="{5F27AEBA-C22E-4C2E-B12B-2AD7656937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3" authorId="0" shapeId="0" xr:uid="{73351DFB-CADD-45C0-9540-CA7BA4F485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1" authorId="0" shapeId="0" xr:uid="{F9B7A988-6697-4978-9ED7-5E90427220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01C25E32-181D-4827-978B-CFC56932A7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<sst xmlns="http://schemas.openxmlformats.org/spreadsheetml/2006/main" count="7775" uniqueCount="568">
  <si>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</si>
  <si>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</si>
  <si>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</si>
  <si>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</si>
  <si>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</si>
  <si>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</si>
  <si>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</si>
  <si>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</si>
  <si>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</si>
  <si>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</si>
  <si>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</si>
  <si>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</si>
  <si>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</si>
  <si>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</si>
  <si>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</si>
  <si>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</si>
  <si>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</si>
  <si>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</si>
  <si>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</si>
  <si>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</si>
  <si>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</si>
  <si>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</si>
  <si>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</si>
  <si>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</si>
  <si>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</si>
  <si>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</si>
  <si>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</si>
  <si>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</si>
  <si>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</si>
  <si>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</si>
  <si>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</si>
  <si>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</si>
  <si>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</si>
  <si>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</si>
  <si>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</si>
  <si>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</si>
  <si>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</si>
  <si>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</si>
  <si>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</si>
  <si>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</si>
  <si>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</si>
  <si>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</si>
  <si>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</si>
  <si>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</si>
  <si>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</si>
  <si>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</si>
  <si>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</si>
  <si>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</si>
  <si>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</si>
  <si>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</si>
  <si>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</si>
  <si>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</si>
  <si>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</si>
  <si>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</si>
  <si>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</si>
  <si>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</si>
  <si>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</si>
  <si>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</si>
  <si>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</si>
  <si>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</si>
  <si>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</si>
  <si>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</si>
  <si>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</si>
  <si>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</si>
  <si>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</si>
  <si>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</si>
  <si>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</si>
  <si>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</si>
  <si>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</si>
  <si>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</si>
  <si>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</si>
  <si>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</si>
  <si>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</si>
  <si>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</si>
  <si>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</si>
  <si>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</si>
  <si>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</si>
  <si>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</si>
  <si>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</si>
  <si>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</si>
  <si>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</si>
  <si>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</si>
  <si>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</si>
  <si>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</si>
  <si>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</si>
  <si>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</si>
  <si>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</si>
  <si>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</si>
  <si>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</si>
  <si>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</si>
  <si>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</si>
  <si>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</si>
  <si>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</si>
  <si>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</si>
  <si>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</si>
  <si>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</si>
  <si>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</si>
  <si>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&lt; 0.2</t>
  </si>
  <si>
    <t>Au</t>
  </si>
  <si>
    <t>BF*OES/MS</t>
  </si>
  <si>
    <t>IRC</t>
  </si>
  <si>
    <t>PF*MS</t>
  </si>
  <si>
    <t>PF*OES</t>
  </si>
  <si>
    <t>&lt; 80</t>
  </si>
  <si>
    <t>&lt; 50</t>
  </si>
  <si>
    <t>&lt; 1</t>
  </si>
  <si>
    <t>&lt; 2</t>
  </si>
  <si>
    <t>&lt; 5</t>
  </si>
  <si>
    <t>&lt; 0.1</t>
  </si>
  <si>
    <t>&lt; 0.01</t>
  </si>
  <si>
    <t>C</t>
  </si>
  <si>
    <t>Round</t>
  </si>
  <si>
    <t>Replicate</t>
  </si>
  <si>
    <t>INAA</t>
  </si>
  <si>
    <t>4A*OES</t>
  </si>
  <si>
    <t>4A*OES/AAS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</si>
  <si>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</si>
  <si>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</si>
  <si>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</si>
  <si>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</si>
  <si>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</si>
  <si>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</si>
  <si>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</si>
  <si>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</si>
  <si>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</si>
  <si>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</si>
  <si>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</si>
  <si>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</si>
  <si>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</si>
  <si>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Method Codes:</t>
  </si>
  <si>
    <t>indeterminate</t>
  </si>
  <si>
    <t>one relative standard deviation</t>
  </si>
  <si>
    <t>one standard deviation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</si>
  <si>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</si>
  <si>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</si>
  <si>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</si>
  <si>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</si>
  <si>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</si>
  <si>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</si>
  <si>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</si>
  <si>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</si>
  <si>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</si>
  <si>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</si>
  <si>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</si>
  <si>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</si>
  <si>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</si>
  <si>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</si>
  <si>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</si>
  <si>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</si>
  <si>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Mg, wt.%</t>
  </si>
  <si>
    <t>Mn, wt.%</t>
  </si>
  <si>
    <t>Nd, ppm</t>
  </si>
  <si>
    <t>Pr, ppm</t>
  </si>
  <si>
    <t>Rb, ppm</t>
  </si>
  <si>
    <t>Si, wt.%</t>
  </si>
  <si>
    <t>Sm, ppm</t>
  </si>
  <si>
    <t>Sr, ppm</t>
  </si>
  <si>
    <t>Th, ppm</t>
  </si>
  <si>
    <t>Ti, wt.%</t>
  </si>
  <si>
    <t>Y, ppm</t>
  </si>
  <si>
    <t>Yb, ppm</t>
  </si>
  <si>
    <t>Co, ppm</t>
  </si>
  <si>
    <t>Cs, ppm</t>
  </si>
  <si>
    <t>In, ppm</t>
  </si>
  <si>
    <t>Li, ppm</t>
  </si>
  <si>
    <t>Na, wt.%</t>
  </si>
  <si>
    <t>Nb, ppm</t>
  </si>
  <si>
    <t>Ni, ppm</t>
  </si>
  <si>
    <t>P, wt.%</t>
  </si>
  <si>
    <t>Sc, ppm</t>
  </si>
  <si>
    <t>Sn, ppm</t>
  </si>
  <si>
    <t>Ta, ppm</t>
  </si>
  <si>
    <t>Tl, ppm</t>
  </si>
  <si>
    <t>V,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</si>
  <si>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</si>
  <si>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</si>
  <si>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</si>
  <si>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</si>
  <si>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</si>
  <si>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</si>
  <si>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</si>
  <si>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</si>
  <si>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</si>
  <si>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</si>
  <si>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</si>
  <si>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</si>
  <si>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</si>
  <si>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ACTAn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</si>
  <si>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</si>
  <si>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</si>
  <si>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</si>
  <si>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</si>
  <si>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</si>
  <si>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</si>
  <si>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</si>
  <si>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</si>
  <si>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Response (ppm)</t>
  </si>
  <si>
    <t>Upscaled
Value (ppm)</t>
  </si>
  <si>
    <t>Peroxide Fusion ICP</t>
  </si>
  <si>
    <t>Classical Wet Chemistry</t>
  </si>
  <si>
    <t>Pb Fire Assay</t>
  </si>
  <si>
    <t>&lt; 0.5</t>
  </si>
  <si>
    <t>ISE</t>
  </si>
  <si>
    <t>Ion Selective Electrode</t>
  </si>
  <si>
    <t>F</t>
  </si>
  <si>
    <t>Cu, wt.%</t>
  </si>
  <si>
    <t>Au, ppm</t>
  </si>
  <si>
    <t>Ag, ppm</t>
  </si>
  <si>
    <t>As, ppm</t>
  </si>
  <si>
    <t>Bi, ppm</t>
  </si>
  <si>
    <t>Cd, ppm</t>
  </si>
  <si>
    <t>Er, ppm</t>
  </si>
  <si>
    <t>Mo, wt.%</t>
  </si>
  <si>
    <t>Pb, wt.%</t>
  </si>
  <si>
    <t>Re, ppm</t>
  </si>
  <si>
    <t>S, wt.%</t>
  </si>
  <si>
    <t>Sb, ppm</t>
  </si>
  <si>
    <t>Se, ppm</t>
  </si>
  <si>
    <t>Te, ppm</t>
  </si>
  <si>
    <t>W, ppm</t>
  </si>
  <si>
    <t>Zn, wt.%</t>
  </si>
  <si>
    <t>F, ppm</t>
  </si>
  <si>
    <t>Lab</t>
  </si>
  <si>
    <t>No</t>
  </si>
  <si>
    <t>3.01</t>
  </si>
  <si>
    <t>3.02</t>
  </si>
  <si>
    <t>3.03</t>
  </si>
  <si>
    <t>3.04</t>
  </si>
  <si>
    <t>3.05</t>
  </si>
  <si>
    <t>3.06</t>
  </si>
  <si>
    <t>3.07</t>
  </si>
  <si>
    <t>3.08</t>
  </si>
  <si>
    <t>3.09</t>
  </si>
  <si>
    <t>3.10</t>
  </si>
  <si>
    <t>3.11</t>
  </si>
  <si>
    <t>3.12</t>
  </si>
  <si>
    <t>3.13</t>
  </si>
  <si>
    <t>3.14</t>
  </si>
  <si>
    <t>3.15</t>
  </si>
  <si>
    <t>3.16</t>
  </si>
  <si>
    <t>3.17</t>
  </si>
  <si>
    <t>SIT</t>
  </si>
  <si>
    <t>4A*TITR</t>
  </si>
  <si>
    <t>VOL*TITR</t>
  </si>
  <si>
    <t>EG</t>
  </si>
  <si>
    <t>Mean</t>
  </si>
  <si>
    <t>Median</t>
  </si>
  <si>
    <t>Std Dev.</t>
  </si>
  <si>
    <t>PDM3</t>
  </si>
  <si>
    <t>Z-Score (Absolute)</t>
  </si>
  <si>
    <t>at 105°C*Oven</t>
  </si>
  <si>
    <t>at 105°C*TGA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</si>
  <si>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</si>
  <si>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Indicative</t>
  </si>
  <si>
    <t>1.00</t>
  </si>
  <si>
    <t>2.01</t>
  </si>
  <si>
    <t>2.02</t>
  </si>
  <si>
    <t>2.03</t>
  </si>
  <si>
    <t>2.04</t>
  </si>
  <si>
    <t>2.05</t>
  </si>
  <si>
    <t>2.06</t>
  </si>
  <si>
    <t>2.08</t>
  </si>
  <si>
    <t>2.09</t>
  </si>
  <si>
    <t>2.10</t>
  </si>
  <si>
    <t>2.11</t>
  </si>
  <si>
    <t>2.12</t>
  </si>
  <si>
    <t>2.13</t>
  </si>
  <si>
    <t>2.15</t>
  </si>
  <si>
    <t>2.16</t>
  </si>
  <si>
    <t>2.19</t>
  </si>
  <si>
    <t>FA*AAS</t>
  </si>
  <si>
    <t>FA*OES</t>
  </si>
  <si>
    <t>FA*GRAV</t>
  </si>
  <si>
    <t>1.0g</t>
  </si>
  <si>
    <t>&gt; 5</t>
  </si>
  <si>
    <t>NA</t>
  </si>
  <si>
    <t>2.07</t>
  </si>
  <si>
    <t>2.14</t>
  </si>
  <si>
    <t>4A*MS</t>
  </si>
  <si>
    <t>4A*OES/MS</t>
  </si>
  <si>
    <t>Results from laboratories 7 and 15 were removed due to their 10 ppm reading resolution.</t>
  </si>
  <si>
    <t>4A*AAS</t>
  </si>
  <si>
    <t>&gt; 1</t>
  </si>
  <si>
    <t>&gt; 10</t>
  </si>
  <si>
    <t>Results from laboratories 9, 11 and 12 were removed due to their 1 ppm reading resolution.</t>
  </si>
  <si>
    <t>Results from laboratory 9 were removed due to their 1 ppm reading resolution.</t>
  </si>
  <si>
    <t>Results from laboratory 6 were removed due to their 10 ppm reading resolution.</t>
  </si>
  <si>
    <t>Results from laboratories 2, 6, 8 and 9 were removed due to their 1 ppm reading resolution.</t>
  </si>
  <si>
    <t>&gt; 0.1</t>
  </si>
  <si>
    <t>Results from laboratories 3, 7, 8 and 15 were removed due to their 1 ppm reading resolution.</t>
  </si>
  <si>
    <t>Results from laboratories 7 and 15 were removed due to their 100 ppm reading resolution.</t>
  </si>
  <si>
    <t>&lt; 20</t>
  </si>
  <si>
    <t>Results from laboratories 2, 8 and 9 were removed due to their 1 ppm reading resolution.</t>
  </si>
  <si>
    <t>2.17</t>
  </si>
  <si>
    <t>2.18</t>
  </si>
  <si>
    <t>PF*OES/MS</t>
  </si>
  <si>
    <t>Results from laboratories 1, 5, 6, 7, 10, 15 and 16 were removed due to their 100 ppm reading resolution.</t>
  </si>
  <si>
    <t>Results from laboratory 1 were removed due to their 100 ppm reading resolution.</t>
  </si>
  <si>
    <t>&lt; 3</t>
  </si>
  <si>
    <t>Results from laboratories 2, 3 and 18 were removed due to their 0.1 wt.% reading resolution.</t>
  </si>
  <si>
    <t>Results from laboratories 1 and 18 were removed due to their 10 ppm reading resolution.</t>
  </si>
  <si>
    <t>&lt; 70</t>
  </si>
  <si>
    <t>Results from laboratory 18 were removed due to their 1 ppm reading resolution.</t>
  </si>
  <si>
    <t>Results from laboratories 1, 8 and 18 were removed due to their 0.1 wt.% reading resolution.</t>
  </si>
  <si>
    <t>&lt; 15</t>
  </si>
  <si>
    <t>Results from laboratory 12 were removed due to their 1 ppm reading resolution.</t>
  </si>
  <si>
    <t>&gt; 25</t>
  </si>
  <si>
    <t>Results from laboratories 1 and 3 were removed due to their 10 ppm reading resolution.</t>
  </si>
  <si>
    <t>Results from laboratory 3 were removed due to their 10 ppm reading resolution.</t>
  </si>
  <si>
    <t>Results from laboratory 8 were removed due to their 100 ppm reading resolution.</t>
  </si>
  <si>
    <t>4-acid (HF-HNO3-HClO4-HCl) digestion with atomic absorption spectroscopy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</si>
  <si>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</si>
  <si>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</si>
  <si>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AAS or ICP-OES finish</t>
  </si>
  <si>
    <t>4-acid (HF-HNO3-HClO4-HCl) digestion with ICP-OES or ICP-MS finish</t>
  </si>
  <si>
    <t>4-acid (HF-HNO3-HClO4-HCl) digestion with titration finish</t>
  </si>
  <si>
    <t>moisture at 105°C with drying oven finish</t>
  </si>
  <si>
    <t>moisture at 105°C by thermogravimetric analysis</t>
  </si>
  <si>
    <t>lithium borate fusion with ICP-OES or ICP-MS finish</t>
  </si>
  <si>
    <t>electrogravimetry</t>
  </si>
  <si>
    <t>fire assay with atomic absorption spectroscopy</t>
  </si>
  <si>
    <t>fire assay with gravimetric finish</t>
  </si>
  <si>
    <t>fire assay with inductively coupled plasma optical emission spectroscopy</t>
  </si>
  <si>
    <t>instrumental neutron activation analysis</t>
  </si>
  <si>
    <t>infrared combustion</t>
  </si>
  <si>
    <t>ion specific electrode</t>
  </si>
  <si>
    <t>sodium peroxide fusion with inductively coupled plasma mass spectroscopy</t>
  </si>
  <si>
    <t>sodium peroxide fusion with inductively coupled plasma optical emission spectroscopy</t>
  </si>
  <si>
    <t>sodium peroxide fusion with ICP-OES or ICP-MS finish</t>
  </si>
  <si>
    <t>short iodide titration</t>
  </si>
  <si>
    <t>volumetric method with titration</t>
  </si>
  <si>
    <t>Text Values:</t>
  </si>
  <si>
    <t>Unable to report due to QC failure (Lab 2.12)</t>
  </si>
  <si>
    <t>AH Knight, St Helens, Merseyside, UK</t>
  </si>
  <si>
    <t>AH Knight, Tianjin, China</t>
  </si>
  <si>
    <t>AHK Mongolia LLC, Ulaanbaatar, Mongolia</t>
  </si>
  <si>
    <t>Alex Stewart International, Liverpool, UK</t>
  </si>
  <si>
    <t>ALS, Lima, Peru</t>
  </si>
  <si>
    <t>ALS, Loughrea, Galway, Ireland</t>
  </si>
  <si>
    <t>ALS, Malaga, WA, Australia</t>
  </si>
  <si>
    <t>ALS, Ulaanbaatar, Khan-Uul District, Mongolia</t>
  </si>
  <si>
    <t>ALS Inspection, Prescot, Merseyside, UK</t>
  </si>
  <si>
    <t>American Assay Laboratories, Sparks, Nevada, USA</t>
  </si>
  <si>
    <t>ARGETEST Mineral Processing, Ankara, Central Anatolia, Turkey</t>
  </si>
  <si>
    <t>Bachelet, Angleur, Liege, Belgium</t>
  </si>
  <si>
    <t>Bureau Veritas Commodities Canada Ltd, Vancouver, BC, Canada</t>
  </si>
  <si>
    <t>Bureau Veritas Geoanalytical, Adelaide, SA, Australia</t>
  </si>
  <si>
    <t>CERTIMIN, Lima, Peru</t>
  </si>
  <si>
    <t>Erdenet Central Chemical Laboratory, Erdenet, Orkhon province, Mongolia</t>
  </si>
  <si>
    <t>Independent, Perth, WA, Australia</t>
  </si>
  <si>
    <t>Inspectorate (BV), Lima, Peru</t>
  </si>
  <si>
    <t>Inspectorate (BV), Shanghai, Bao Shan District, China</t>
  </si>
  <si>
    <t>Inspectorate (BV), Witham, Essex, UK</t>
  </si>
  <si>
    <t>Inspectorate Griffith India, Gandhidham, Gujarat, India</t>
  </si>
  <si>
    <t>Intertek, Cupang, Muntinlupa, Philippines</t>
  </si>
  <si>
    <t>Intertek, Perth, WA, Australia</t>
  </si>
  <si>
    <t>Intertek LSI, Rotterdam, Zuid-Holland, Netherlands</t>
  </si>
  <si>
    <t>Ok Tedi Mine Lab, Mt Fubilan, Western Province, PNG</t>
  </si>
  <si>
    <t>PT Geoservices Ltd, Cikarang, Jakarta Raya, Indonesia</t>
  </si>
  <si>
    <t>PT Intertek Utama Services, Jakarta Timur, DKI Jakarta, Indonesia</t>
  </si>
  <si>
    <t>SGS Lakefield Research Ltd, Lakefield, Ontario, Canada</t>
  </si>
  <si>
    <t>Shiva Analyticals Ltd, Bangalore North, Karnataka, India</t>
  </si>
  <si>
    <t>Skyline Assayers &amp; Laboratories, Tucson, Arizona, USA</t>
  </si>
  <si>
    <t>Stewart Assay &amp; Environmental Laboratories LLC, Kara-Balta, Chüy, Kyrgyzstan</t>
  </si>
  <si>
    <r>
      <t>H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O-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</si>
  <si>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</si>
  <si>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Cu, Copper (wt.%)</t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</si>
  <si>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</si>
  <si>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</si>
  <si>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</si>
  <si>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</si>
  <si>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</si>
  <si>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</si>
  <si>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</si>
  <si>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</si>
  <si>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</si>
  <si>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</si>
  <si>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</si>
  <si>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</si>
  <si>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</si>
  <si>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</si>
  <si>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</si>
  <si>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</si>
  <si>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</si>
  <si>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</si>
  <si>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</si>
  <si>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</si>
  <si>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</si>
  <si>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</si>
  <si>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</si>
  <si>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Li, Lithium (ppm)</t>
  </si>
  <si>
    <t>Mg, Magnesium (wt.%)</t>
  </si>
  <si>
    <t>Mn, Manganese (wt.%)</t>
  </si>
  <si>
    <t>Mo, Molybdenum (wt.%)</t>
  </si>
  <si>
    <t>Na, Sodium (wt.%)</t>
  </si>
  <si>
    <t>Nb, Niobium (ppm)</t>
  </si>
  <si>
    <t>Nd, Neodymium (ppm)</t>
  </si>
  <si>
    <t>Ni, Nickel (ppm)</t>
  </si>
  <si>
    <t>P, Phosphorus (wt.%)</t>
  </si>
  <si>
    <t>Pb, Lead (wt.%)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</si>
  <si>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</si>
  <si>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</si>
  <si>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</si>
  <si>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</si>
  <si>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</si>
  <si>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</si>
  <si>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</si>
  <si>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</si>
  <si>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</si>
  <si>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</si>
  <si>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</si>
  <si>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Te, Tellurium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</si>
  <si>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</si>
  <si>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</si>
  <si>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</si>
  <si>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</si>
  <si>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</si>
  <si>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</si>
  <si>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</si>
  <si>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Yb, Ytterbium (ppm)</t>
  </si>
  <si>
    <t>Zn, Zinc (wt.%)</t>
  </si>
  <si>
    <t>Zr, Zirconium (ppm)</t>
  </si>
  <si>
    <t>La, Lanthanum (ppm)</t>
  </si>
  <si>
    <t>Si, Silicon (wt.%)</t>
  </si>
  <si>
    <t>F, Fluorine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</si>
  <si>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</si>
  <si>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Cu in OREAS 996 (Certified Value 29.27 wt.%)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</si>
  <si>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996 (Indicative Value 0.499 wt.%)</t>
    </r>
  </si>
  <si>
    <t>Analytical results for Au in OREAS 996 (Certified Value 9.54 ppm)</t>
  </si>
  <si>
    <t>Analytical results for Ag in OREAS 996 (Certified Value 145 ppm)</t>
  </si>
  <si>
    <t>Analytical results for Al in OREAS 996 (Certified Value 0.983 wt.%)</t>
  </si>
  <si>
    <t>Analytical results for As in OREAS 996 (Certified Value 926 ppm)</t>
  </si>
  <si>
    <t>Analytical results for B in OREAS 996 (Indicative Value 60 ppm)</t>
  </si>
  <si>
    <t>Analytical results for Ba in OREAS 996 (Certified Value 61 ppm)</t>
  </si>
  <si>
    <t>Analytical results for Be in OREAS 996 (Certified Value &lt; 0.5 ppm)</t>
  </si>
  <si>
    <t>Analytical results for Bi in OREAS 996 (Certified Value 307 ppm)</t>
  </si>
  <si>
    <t>Analytical results for Ca in OREAS 996 (Certified Value 0.732 wt.%)</t>
  </si>
  <si>
    <t>Analytical results for Cd in OREAS 996 (Certified Value 48.7 ppm)</t>
  </si>
  <si>
    <t>Analytical results for Ce in OREAS 996 (Certified Value 61 ppm)</t>
  </si>
  <si>
    <t>Analytical results for Co in OREAS 996 (Certified Value 208 ppm)</t>
  </si>
  <si>
    <t>Analytical results for Cr in OREAS 996 (Certified Value 29.7 ppm)</t>
  </si>
  <si>
    <t>Analytical results for Cs in OREAS 996 (Certified Value 1.56 ppm)</t>
  </si>
  <si>
    <t>Analytical results for Cu in OREAS 996 (Certified Value 29.61 wt.%)</t>
  </si>
  <si>
    <t>Analytical results for Dy in OREAS 996 (Certified Value 1.12 ppm)</t>
  </si>
  <si>
    <t>Analytical results for Er in OREAS 996 (Certified Value 0.56 ppm)</t>
  </si>
  <si>
    <t>Analytical results for Eu in OREAS 996 (Certified Value 0.52 ppm)</t>
  </si>
  <si>
    <t>Analytical results for Fe in OREAS 996 (Certified Value 22.46 wt.%)</t>
  </si>
  <si>
    <t>Analytical results for Ga in OREAS 996 (Certified Value 4.04 ppm)</t>
  </si>
  <si>
    <t>Analytical results for Gd in OREAS 996 (Certified Value 1.9 ppm)</t>
  </si>
  <si>
    <t>Analytical results for Ge in OREAS 996 (Indicative Value 0.73 ppm)</t>
  </si>
  <si>
    <t>Analytical results for Hf in OREAS 996 (Certified Value 0.29 ppm)</t>
  </si>
  <si>
    <t>Analytical results for Hg in OREAS 996 (Indicative Value 0.78 ppm)</t>
  </si>
  <si>
    <t>Analytical results for Ho in OREAS 996 (Certified Value 0.2 ppm)</t>
  </si>
  <si>
    <t>Analytical results for In in OREAS 996 (Certified Value 13.5 ppm)</t>
  </si>
  <si>
    <t>Analytical results for K in OREAS 996 (Certified Value 0.288 wt.%)</t>
  </si>
  <si>
    <t>Analytical results for La in OREAS 996 (Indicative Value 36.8 ppm)</t>
  </si>
  <si>
    <t>Analytical results for Li in OREAS 996 (Certified Value 7.66 ppm)</t>
  </si>
  <si>
    <t>Analytical results for Lu in OREAS 996 (Indicative Value 0.066 ppm)</t>
  </si>
  <si>
    <t>Analytical results for Mg in OREAS 996 (Certified Value 0.269 wt.%)</t>
  </si>
  <si>
    <t>Analytical results for Mn in OREAS 996 (Certified Value 0.025 wt.%)</t>
  </si>
  <si>
    <t>Analytical results for Mo in OREAS 996 (Certified Value 0.191 wt.%)</t>
  </si>
  <si>
    <t>Analytical results for Na in OREAS 996 (Certified Value 0.126 wt.%)</t>
  </si>
  <si>
    <t>Analytical results for Nb in OREAS 996 (Certified Value 1.36 ppm)</t>
  </si>
  <si>
    <t>Analytical results for Nd in OREAS 996 (Certified Value 18.7 ppm)</t>
  </si>
  <si>
    <t>Analytical results for Ni in OREAS 996 (Certified Value 182 ppm)</t>
  </si>
  <si>
    <t>Analytical results for P in OREAS 996 (Certified Value 0.025 wt.%)</t>
  </si>
  <si>
    <t>Analytical results for Pb in OREAS 996 (Certified Value 0.136 wt.%)</t>
  </si>
  <si>
    <t>Analytical results for Pr in OREAS 996 (Certified Value 5.74 ppm)</t>
  </si>
  <si>
    <t>Analytical results for Rb in OREAS 996 (Certified Value 13.6 ppm)</t>
  </si>
  <si>
    <t>Analytical results for Re in OREAS 996 (Certified Value 2.97 ppm)</t>
  </si>
  <si>
    <t>Analytical results for S in OREAS 996 (Certified Value 25.44 wt.%)</t>
  </si>
  <si>
    <t>Analytical results for Sb in OREAS 996 (Certified Value 589 ppm)</t>
  </si>
  <si>
    <t>Analytical results for Sc in OREAS 996 (Certified Value 1.26 ppm)</t>
  </si>
  <si>
    <t>Analytical results for Se in OREAS 996 (Certified Value 168 ppm)</t>
  </si>
  <si>
    <t>Analytical results for Sm in OREAS 996 (Certified Value 2.63 ppm)</t>
  </si>
  <si>
    <t>Analytical results for Sn in OREAS 996 (Certified Value 42.8 ppm)</t>
  </si>
  <si>
    <t>Analytical results for Sr in OREAS 996 (Certified Value 72 ppm)</t>
  </si>
  <si>
    <t>Analytical results for Ta in OREAS 996 (Certified Value 0.093 ppm)</t>
  </si>
  <si>
    <t>Analytical results for Tb in OREAS 996 (Indicative Value 0.24 ppm)</t>
  </si>
  <si>
    <t>Analytical results for Te in OREAS 996 (Certified Value 21.4 ppm)</t>
  </si>
  <si>
    <t>Analytical results for Th in OREAS 996 (Certified Value 2.54 ppm)</t>
  </si>
  <si>
    <t>Analytical results for Ti in OREAS 996 (Certified Value 0.048 wt.%)</t>
  </si>
  <si>
    <t>Analytical results for Tl in OREAS 996 (Certified Value 3.41 ppm)</t>
  </si>
  <si>
    <t>Analytical results for Tm in OREAS 996 (Indicative Value 0.071 ppm)</t>
  </si>
  <si>
    <t>Analytical results for U in OREAS 996 (Certified Value 4.31 ppm)</t>
  </si>
  <si>
    <t>Analytical results for V in OREAS 996 (Certified Value 18.1 ppm)</t>
  </si>
  <si>
    <t>Analytical results for W in OREAS 996 (Certified Value 23.8 ppm)</t>
  </si>
  <si>
    <t>Analytical results for Y in OREAS 996 (Certified Value 5.57 ppm)</t>
  </si>
  <si>
    <t>Analytical results for Yb in OREAS 996 (Certified Value 0.48 ppm)</t>
  </si>
  <si>
    <t>Analytical results for Zn in OREAS 996 (Certified Value 1.17 wt.%)</t>
  </si>
  <si>
    <t>Analytical results for Zr in OREAS 996 (Certified Value 8.75 ppm)</t>
  </si>
  <si>
    <t>Analytical results for C in OREAS 996 (Indicative Value 0.15 wt.%)</t>
  </si>
  <si>
    <t>Analytical results for S in OREAS 996 (Certified Value 27.66 wt.%)</t>
  </si>
  <si>
    <t>Analytical results for Ag in OREAS 996 (Indicative Value 150 ppm)</t>
  </si>
  <si>
    <t>Analytical results for Al in OREAS 996 (Certified Value 1.02 wt.%)</t>
  </si>
  <si>
    <t>Analytical results for As in OREAS 996 (Certified Value 996 ppm)</t>
  </si>
  <si>
    <t>Analytical results for B in OREAS 996 (Indicative Value &lt; 50 ppm)</t>
  </si>
  <si>
    <t>Analytical results for Ba in OREAS 996 (Certified Value 66 ppm)</t>
  </si>
  <si>
    <t>Analytical results for Be in OREAS 996 (Certified Value &lt; 1 ppm)</t>
  </si>
  <si>
    <t>Analytical results for Bi in OREAS 996 (Certified Value 323 ppm)</t>
  </si>
  <si>
    <t>Analytical results for Ca in OREAS 996 (Certified Value 0.753 wt.%)</t>
  </si>
  <si>
    <t>Analytical results for Cd in OREAS 996 (Certified Value 53 ppm)</t>
  </si>
  <si>
    <t>Analytical results for Ce in OREAS 996 (Certified Value 73 ppm)</t>
  </si>
  <si>
    <t>Analytical results for Co in OREAS 996 (Certified Value 202 ppm)</t>
  </si>
  <si>
    <t>Analytical results for Cr in OREAS 996 (Indicative Value 48.2 ppm)</t>
  </si>
  <si>
    <t>Analytical results for Cu in OREAS 996 (Certified Value 29.39 wt.%)</t>
  </si>
  <si>
    <t>Analytical results for Dy in OREAS 996 (Certified Value 1.42 ppm)</t>
  </si>
  <si>
    <t>Analytical results for Er in OREAS 996 (Certified Value 0.83 ppm)</t>
  </si>
  <si>
    <t>Analytical results for Eu in OREAS 996 (Certified Value 0.53 ppm)</t>
  </si>
  <si>
    <t>Analytical results for Fe in OREAS 996 (Certified Value 23.23 wt.%)</t>
  </si>
  <si>
    <t>Analytical results for Ga in OREAS 996 (Certified Value 4.17 ppm)</t>
  </si>
  <si>
    <t>Analytical results for Gd in OREAS 996 (Certified Value 1.98 ppm)</t>
  </si>
  <si>
    <t>Analytical results for Ge in OREAS 996 (Indicative Value 3.64 ppm)</t>
  </si>
  <si>
    <t>Analytical results for Hf in OREAS 996 (Indicative Value 0.8 ppm)</t>
  </si>
  <si>
    <t>Analytical results for Hg in OREAS 996 (Indicative Value &lt; 5 ppm)</t>
  </si>
  <si>
    <t>Analytical results for Ho in OREAS 996 (Certified Value 0.27 ppm)</t>
  </si>
  <si>
    <t>Analytical results for In in OREAS 996 (Certified Value 13.8 ppm)</t>
  </si>
  <si>
    <t>Analytical results for K in OREAS 996 (Certified Value 0.296 wt.%)</t>
  </si>
  <si>
    <t>Analytical results for La in OREAS 996 (Certified Value 44.5 ppm)</t>
  </si>
  <si>
    <t>Analytical results for Li in OREAS 996 (Certified Value 8.18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</si>
  <si>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996 (Indicative Value 17.52 wt.%)</t>
    </r>
  </si>
  <si>
    <t>Analytical results for Lu in OREAS 996 (Indicative Value 0.14 ppm)</t>
  </si>
  <si>
    <t>Analytical results for Mg in OREAS 996 (Certified Value 0.286 wt.%)</t>
  </si>
  <si>
    <t>Analytical results for Mn in OREAS 996 (Certified Value 0.026 wt.%)</t>
  </si>
  <si>
    <t>Analytical results for Mo in OREAS 996 (Certified Value 0.209 wt.%)</t>
  </si>
  <si>
    <t>Analytical results for Na in OREAS 996 (Indicative Value 0.151 wt.%)</t>
  </si>
  <si>
    <t>Analytical results for Nb in OREAS 996 (Indicative Value 3.15 ppm)</t>
  </si>
  <si>
    <t>Analytical results for Nd in OREAS 996 (Certified Value 23.7 ppm)</t>
  </si>
  <si>
    <t>Analytical results for Ni in OREAS 996 (Certified Value 190 ppm)</t>
  </si>
  <si>
    <t>Analytical results for P in OREAS 996 (Indicative Value 0.028 wt.%)</t>
  </si>
  <si>
    <t>Analytical results for Pb in OREAS 996 (Certified Value 0.141 wt.%)</t>
  </si>
  <si>
    <t>Analytical results for Pr in OREAS 996 (Certified Value 7.15 ppm)</t>
  </si>
  <si>
    <t>Analytical results for Rb in OREAS 996 (Certified Value 14.6 ppm)</t>
  </si>
  <si>
    <t>Analytical results for Re in OREAS 996 (Indicative Value 3.05 ppm)</t>
  </si>
  <si>
    <t>Analytical results for S in OREAS 996 (Certified Value 27.62 wt.%)</t>
  </si>
  <si>
    <t>Analytical results for Sb in OREAS 996 (Certified Value 614 ppm)</t>
  </si>
  <si>
    <t>Analytical results for Sc in OREAS 996 (Indicative Value 3.98 ppm)</t>
  </si>
  <si>
    <t>Analytical results for Se in OREAS 996 (Indicative Value 179 ppm)</t>
  </si>
  <si>
    <t>Analytical results for Si in OREAS 996 (Certified Value 3.79 wt.%)</t>
  </si>
  <si>
    <t>Analytical results for Sm in OREAS 996 (Certified Value 2.97 ppm)</t>
  </si>
  <si>
    <t>Analytical results for Sn in OREAS 996 (Certified Value 44.3 ppm)</t>
  </si>
  <si>
    <t>Analytical results for Sr in OREAS 996 (Certified Value 78 ppm)</t>
  </si>
  <si>
    <t>Analytical results for Ta in OREAS 996 (Indicative Value 0.25 ppm)</t>
  </si>
  <si>
    <t>Analytical results for Tb in OREAS 996 (Indicative Value 0.27 ppm)</t>
  </si>
  <si>
    <t>Analytical results for Te in OREAS 996 (Indicative Value 22.1 ppm)</t>
  </si>
  <si>
    <t>Analytical results for Th in OREAS 996 (Certified Value 2.51 ppm)</t>
  </si>
  <si>
    <t>Analytical results for Ti in OREAS 996 (Certified Value 0.07 wt.%)</t>
  </si>
  <si>
    <t>Analytical results for Tl in OREAS 996 (Certified Value 3.59 ppm)</t>
  </si>
  <si>
    <t>Analytical results for Tm in OREAS 996 (Indicative Value 0.11 ppm)</t>
  </si>
  <si>
    <t>Analytical results for U in OREAS 996 (Certified Value 4.26 ppm)</t>
  </si>
  <si>
    <t>Analytical results for V in OREAS 996 (Certified Value 22.3 ppm)</t>
  </si>
  <si>
    <t>Analytical results for W in OREAS 996 (Certified Value 26.6 ppm)</t>
  </si>
  <si>
    <t>Analytical results for Y in OREAS 996 (Certified Value 7.13 ppm)</t>
  </si>
  <si>
    <t>Analytical results for Yb in OREAS 996 (Certified Value 0.64 ppm)</t>
  </si>
  <si>
    <t>Analytical results for Zn in OREAS 996 (Certified Value 1.18 wt.%)</t>
  </si>
  <si>
    <t>Analytical results for Zr in OREAS 996 (Indicative Value 30.5 ppm)</t>
  </si>
  <si>
    <t>Analytical results for F in OREAS 996 (Certified Value 157 ppm)</t>
  </si>
  <si>
    <t/>
  </si>
  <si>
    <t>Table 5. Participating Laboratory List used for OREAS 996</t>
  </si>
  <si>
    <t>Table 4. Abbreviations used for OREAS 996</t>
  </si>
  <si>
    <t>Table 3. Certified Values and Performance Gates for OREAS 996</t>
  </si>
  <si>
    <t>Table 2. Indicative Values for OREAS 996</t>
  </si>
  <si>
    <t>Table 1. Certified Values, Expanded Uncertainty and Tolerance Limits for OREAS 996</t>
  </si>
  <si>
    <t>SI unit equivalents: ppm (parts per million; 1 x 10-⁶) ≡ mg/kg; wt.% (weight per cent) ≡ % (mass fraction)</t>
  </si>
  <si>
    <t>ORE - Lab-Upscaled RSD Results for CRM: OREAS 996 (Execution: 1) - Analyte Au - (Gold) by INAA</t>
  </si>
  <si>
    <t>Umpire Labs (dry sample basis)</t>
  </si>
  <si>
    <t>Geoanalytical Labs ('as received' sample basis)</t>
  </si>
  <si>
    <t>Umpire Labs ('as received' sample basis)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</si>
</sst>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0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1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65" fontId="38" fillId="0" borderId="10" xfId="44" applyNumberFormat="1" applyFont="1" applyBorder="1" applyAlignment="1">
      <alignment horizontal="center"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8" xfId="0" applyFont="1" applyFill="1" applyBorder="1" applyAlignment="1">
      <alignment vertical="center" wrapText="1"/>
    </xf>
    <xf numFmtId="0" fontId="4" fillId="27" borderId="49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50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51" xfId="0" applyNumberFormat="1" applyFont="1" applyFill="1" applyBorder="1" applyAlignment="1">
      <alignment horizontal="center" vertical="center"/>
    </xf>
    <xf numFmtId="164" fontId="4" fillId="30" borderId="52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5" xfId="0" applyFont="1" applyBorder="1" applyAlignment="1">
      <alignment horizontal="centerContinuous" vertical="center"/>
    </xf>
    <xf numFmtId="10" fontId="38" fillId="0" borderId="17" xfId="43" applyNumberFormat="1" applyFont="1" applyFill="1" applyBorder="1" applyAlignment="1">
      <alignment horizontal="center" vertical="center"/>
    </xf>
    <xf numFmtId="10" fontId="38" fillId="0" borderId="12" xfId="43" applyNumberFormat="1" applyFont="1" applyFill="1" applyBorder="1" applyAlignment="1">
      <alignment horizontal="center" vertical="center"/>
    </xf>
    <xf numFmtId="10" fontId="38" fillId="0" borderId="16" xfId="4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5" xfId="47" applyFont="1" applyBorder="1" applyAlignment="1">
      <alignment horizontal="center" vertical="center"/>
    </xf>
    <xf numFmtId="0" fontId="3" fillId="0" borderId="54" xfId="47" applyFont="1" applyBorder="1" applyAlignment="1">
      <alignment horizontal="center" vertical="center"/>
    </xf>
    <xf numFmtId="0" fontId="3" fillId="0" borderId="54" xfId="47" applyFont="1" applyBorder="1" applyAlignment="1">
      <alignment vertical="center"/>
    </xf>
    <xf numFmtId="2" fontId="3" fillId="0" borderId="54" xfId="47" applyNumberFormat="1" applyFont="1" applyBorder="1" applyAlignment="1">
      <alignment horizontal="center" vertical="center"/>
    </xf>
    <xf numFmtId="2" fontId="3" fillId="34" borderId="54" xfId="53" applyNumberFormat="1" applyFont="1" applyFill="1" applyBorder="1" applyAlignment="1">
      <alignment vertical="center"/>
    </xf>
    <xf numFmtId="165" fontId="3" fillId="0" borderId="54" xfId="47" applyNumberFormat="1" applyFont="1" applyBorder="1" applyAlignment="1">
      <alignment vertical="center"/>
    </xf>
    <xf numFmtId="0" fontId="3" fillId="0" borderId="53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2" fontId="3" fillId="34" borderId="0" xfId="53" applyNumberFormat="1" applyFont="1" applyFill="1" applyAlignment="1">
      <alignment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170" fontId="3" fillId="34" borderId="0" xfId="48" applyNumberFormat="1" applyFont="1" applyFill="1" applyBorder="1" applyAlignment="1">
      <alignment vertical="center"/>
    </xf>
    <xf numFmtId="170" fontId="3" fillId="24" borderId="0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6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0" fontId="49" fillId="35" borderId="56" xfId="53" applyFont="1" applyFill="1" applyBorder="1" applyAlignment="1">
      <alignment horizontal="right" vertical="center" wrapText="1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32" borderId="32" xfId="0" applyNumberFormat="1" applyFont="1" applyFill="1" applyBorder="1" applyAlignment="1">
      <alignment horizontal="center"/>
    </xf>
    <xf numFmtId="2" fontId="4" fillId="32" borderId="10" xfId="0" applyNumberFormat="1" applyFont="1" applyFill="1" applyBorder="1" applyAlignment="1">
      <alignment horizontal="center"/>
    </xf>
    <xf numFmtId="2" fontId="4" fillId="0" borderId="4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36" xfId="0" applyFont="1" applyFill="1" applyBorder="1" applyAlignment="1">
      <alignment vertical="center" wrapText="1"/>
    </xf>
    <xf numFmtId="0" fontId="4" fillId="27" borderId="40" xfId="0" applyFont="1" applyFill="1" applyBorder="1" applyAlignment="1">
      <alignment vertical="center" wrapText="1"/>
    </xf>
    <xf numFmtId="164" fontId="4" fillId="0" borderId="57" xfId="0" applyNumberFormat="1" applyFont="1" applyBorder="1" applyAlignment="1">
      <alignment horizontal="center" vertical="center"/>
    </xf>
    <xf numFmtId="0" fontId="6" fillId="29" borderId="51" xfId="0" applyFont="1" applyFill="1" applyBorder="1" applyAlignment="1">
      <alignment horizontal="left" vertical="center"/>
    </xf>
    <xf numFmtId="164" fontId="4" fillId="33" borderId="43" xfId="0" applyNumberFormat="1" applyFont="1" applyFill="1" applyBorder="1" applyAlignment="1">
      <alignment horizontal="center" vertical="center"/>
    </xf>
    <xf numFmtId="164" fontId="4" fillId="30" borderId="58" xfId="0" applyNumberFormat="1" applyFont="1" applyFill="1" applyBorder="1" applyAlignment="1">
      <alignment horizontal="center" vertical="center"/>
    </xf>
    <xf numFmtId="164" fontId="4" fillId="30" borderId="43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0" fontId="6" fillId="30" borderId="46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2" fontId="6" fillId="29" borderId="19" xfId="44" applyNumberFormat="1" applyFont="1" applyFill="1" applyBorder="1" applyAlignment="1">
      <alignment horizontal="center" vertical="center"/>
    </xf>
    <xf numFmtId="2" fontId="6" fillId="29" borderId="17" xfId="44" applyNumberFormat="1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9" xfId="0" applyNumberFormat="1" applyFont="1" applyBorder="1" applyAlignment="1">
      <alignment horizontal="center" vertical="center"/>
    </xf>
    <xf numFmtId="2" fontId="29" fillId="0" borderId="45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164" fontId="4" fillId="0" borderId="45" xfId="0" applyNumberFormat="1" applyFont="1" applyBorder="1" applyAlignment="1">
      <alignment horizontal="center" vertical="center"/>
    </xf>
    <xf numFmtId="0" fontId="43" fillId="0" borderId="12" xfId="46" applyFill="1" applyBorder="1" applyAlignment="1">
      <alignment vertical="center"/>
    </xf>
    <xf numFmtId="2" fontId="6" fillId="29" borderId="18" xfId="0" applyNumberFormat="1" applyFont="1" applyFill="1" applyBorder="1" applyAlignment="1">
      <alignment horizontal="center" vertical="center"/>
    </xf>
    <xf numFmtId="2" fontId="6" fillId="29" borderId="52" xfId="0" applyNumberFormat="1" applyFont="1" applyFill="1" applyBorder="1" applyAlignment="1">
      <alignment horizontal="center" vertical="center"/>
    </xf>
    <xf numFmtId="165" fontId="6" fillId="29" borderId="18" xfId="44" applyNumberFormat="1" applyFont="1" applyFill="1" applyBorder="1" applyAlignment="1">
      <alignment horizontal="center" vertical="center"/>
    </xf>
    <xf numFmtId="10" fontId="6" fillId="29" borderId="18" xfId="43" applyNumberFormat="1" applyFont="1" applyFill="1" applyBorder="1" applyAlignment="1">
      <alignment horizontal="center" vertical="center"/>
    </xf>
    <xf numFmtId="0" fontId="54" fillId="0" borderId="16" xfId="46" applyFont="1" applyFill="1" applyBorder="1" applyAlignment="1">
      <alignment vertical="center"/>
    </xf>
    <xf numFmtId="2" fontId="6" fillId="29" borderId="18" xfId="44" applyNumberFormat="1" applyFont="1" applyFill="1" applyBorder="1" applyAlignment="1">
      <alignment horizontal="center" vertical="center"/>
    </xf>
    <xf numFmtId="2" fontId="6" fillId="29" borderId="52" xfId="44" applyNumberFormat="1" applyFont="1" applyFill="1" applyBorder="1" applyAlignment="1">
      <alignment horizontal="center" vertic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5" fontId="4" fillId="0" borderId="32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36" fillId="0" borderId="0" xfId="0" applyNumberFormat="1" applyFont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4" fontId="36" fillId="0" borderId="0" xfId="0" applyNumberFormat="1" applyFont="1" applyBorder="1" applyAlignment="1"/>
    <xf numFmtId="164" fontId="4" fillId="0" borderId="24" xfId="0" applyNumberFormat="1" applyFont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7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1" fontId="0" fillId="0" borderId="47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65" fontId="0" fillId="0" borderId="47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7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1" fontId="38" fillId="0" borderId="16" xfId="0" applyNumberFormat="1" applyFont="1" applyBorder="1" applyAlignment="1">
      <alignment horizontal="center" vertical="center"/>
    </xf>
    <xf numFmtId="1" fontId="38" fillId="0" borderId="12" xfId="44" applyNumberFormat="1" applyFon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0" fillId="0" borderId="44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0" fontId="6" fillId="29" borderId="51" xfId="46" applyFont="1" applyFill="1" applyBorder="1" applyAlignment="1">
      <alignment horizontal="left" vertical="center"/>
    </xf>
    <xf numFmtId="2" fontId="6" fillId="29" borderId="41" xfId="0" applyNumberFormat="1" applyFont="1" applyFill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44" fillId="0" borderId="0" xfId="0" applyFont="1" applyBorder="1" applyAlignment="1">
      <alignment horizontal="center" wrapText="1"/>
    </xf>
    <xf numFmtId="0" fontId="6" fillId="36" borderId="14" xfId="0" applyFont="1" applyFill="1" applyBorder="1" applyAlignment="1">
      <alignment horizontal="left" vertical="center"/>
    </xf>
    <xf numFmtId="0" fontId="39" fillId="36" borderId="45" xfId="0" applyFont="1" applyFill="1" applyBorder="1" applyAlignment="1">
      <alignment horizontal="center" vertical="center" wrapText="1"/>
    </xf>
    <xf numFmtId="0" fontId="38" fillId="36" borderId="45" xfId="44" applyFont="1" applyFill="1" applyBorder="1" applyAlignment="1">
      <alignment horizontal="center" vertical="center"/>
    </xf>
    <xf numFmtId="0" fontId="38" fillId="36" borderId="15" xfId="44" applyFont="1" applyFill="1" applyBorder="1" applyAlignment="1">
      <alignment horizontal="center" vertical="center"/>
    </xf>
    <xf numFmtId="0" fontId="6" fillId="36" borderId="16" xfId="0" applyFont="1" applyFill="1" applyBorder="1" applyAlignment="1">
      <alignment vertical="center"/>
    </xf>
    <xf numFmtId="2" fontId="6" fillId="36" borderId="19" xfId="0" applyNumberFormat="1" applyFont="1" applyFill="1" applyBorder="1" applyAlignment="1">
      <alignment horizontal="center" vertical="center"/>
    </xf>
    <xf numFmtId="165" fontId="6" fillId="36" borderId="19" xfId="44" applyNumberFormat="1" applyFont="1" applyFill="1" applyBorder="1" applyAlignment="1">
      <alignment horizontal="center" vertical="center"/>
    </xf>
    <xf numFmtId="2" fontId="6" fillId="36" borderId="19" xfId="44" applyNumberFormat="1" applyFont="1" applyFill="1" applyBorder="1" applyAlignment="1">
      <alignment horizontal="center" vertical="center"/>
    </xf>
    <xf numFmtId="2" fontId="6" fillId="36" borderId="17" xfId="44" applyNumberFormat="1" applyFont="1" applyFill="1" applyBorder="1" applyAlignment="1">
      <alignment horizontal="center" vertical="center"/>
    </xf>
    <xf numFmtId="10" fontId="6" fillId="36" borderId="19" xfId="43" applyNumberFormat="1" applyFont="1" applyFill="1" applyBorder="1" applyAlignment="1">
      <alignment horizontal="center" vertical="center"/>
    </xf>
    <xf numFmtId="10" fontId="6" fillId="36" borderId="17" xfId="43" applyNumberFormat="1" applyFont="1" applyFill="1" applyBorder="1" applyAlignment="1">
      <alignment horizontal="center" vertical="center"/>
    </xf>
    <xf numFmtId="0" fontId="6" fillId="36" borderId="36" xfId="0" applyFont="1" applyFill="1" applyBorder="1" applyAlignment="1">
      <alignment horizontal="left" vertical="center"/>
    </xf>
    <xf numFmtId="0" fontId="39" fillId="36" borderId="0" xfId="0" applyFont="1" applyFill="1" applyBorder="1" applyAlignment="1">
      <alignment horizontal="center" vertical="center" wrapText="1"/>
    </xf>
    <xf numFmtId="0" fontId="38" fillId="36" borderId="0" xfId="44" applyFont="1" applyFill="1" applyAlignment="1">
      <alignment horizontal="center" vertical="center"/>
    </xf>
    <xf numFmtId="0" fontId="38" fillId="36" borderId="40" xfId="44" applyFont="1" applyFill="1" applyBorder="1" applyAlignment="1">
      <alignment horizontal="center" vertical="center"/>
    </xf>
    <xf numFmtId="2" fontId="3" fillId="24" borderId="54" xfId="47" applyNumberFormat="1" applyFont="1" applyFill="1" applyBorder="1" applyAlignment="1">
      <alignment horizontal="right" vertical="center"/>
    </xf>
    <xf numFmtId="2" fontId="3" fillId="24" borderId="0" xfId="47" applyNumberFormat="1" applyFont="1" applyFill="1" applyAlignment="1">
      <alignment horizontal="right" vertical="center"/>
    </xf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50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36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71" formatCode="0.0%"/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118</xdr:row>
      <xdr:rowOff>0</xdr:rowOff>
    </xdr:from>
    <xdr:to>
      <xdr:col>7</xdr:col>
      <xdr:colOff>353727</xdr:colOff>
      <xdr:row>122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0AFD46-FA45-36DB-D55F-788F26A67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3260050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1128</xdr:row>
      <xdr:rowOff>0</xdr:rowOff>
    </xdr:from>
    <xdr:to>
      <xdr:col>9</xdr:col>
      <xdr:colOff>371577</xdr:colOff>
      <xdr:row>1133</xdr:row>
      <xdr:rowOff>83577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39C80A-27D3-96C9-5F9B-977E5E730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91" y="184544874"/>
          <a:ext cx="623065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365257</xdr:colOff>
      <xdr:row>42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AD5DAD-25A4-1B1A-6000-5BF124B80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618" y="6007434"/>
          <a:ext cx="623065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1163</xdr:row>
      <xdr:rowOff>0</xdr:rowOff>
    </xdr:from>
    <xdr:to>
      <xdr:col>9</xdr:col>
      <xdr:colOff>371577</xdr:colOff>
      <xdr:row>1168</xdr:row>
      <xdr:rowOff>83576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4C5E38-A88D-80AB-D080-DB0EA4A55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91" y="190355924"/>
          <a:ext cx="623065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9</xdr:col>
      <xdr:colOff>368622</xdr:colOff>
      <xdr:row>25</xdr:row>
      <xdr:rowOff>84920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CDB7A1-7E44-B7FF-8C95-BF2D49EBC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544" y="3260235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10</xdr:col>
      <xdr:colOff>401352</xdr:colOff>
      <xdr:row>27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876BA9-A63B-3C3A-2C2D-8E287272B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4410075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118</xdr:row>
      <xdr:rowOff>0</xdr:rowOff>
    </xdr:from>
    <xdr:to>
      <xdr:col>13</xdr:col>
      <xdr:colOff>144177</xdr:colOff>
      <xdr:row>122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86623A-B8F1-4B19-42FD-2BA3BE84C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2174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2</xdr:col>
      <xdr:colOff>5116227</xdr:colOff>
      <xdr:row>45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AB8D4F-7E7E-DFAB-BBC6-CE573651E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7152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2</xdr:col>
      <xdr:colOff>5116227</xdr:colOff>
      <xdr:row>43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D07BD7-5B94-A4F0-D72E-383CA06D9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0200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638916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CDD949-B2AD-6A22-9093-2B81A5360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9</xdr:col>
      <xdr:colOff>365257</xdr:colOff>
      <xdr:row>22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408B68-FF91-96C0-96F7-D0EE5BA70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618" y="2765592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8</xdr:col>
      <xdr:colOff>275526</xdr:colOff>
      <xdr:row>21</xdr:row>
      <xdr:rowOff>83577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BF91DA-2F45-7DC8-C862-FF5430D5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91" y="2737437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371577</xdr:colOff>
      <xdr:row>38</xdr:row>
      <xdr:rowOff>83577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A44AC5-76BE-5E6B-85F0-B7B682ECA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91" y="5346807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18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3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9" t="s">
        <v>562</v>
      </c>
      <c r="C1" s="89"/>
      <c r="D1" s="89"/>
      <c r="E1" s="89"/>
      <c r="F1" s="89"/>
      <c r="G1" s="89"/>
      <c r="H1" s="73"/>
    </row>
    <row r="2" spans="1:8" ht="15.75" customHeight="1">
      <c r="A2" s="289"/>
      <c r="B2" s="287" t="s">
        <v>2</v>
      </c>
      <c r="C2" s="74" t="s">
        <v>67</v>
      </c>
      <c r="D2" s="285" t="s">
        <v>178</v>
      </c>
      <c r="E2" s="286"/>
      <c r="F2" s="285" t="s">
        <v>93</v>
      </c>
      <c r="G2" s="286"/>
      <c r="H2" s="81"/>
    </row>
    <row r="3" spans="1:8" ht="12.75">
      <c r="A3" s="289"/>
      <c r="B3" s="288"/>
      <c r="C3" s="72" t="s">
        <v>47</v>
      </c>
      <c r="D3" s="179" t="s">
        <v>68</v>
      </c>
      <c r="E3" s="39" t="s">
        <v>69</v>
      </c>
      <c r="F3" s="179" t="s">
        <v>68</v>
      </c>
      <c r="G3" s="39" t="s">
        <v>69</v>
      </c>
      <c r="H3" s="82"/>
    </row>
    <row r="4" spans="1:8" ht="12.75">
      <c r="A4" s="267"/>
      <c r="B4" s="268" t="s">
        <v>565</v>
      </c>
      <c r="C4" s="269"/>
      <c r="D4" s="270"/>
      <c r="E4" s="270"/>
      <c r="F4" s="270"/>
      <c r="G4" s="271"/>
      <c r="H4" s="82"/>
    </row>
    <row r="5" spans="1:8" ht="15.75" customHeight="1">
      <c r="A5" s="94"/>
      <c r="B5" s="40" t="s">
        <v>199</v>
      </c>
      <c r="C5" s="181"/>
      <c r="D5" s="181"/>
      <c r="E5" s="181"/>
      <c r="F5" s="181"/>
      <c r="G5" s="180"/>
      <c r="H5" s="83"/>
    </row>
    <row r="6" spans="1:8" ht="15.75" customHeight="1">
      <c r="A6" s="94"/>
      <c r="B6" s="182" t="s">
        <v>366</v>
      </c>
      <c r="C6" s="242">
        <v>29.270750808019397</v>
      </c>
      <c r="D6" s="243">
        <v>29.228165166246516</v>
      </c>
      <c r="E6" s="244">
        <v>29.313336449792278</v>
      </c>
      <c r="F6" s="243">
        <v>29.236728654068919</v>
      </c>
      <c r="G6" s="244">
        <v>29.304772961969874</v>
      </c>
      <c r="H6" s="83"/>
    </row>
    <row r="7" spans="1:8" ht="15.75" customHeight="1">
      <c r="A7" s="94"/>
      <c r="B7" s="272" t="s">
        <v>566</v>
      </c>
      <c r="C7" s="273"/>
      <c r="D7" s="274"/>
      <c r="E7" s="275"/>
      <c r="F7" s="275"/>
      <c r="G7" s="276"/>
      <c r="H7" s="83"/>
    </row>
    <row r="8" spans="1:8" ht="15.75" customHeight="1">
      <c r="A8" s="94"/>
      <c r="B8" s="245" t="s">
        <v>200</v>
      </c>
      <c r="C8" s="181"/>
      <c r="D8" s="181"/>
      <c r="E8" s="181"/>
      <c r="F8" s="181"/>
      <c r="G8" s="180"/>
      <c r="H8" s="83"/>
    </row>
    <row r="9" spans="1:8" ht="15.75" customHeight="1">
      <c r="A9" s="94"/>
      <c r="B9" s="182" t="s">
        <v>367</v>
      </c>
      <c r="C9" s="242">
        <v>9.5444479453234052</v>
      </c>
      <c r="D9" s="243">
        <v>9.3949306179394281</v>
      </c>
      <c r="E9" s="244">
        <v>9.6939652727073824</v>
      </c>
      <c r="F9" s="243">
        <v>9.4633110993588279</v>
      </c>
      <c r="G9" s="244">
        <v>9.6255847912879826</v>
      </c>
      <c r="H9" s="83"/>
    </row>
    <row r="10" spans="1:8" ht="15.75" customHeight="1">
      <c r="A10" s="94"/>
      <c r="B10" s="245" t="s">
        <v>176</v>
      </c>
      <c r="C10" s="181"/>
      <c r="D10" s="181"/>
      <c r="E10" s="181"/>
      <c r="F10" s="181"/>
      <c r="G10" s="180"/>
      <c r="H10" s="83"/>
    </row>
    <row r="11" spans="1:8" ht="15.75" customHeight="1">
      <c r="A11" s="94"/>
      <c r="B11" s="182" t="s">
        <v>368</v>
      </c>
      <c r="C11" s="241">
        <v>144.54306129402229</v>
      </c>
      <c r="D11" s="246">
        <v>141.28654895379461</v>
      </c>
      <c r="E11" s="247">
        <v>147.79957363424998</v>
      </c>
      <c r="F11" s="246">
        <v>142.96347732474811</v>
      </c>
      <c r="G11" s="247">
        <v>146.12264526329648</v>
      </c>
      <c r="H11" s="83"/>
    </row>
    <row r="12" spans="1:8" ht="15.75" customHeight="1">
      <c r="A12" s="94"/>
      <c r="B12" s="182" t="s">
        <v>369</v>
      </c>
      <c r="C12" s="240">
        <v>0.98291993773771102</v>
      </c>
      <c r="D12" s="250">
        <v>0.95302714457986371</v>
      </c>
      <c r="E12" s="251">
        <v>1.0128127308955583</v>
      </c>
      <c r="F12" s="250">
        <v>0.9629019103140164</v>
      </c>
      <c r="G12" s="251">
        <v>1.0029379651614057</v>
      </c>
      <c r="H12" s="83"/>
    </row>
    <row r="13" spans="1:8" ht="15.75" customHeight="1">
      <c r="A13" s="94"/>
      <c r="B13" s="182" t="s">
        <v>370</v>
      </c>
      <c r="C13" s="241">
        <v>926.30240352474982</v>
      </c>
      <c r="D13" s="246">
        <v>879.72348505301704</v>
      </c>
      <c r="E13" s="247">
        <v>972.8813219964826</v>
      </c>
      <c r="F13" s="246">
        <v>906.78564920827489</v>
      </c>
      <c r="G13" s="247">
        <v>945.81915784122475</v>
      </c>
      <c r="H13" s="83"/>
    </row>
    <row r="14" spans="1:8" ht="15.75" customHeight="1">
      <c r="A14" s="94"/>
      <c r="B14" s="182" t="s">
        <v>371</v>
      </c>
      <c r="C14" s="241">
        <v>60.905719193836745</v>
      </c>
      <c r="D14" s="246">
        <v>48.011360066167036</v>
      </c>
      <c r="E14" s="247">
        <v>73.800078321506447</v>
      </c>
      <c r="F14" s="246">
        <v>57.768953320472008</v>
      </c>
      <c r="G14" s="247">
        <v>64.042485067201483</v>
      </c>
      <c r="H14" s="83"/>
    </row>
    <row r="15" spans="1:8" ht="15.75" customHeight="1">
      <c r="A15" s="94"/>
      <c r="B15" s="182" t="s">
        <v>372</v>
      </c>
      <c r="C15" s="242" t="s">
        <v>201</v>
      </c>
      <c r="D15" s="243" t="s">
        <v>94</v>
      </c>
      <c r="E15" s="244" t="s">
        <v>94</v>
      </c>
      <c r="F15" s="243" t="s">
        <v>94</v>
      </c>
      <c r="G15" s="244" t="s">
        <v>94</v>
      </c>
      <c r="H15" s="83"/>
    </row>
    <row r="16" spans="1:8" ht="15.75" customHeight="1">
      <c r="A16" s="94"/>
      <c r="B16" s="182" t="s">
        <v>373</v>
      </c>
      <c r="C16" s="241">
        <v>307.45373458142541</v>
      </c>
      <c r="D16" s="246">
        <v>285.53868728726576</v>
      </c>
      <c r="E16" s="247">
        <v>329.36878187558506</v>
      </c>
      <c r="F16" s="246">
        <v>298.66712556213901</v>
      </c>
      <c r="G16" s="247">
        <v>316.24034360071181</v>
      </c>
      <c r="H16" s="83"/>
    </row>
    <row r="17" spans="1:8" ht="15.75" customHeight="1">
      <c r="A17" s="94"/>
      <c r="B17" s="182" t="s">
        <v>374</v>
      </c>
      <c r="C17" s="240">
        <v>0.73213166024199172</v>
      </c>
      <c r="D17" s="250">
        <v>0.68823392048123155</v>
      </c>
      <c r="E17" s="251">
        <v>0.77602940000275189</v>
      </c>
      <c r="F17" s="250">
        <v>0.71038501015524314</v>
      </c>
      <c r="G17" s="251">
        <v>0.75387831032874031</v>
      </c>
      <c r="H17" s="83"/>
    </row>
    <row r="18" spans="1:8" ht="15.75" customHeight="1">
      <c r="A18" s="94"/>
      <c r="B18" s="182" t="s">
        <v>375</v>
      </c>
      <c r="C18" s="253">
        <v>48.674271738860561</v>
      </c>
      <c r="D18" s="254">
        <v>45.076480984554685</v>
      </c>
      <c r="E18" s="255">
        <v>52.272062493166437</v>
      </c>
      <c r="F18" s="254">
        <v>47.453136808705075</v>
      </c>
      <c r="G18" s="255">
        <v>49.895406669016047</v>
      </c>
      <c r="H18" s="83"/>
    </row>
    <row r="19" spans="1:8" ht="15.75" customHeight="1">
      <c r="A19" s="94"/>
      <c r="B19" s="182" t="s">
        <v>376</v>
      </c>
      <c r="C19" s="241">
        <v>61.234980607926595</v>
      </c>
      <c r="D19" s="246">
        <v>49.452026761454817</v>
      </c>
      <c r="E19" s="247">
        <v>73.017934454398372</v>
      </c>
      <c r="F19" s="246">
        <v>59.319142528539189</v>
      </c>
      <c r="G19" s="247">
        <v>63.150818687314</v>
      </c>
      <c r="H19" s="83"/>
    </row>
    <row r="20" spans="1:8" ht="15.75" customHeight="1">
      <c r="A20" s="94"/>
      <c r="B20" s="182" t="s">
        <v>377</v>
      </c>
      <c r="C20" s="241">
        <v>207.78329242932571</v>
      </c>
      <c r="D20" s="246">
        <v>200.11717617030965</v>
      </c>
      <c r="E20" s="247">
        <v>215.44940868834178</v>
      </c>
      <c r="F20" s="246">
        <v>203.54454765104904</v>
      </c>
      <c r="G20" s="247">
        <v>212.02203720760238</v>
      </c>
      <c r="H20" s="83"/>
    </row>
    <row r="21" spans="1:8" ht="15.75" customHeight="1">
      <c r="A21" s="94"/>
      <c r="B21" s="182" t="s">
        <v>378</v>
      </c>
      <c r="C21" s="253">
        <v>29.668969888875662</v>
      </c>
      <c r="D21" s="254">
        <v>27.267748633516106</v>
      </c>
      <c r="E21" s="255">
        <v>32.070191144235217</v>
      </c>
      <c r="F21" s="254">
        <v>28.552613970789746</v>
      </c>
      <c r="G21" s="255">
        <v>30.785325806961577</v>
      </c>
      <c r="H21" s="83"/>
    </row>
    <row r="22" spans="1:8" ht="15.75" customHeight="1">
      <c r="A22" s="94"/>
      <c r="B22" s="182" t="s">
        <v>379</v>
      </c>
      <c r="C22" s="242">
        <v>1.5557505256650277</v>
      </c>
      <c r="D22" s="243">
        <v>1.4327743301021725</v>
      </c>
      <c r="E22" s="244">
        <v>1.6787267212278829</v>
      </c>
      <c r="F22" s="243">
        <v>1.5032138675921989</v>
      </c>
      <c r="G22" s="244">
        <v>1.6082871837378565</v>
      </c>
      <c r="H22" s="83"/>
    </row>
    <row r="23" spans="1:8" ht="15.75" customHeight="1">
      <c r="A23" s="94"/>
      <c r="B23" s="182" t="s">
        <v>366</v>
      </c>
      <c r="C23" s="242">
        <v>29.613383593068445</v>
      </c>
      <c r="D23" s="243">
        <v>29.052071898195734</v>
      </c>
      <c r="E23" s="244">
        <v>30.174695287941155</v>
      </c>
      <c r="F23" s="243">
        <v>29.240069915149416</v>
      </c>
      <c r="G23" s="244">
        <v>29.986697270987474</v>
      </c>
      <c r="H23" s="83"/>
    </row>
    <row r="24" spans="1:8" ht="15.75" customHeight="1">
      <c r="A24" s="94"/>
      <c r="B24" s="182" t="s">
        <v>380</v>
      </c>
      <c r="C24" s="242">
        <v>1.1238728375813307</v>
      </c>
      <c r="D24" s="243">
        <v>0.80192308700662918</v>
      </c>
      <c r="E24" s="244">
        <v>1.4458225881560323</v>
      </c>
      <c r="F24" s="243" t="s">
        <v>94</v>
      </c>
      <c r="G24" s="244" t="s">
        <v>94</v>
      </c>
      <c r="H24" s="83"/>
    </row>
    <row r="25" spans="1:8" ht="15.75" customHeight="1">
      <c r="A25" s="94"/>
      <c r="B25" s="182" t="s">
        <v>381</v>
      </c>
      <c r="C25" s="242">
        <v>0.55813387317768748</v>
      </c>
      <c r="D25" s="243">
        <v>0.46905158696471949</v>
      </c>
      <c r="E25" s="244">
        <v>0.64721615939065547</v>
      </c>
      <c r="F25" s="243" t="s">
        <v>94</v>
      </c>
      <c r="G25" s="244" t="s">
        <v>94</v>
      </c>
      <c r="H25" s="83"/>
    </row>
    <row r="26" spans="1:8" ht="15.75" customHeight="1">
      <c r="A26" s="94"/>
      <c r="B26" s="182" t="s">
        <v>382</v>
      </c>
      <c r="C26" s="242">
        <v>0.51790782151590586</v>
      </c>
      <c r="D26" s="243">
        <v>0.4184461017184693</v>
      </c>
      <c r="E26" s="244">
        <v>0.61736954131334243</v>
      </c>
      <c r="F26" s="243" t="s">
        <v>94</v>
      </c>
      <c r="G26" s="244" t="s">
        <v>94</v>
      </c>
      <c r="H26" s="83"/>
    </row>
    <row r="27" spans="1:8" ht="15.75" customHeight="1">
      <c r="A27" s="94"/>
      <c r="B27" s="182" t="s">
        <v>383</v>
      </c>
      <c r="C27" s="242">
        <v>22.456418327165022</v>
      </c>
      <c r="D27" s="243">
        <v>21.928426138230208</v>
      </c>
      <c r="E27" s="244">
        <v>22.984410516099835</v>
      </c>
      <c r="F27" s="243">
        <v>22.178993314099959</v>
      </c>
      <c r="G27" s="244">
        <v>22.733843340230084</v>
      </c>
      <c r="H27" s="83"/>
    </row>
    <row r="28" spans="1:8" ht="15.75" customHeight="1">
      <c r="A28" s="94"/>
      <c r="B28" s="182" t="s">
        <v>384</v>
      </c>
      <c r="C28" s="242">
        <v>4.040396754948862</v>
      </c>
      <c r="D28" s="243">
        <v>3.7084331593049082</v>
      </c>
      <c r="E28" s="244">
        <v>4.3723603505928157</v>
      </c>
      <c r="F28" s="243">
        <v>3.8408545886000898</v>
      </c>
      <c r="G28" s="244">
        <v>4.2399389212976342</v>
      </c>
      <c r="H28" s="83"/>
    </row>
    <row r="29" spans="1:8" ht="15.75" customHeight="1">
      <c r="A29" s="94"/>
      <c r="B29" s="182" t="s">
        <v>385</v>
      </c>
      <c r="C29" s="242">
        <v>1.9020686363266333</v>
      </c>
      <c r="D29" s="243">
        <v>1.5562781267698504</v>
      </c>
      <c r="E29" s="244">
        <v>2.2478591458834161</v>
      </c>
      <c r="F29" s="243" t="s">
        <v>94</v>
      </c>
      <c r="G29" s="244" t="s">
        <v>94</v>
      </c>
      <c r="H29" s="83"/>
    </row>
    <row r="30" spans="1:8" ht="15.75" customHeight="1">
      <c r="A30" s="94"/>
      <c r="B30" s="182" t="s">
        <v>386</v>
      </c>
      <c r="C30" s="242">
        <v>0.28592992113750859</v>
      </c>
      <c r="D30" s="243">
        <v>0.19639280133824638</v>
      </c>
      <c r="E30" s="244">
        <v>0.3754670409367708</v>
      </c>
      <c r="F30" s="243">
        <v>0.25494172490590949</v>
      </c>
      <c r="G30" s="244">
        <v>0.31691811736910769</v>
      </c>
      <c r="H30" s="83"/>
    </row>
    <row r="31" spans="1:8" ht="15.75" customHeight="1">
      <c r="A31" s="94"/>
      <c r="B31" s="182" t="s">
        <v>387</v>
      </c>
      <c r="C31" s="242">
        <v>0.19527325575942589</v>
      </c>
      <c r="D31" s="243">
        <v>0.18503586374564521</v>
      </c>
      <c r="E31" s="244">
        <v>0.20551064777320657</v>
      </c>
      <c r="F31" s="243" t="s">
        <v>94</v>
      </c>
      <c r="G31" s="244" t="s">
        <v>94</v>
      </c>
      <c r="H31" s="84"/>
    </row>
    <row r="32" spans="1:8" ht="15.75" customHeight="1">
      <c r="A32" s="94"/>
      <c r="B32" s="182" t="s">
        <v>388</v>
      </c>
      <c r="C32" s="253">
        <v>13.521986243865863</v>
      </c>
      <c r="D32" s="254">
        <v>12.848168779455134</v>
      </c>
      <c r="E32" s="255">
        <v>14.195803708276591</v>
      </c>
      <c r="F32" s="254">
        <v>13.115246239785176</v>
      </c>
      <c r="G32" s="255">
        <v>13.92872624794655</v>
      </c>
      <c r="H32" s="83"/>
    </row>
    <row r="33" spans="1:8" ht="15.75" customHeight="1">
      <c r="A33" s="94"/>
      <c r="B33" s="182" t="s">
        <v>389</v>
      </c>
      <c r="C33" s="240">
        <v>0.28834990002864297</v>
      </c>
      <c r="D33" s="250">
        <v>0.27408065161493389</v>
      </c>
      <c r="E33" s="251">
        <v>0.30261914844235205</v>
      </c>
      <c r="F33" s="250">
        <v>0.27916968209705306</v>
      </c>
      <c r="G33" s="251">
        <v>0.29753011796023288</v>
      </c>
      <c r="H33" s="83"/>
    </row>
    <row r="34" spans="1:8" ht="15.75" customHeight="1">
      <c r="A34" s="94"/>
      <c r="B34" s="182" t="s">
        <v>390</v>
      </c>
      <c r="C34" s="242">
        <v>7.6648556934291801</v>
      </c>
      <c r="D34" s="243">
        <v>6.7832056958590004</v>
      </c>
      <c r="E34" s="244">
        <v>8.5465056909993589</v>
      </c>
      <c r="F34" s="243">
        <v>7.2895794683406772</v>
      </c>
      <c r="G34" s="244">
        <v>8.0401319185176838</v>
      </c>
      <c r="H34" s="83"/>
    </row>
    <row r="35" spans="1:8" ht="15.75" customHeight="1">
      <c r="A35" s="94"/>
      <c r="B35" s="182" t="s">
        <v>391</v>
      </c>
      <c r="C35" s="240">
        <v>0.26948087657894587</v>
      </c>
      <c r="D35" s="250">
        <v>0.25050089864809644</v>
      </c>
      <c r="E35" s="251">
        <v>0.28846085450979531</v>
      </c>
      <c r="F35" s="250">
        <v>0.25922071736024888</v>
      </c>
      <c r="G35" s="251">
        <v>0.27974103579764287</v>
      </c>
      <c r="H35" s="83"/>
    </row>
    <row r="36" spans="1:8" ht="15.75" customHeight="1">
      <c r="A36" s="94"/>
      <c r="B36" s="182" t="s">
        <v>392</v>
      </c>
      <c r="C36" s="240">
        <v>2.5212371628247146E-2</v>
      </c>
      <c r="D36" s="250">
        <v>2.4325614517045683E-2</v>
      </c>
      <c r="E36" s="251">
        <v>2.6099128739448609E-2</v>
      </c>
      <c r="F36" s="250">
        <v>2.4701891201036229E-2</v>
      </c>
      <c r="G36" s="251">
        <v>2.5722852055458063E-2</v>
      </c>
      <c r="H36" s="83"/>
    </row>
    <row r="37" spans="1:8" ht="15.75" customHeight="1">
      <c r="A37" s="94"/>
      <c r="B37" s="182" t="s">
        <v>393</v>
      </c>
      <c r="C37" s="240">
        <v>0.19135695110451914</v>
      </c>
      <c r="D37" s="250">
        <v>0.18095317843920908</v>
      </c>
      <c r="E37" s="251">
        <v>0.2017607237698292</v>
      </c>
      <c r="F37" s="250">
        <v>0.18616535443308491</v>
      </c>
      <c r="G37" s="251">
        <v>0.19654854777595338</v>
      </c>
      <c r="H37" s="83"/>
    </row>
    <row r="38" spans="1:8" ht="15.75" customHeight="1">
      <c r="A38" s="94"/>
      <c r="B38" s="182" t="s">
        <v>394</v>
      </c>
      <c r="C38" s="240">
        <v>0.12618281609548893</v>
      </c>
      <c r="D38" s="250">
        <v>0.11722000269350104</v>
      </c>
      <c r="E38" s="251">
        <v>0.13514562949747683</v>
      </c>
      <c r="F38" s="250">
        <v>0.12080169338979151</v>
      </c>
      <c r="G38" s="251">
        <v>0.13156393880118636</v>
      </c>
      <c r="H38" s="83"/>
    </row>
    <row r="39" spans="1:8" ht="15.75" customHeight="1">
      <c r="A39" s="94"/>
      <c r="B39" s="182" t="s">
        <v>395</v>
      </c>
      <c r="C39" s="242">
        <v>1.3630899262651914</v>
      </c>
      <c r="D39" s="243">
        <v>1.2087217667704628</v>
      </c>
      <c r="E39" s="244">
        <v>1.51745808575992</v>
      </c>
      <c r="F39" s="243">
        <v>1.3156562324184495</v>
      </c>
      <c r="G39" s="244">
        <v>1.4105236201119333</v>
      </c>
      <c r="H39" s="83"/>
    </row>
    <row r="40" spans="1:8" ht="15.75" customHeight="1">
      <c r="A40" s="94"/>
      <c r="B40" s="182" t="s">
        <v>396</v>
      </c>
      <c r="C40" s="253">
        <v>18.722808663713906</v>
      </c>
      <c r="D40" s="254">
        <v>15.928884587257706</v>
      </c>
      <c r="E40" s="255">
        <v>21.516732740170106</v>
      </c>
      <c r="F40" s="254">
        <v>17.701108915824108</v>
      </c>
      <c r="G40" s="255">
        <v>19.744508411603704</v>
      </c>
      <c r="H40" s="83"/>
    </row>
    <row r="41" spans="1:8" ht="15.75" customHeight="1">
      <c r="A41" s="94"/>
      <c r="B41" s="182" t="s">
        <v>397</v>
      </c>
      <c r="C41" s="241">
        <v>182.42871517760352</v>
      </c>
      <c r="D41" s="246">
        <v>170.35673261067134</v>
      </c>
      <c r="E41" s="247">
        <v>194.5006977445357</v>
      </c>
      <c r="F41" s="246">
        <v>175.94422789722847</v>
      </c>
      <c r="G41" s="247">
        <v>188.91320245797857</v>
      </c>
      <c r="H41" s="83"/>
    </row>
    <row r="42" spans="1:8" ht="15.75" customHeight="1">
      <c r="A42" s="94"/>
      <c r="B42" s="182" t="s">
        <v>398</v>
      </c>
      <c r="C42" s="240">
        <v>2.5117431616475089E-2</v>
      </c>
      <c r="D42" s="250">
        <v>2.3610613326727998E-2</v>
      </c>
      <c r="E42" s="251">
        <v>2.662424990622218E-2</v>
      </c>
      <c r="F42" s="250">
        <v>2.384803994396411E-2</v>
      </c>
      <c r="G42" s="251">
        <v>2.6386823288986068E-2</v>
      </c>
      <c r="H42" s="83"/>
    </row>
    <row r="43" spans="1:8" ht="15.75" customHeight="1">
      <c r="A43" s="94"/>
      <c r="B43" s="182" t="s">
        <v>399</v>
      </c>
      <c r="C43" s="240">
        <v>0.13634835261274503</v>
      </c>
      <c r="D43" s="250">
        <v>0.13208490646931512</v>
      </c>
      <c r="E43" s="251">
        <v>0.14061179875617497</v>
      </c>
      <c r="F43" s="250">
        <v>0.13433065120119009</v>
      </c>
      <c r="G43" s="251">
        <v>0.13836605402429999</v>
      </c>
      <c r="H43" s="83"/>
    </row>
    <row r="44" spans="1:8" ht="15.75" customHeight="1">
      <c r="A44" s="94"/>
      <c r="B44" s="182" t="s">
        <v>400</v>
      </c>
      <c r="C44" s="242">
        <v>5.7382156167607983</v>
      </c>
      <c r="D44" s="243">
        <v>4.8971267920410178</v>
      </c>
      <c r="E44" s="244">
        <v>6.5793044414805788</v>
      </c>
      <c r="F44" s="243">
        <v>5.4480028018065845</v>
      </c>
      <c r="G44" s="244">
        <v>6.0284284317150121</v>
      </c>
      <c r="H44" s="83"/>
    </row>
    <row r="45" spans="1:8" ht="15.75" customHeight="1">
      <c r="A45" s="94"/>
      <c r="B45" s="182" t="s">
        <v>401</v>
      </c>
      <c r="C45" s="253">
        <v>13.587401838337424</v>
      </c>
      <c r="D45" s="254">
        <v>13.034861642450799</v>
      </c>
      <c r="E45" s="255">
        <v>14.139942034224049</v>
      </c>
      <c r="F45" s="254">
        <v>13.122037403182652</v>
      </c>
      <c r="G45" s="255">
        <v>14.052766273492196</v>
      </c>
      <c r="H45" s="83"/>
    </row>
    <row r="46" spans="1:8" ht="15.75" customHeight="1">
      <c r="A46" s="94"/>
      <c r="B46" s="182" t="s">
        <v>402</v>
      </c>
      <c r="C46" s="242">
        <v>2.968181167323237</v>
      </c>
      <c r="D46" s="243">
        <v>2.7684295762415361</v>
      </c>
      <c r="E46" s="244">
        <v>3.1679327584049379</v>
      </c>
      <c r="F46" s="243">
        <v>2.8305559997123022</v>
      </c>
      <c r="G46" s="244">
        <v>3.1058063349341718</v>
      </c>
      <c r="H46" s="83"/>
    </row>
    <row r="47" spans="1:8" ht="15.75" customHeight="1">
      <c r="A47" s="94"/>
      <c r="B47" s="182" t="s">
        <v>403</v>
      </c>
      <c r="C47" s="242">
        <v>25.439047697259348</v>
      </c>
      <c r="D47" s="243">
        <v>24.305984384283601</v>
      </c>
      <c r="E47" s="244">
        <v>26.572111010235094</v>
      </c>
      <c r="F47" s="243">
        <v>25.00954386069958</v>
      </c>
      <c r="G47" s="244">
        <v>25.868551533819115</v>
      </c>
      <c r="H47" s="83"/>
    </row>
    <row r="48" spans="1:8" ht="15.75" customHeight="1">
      <c r="A48" s="94"/>
      <c r="B48" s="182" t="s">
        <v>404</v>
      </c>
      <c r="C48" s="241">
        <v>588.65234168578274</v>
      </c>
      <c r="D48" s="246">
        <v>525.0436761750376</v>
      </c>
      <c r="E48" s="247">
        <v>652.26100719652788</v>
      </c>
      <c r="F48" s="246">
        <v>564.99534491903478</v>
      </c>
      <c r="G48" s="247">
        <v>612.30933845253071</v>
      </c>
      <c r="H48" s="85"/>
    </row>
    <row r="49" spans="1:8" ht="15.75" customHeight="1">
      <c r="A49" s="94"/>
      <c r="B49" s="182" t="s">
        <v>405</v>
      </c>
      <c r="C49" s="242">
        <v>1.2640409264671895</v>
      </c>
      <c r="D49" s="243">
        <v>1.1470606629060667</v>
      </c>
      <c r="E49" s="244">
        <v>1.3810211900283123</v>
      </c>
      <c r="F49" s="243" t="s">
        <v>94</v>
      </c>
      <c r="G49" s="244" t="s">
        <v>94</v>
      </c>
      <c r="H49" s="85"/>
    </row>
    <row r="50" spans="1:8" ht="15.75" customHeight="1">
      <c r="A50" s="94"/>
      <c r="B50" s="182" t="s">
        <v>406</v>
      </c>
      <c r="C50" s="241">
        <v>168.43741320760384</v>
      </c>
      <c r="D50" s="246">
        <v>152.27085776254765</v>
      </c>
      <c r="E50" s="247">
        <v>184.60396865266003</v>
      </c>
      <c r="F50" s="246">
        <v>161.78319937187106</v>
      </c>
      <c r="G50" s="247">
        <v>175.09162704333662</v>
      </c>
      <c r="H50" s="83"/>
    </row>
    <row r="51" spans="1:8" ht="15.75" customHeight="1">
      <c r="A51" s="94"/>
      <c r="B51" s="182" t="s">
        <v>407</v>
      </c>
      <c r="C51" s="242">
        <v>2.6307097461031184</v>
      </c>
      <c r="D51" s="243">
        <v>2.0985756751940174</v>
      </c>
      <c r="E51" s="244">
        <v>3.1628438170122193</v>
      </c>
      <c r="F51" s="243">
        <v>2.4368765210110235</v>
      </c>
      <c r="G51" s="244">
        <v>2.8245429711952132</v>
      </c>
      <c r="H51" s="83"/>
    </row>
    <row r="52" spans="1:8" ht="15.75" customHeight="1">
      <c r="A52" s="94"/>
      <c r="B52" s="182" t="s">
        <v>408</v>
      </c>
      <c r="C52" s="253">
        <v>42.825539127287385</v>
      </c>
      <c r="D52" s="254">
        <v>40.135928979737514</v>
      </c>
      <c r="E52" s="255">
        <v>45.515149274837256</v>
      </c>
      <c r="F52" s="254">
        <v>41.019473176378554</v>
      </c>
      <c r="G52" s="255">
        <v>44.631605078196216</v>
      </c>
      <c r="H52" s="83"/>
    </row>
    <row r="53" spans="1:8" ht="15.75" customHeight="1">
      <c r="A53" s="94"/>
      <c r="B53" s="182" t="s">
        <v>409</v>
      </c>
      <c r="C53" s="241">
        <v>71.979095616578789</v>
      </c>
      <c r="D53" s="246">
        <v>68.837770144599872</v>
      </c>
      <c r="E53" s="247">
        <v>75.120421088557706</v>
      </c>
      <c r="F53" s="246">
        <v>69.843378845650008</v>
      </c>
      <c r="G53" s="247">
        <v>74.11481238750757</v>
      </c>
      <c r="H53" s="83"/>
    </row>
    <row r="54" spans="1:8" ht="15.75" customHeight="1">
      <c r="A54" s="94"/>
      <c r="B54" s="182" t="s">
        <v>410</v>
      </c>
      <c r="C54" s="240">
        <v>9.2634651754244249E-2</v>
      </c>
      <c r="D54" s="250">
        <v>8.5577717750188645E-2</v>
      </c>
      <c r="E54" s="251">
        <v>9.9691585758299853E-2</v>
      </c>
      <c r="F54" s="250" t="s">
        <v>94</v>
      </c>
      <c r="G54" s="251" t="s">
        <v>94</v>
      </c>
      <c r="H54" s="83"/>
    </row>
    <row r="55" spans="1:8" ht="15.75" customHeight="1">
      <c r="A55" s="94"/>
      <c r="B55" s="182" t="s">
        <v>411</v>
      </c>
      <c r="C55" s="253">
        <v>21.449998151905017</v>
      </c>
      <c r="D55" s="254">
        <v>18.373429683721302</v>
      </c>
      <c r="E55" s="255">
        <v>24.526566620088733</v>
      </c>
      <c r="F55" s="254">
        <v>20.755613758209133</v>
      </c>
      <c r="G55" s="255">
        <v>22.144382545600902</v>
      </c>
      <c r="H55" s="83"/>
    </row>
    <row r="56" spans="1:8" ht="15.75" customHeight="1">
      <c r="A56" s="94"/>
      <c r="B56" s="182" t="s">
        <v>412</v>
      </c>
      <c r="C56" s="242">
        <v>2.5424071644832944</v>
      </c>
      <c r="D56" s="243">
        <v>2.3854223831465879</v>
      </c>
      <c r="E56" s="244">
        <v>2.6993919458200009</v>
      </c>
      <c r="F56" s="243">
        <v>2.4164649399246096</v>
      </c>
      <c r="G56" s="244">
        <v>2.6683493890419792</v>
      </c>
      <c r="H56" s="83"/>
    </row>
    <row r="57" spans="1:8" ht="15.75" customHeight="1">
      <c r="A57" s="94"/>
      <c r="B57" s="182" t="s">
        <v>413</v>
      </c>
      <c r="C57" s="240">
        <v>4.8190792332884591E-2</v>
      </c>
      <c r="D57" s="250">
        <v>4.4540841999173783E-2</v>
      </c>
      <c r="E57" s="251">
        <v>5.1840742666595399E-2</v>
      </c>
      <c r="F57" s="250">
        <v>4.6429808354529943E-2</v>
      </c>
      <c r="G57" s="251">
        <v>4.9951776311239239E-2</v>
      </c>
      <c r="H57" s="83"/>
    </row>
    <row r="58" spans="1:8" ht="15.75" customHeight="1">
      <c r="A58" s="94"/>
      <c r="B58" s="182" t="s">
        <v>414</v>
      </c>
      <c r="C58" s="242">
        <v>3.4053539075772785</v>
      </c>
      <c r="D58" s="243">
        <v>3.157282110362809</v>
      </c>
      <c r="E58" s="244">
        <v>3.653425704791748</v>
      </c>
      <c r="F58" s="243">
        <v>3.2742965235193719</v>
      </c>
      <c r="G58" s="244">
        <v>3.5364112916351851</v>
      </c>
      <c r="H58" s="83"/>
    </row>
    <row r="59" spans="1:8" ht="15.75" customHeight="1">
      <c r="A59" s="94"/>
      <c r="B59" s="182" t="s">
        <v>415</v>
      </c>
      <c r="C59" s="242">
        <v>4.3058669736687802</v>
      </c>
      <c r="D59" s="243">
        <v>4.0651906251566681</v>
      </c>
      <c r="E59" s="244">
        <v>4.5465433221808924</v>
      </c>
      <c r="F59" s="243">
        <v>4.1583319567497314</v>
      </c>
      <c r="G59" s="244">
        <v>4.453401990587829</v>
      </c>
      <c r="H59" s="83"/>
    </row>
    <row r="60" spans="1:8" ht="15.75" customHeight="1">
      <c r="A60" s="94"/>
      <c r="B60" s="182" t="s">
        <v>416</v>
      </c>
      <c r="C60" s="253">
        <v>18.140345213922249</v>
      </c>
      <c r="D60" s="254">
        <v>16.146866413290223</v>
      </c>
      <c r="E60" s="255">
        <v>20.133824014554275</v>
      </c>
      <c r="F60" s="254">
        <v>16.920281422120496</v>
      </c>
      <c r="G60" s="255">
        <v>19.360409005724001</v>
      </c>
      <c r="H60" s="83"/>
    </row>
    <row r="61" spans="1:8" ht="15.75" customHeight="1">
      <c r="A61" s="94"/>
      <c r="B61" s="182" t="s">
        <v>417</v>
      </c>
      <c r="C61" s="253">
        <v>23.752108303240043</v>
      </c>
      <c r="D61" s="254">
        <v>22.379226139265739</v>
      </c>
      <c r="E61" s="255">
        <v>25.124990467214346</v>
      </c>
      <c r="F61" s="254">
        <v>23.099021778208524</v>
      </c>
      <c r="G61" s="255">
        <v>24.405194828271561</v>
      </c>
      <c r="H61" s="83"/>
    </row>
    <row r="62" spans="1:8" ht="15.75" customHeight="1">
      <c r="A62" s="94"/>
      <c r="B62" s="182" t="s">
        <v>418</v>
      </c>
      <c r="C62" s="242">
        <v>5.5656523832014173</v>
      </c>
      <c r="D62" s="243">
        <v>5.0143650078154272</v>
      </c>
      <c r="E62" s="244">
        <v>6.1169397585874075</v>
      </c>
      <c r="F62" s="243">
        <v>5.2940879138660772</v>
      </c>
      <c r="G62" s="244">
        <v>5.8372168525367574</v>
      </c>
      <c r="H62" s="83"/>
    </row>
    <row r="63" spans="1:8" ht="15.75" customHeight="1">
      <c r="A63" s="94"/>
      <c r="B63" s="182" t="s">
        <v>419</v>
      </c>
      <c r="C63" s="242">
        <v>0.48349600476052157</v>
      </c>
      <c r="D63" s="243">
        <v>0.36842130792497607</v>
      </c>
      <c r="E63" s="244">
        <v>0.59857070159606707</v>
      </c>
      <c r="F63" s="243" t="s">
        <v>94</v>
      </c>
      <c r="G63" s="244" t="s">
        <v>94</v>
      </c>
      <c r="H63" s="83"/>
    </row>
    <row r="64" spans="1:8" ht="15.75" customHeight="1">
      <c r="A64" s="94"/>
      <c r="B64" s="182" t="s">
        <v>420</v>
      </c>
      <c r="C64" s="242">
        <v>1.1651684444924659</v>
      </c>
      <c r="D64" s="243">
        <v>1.1223601128186782</v>
      </c>
      <c r="E64" s="244">
        <v>1.2079767761662537</v>
      </c>
      <c r="F64" s="243">
        <v>1.1332596605426077</v>
      </c>
      <c r="G64" s="244">
        <v>1.1970772284423241</v>
      </c>
      <c r="H64" s="83"/>
    </row>
    <row r="65" spans="1:8" ht="15.75" customHeight="1">
      <c r="A65" s="94"/>
      <c r="B65" s="182" t="s">
        <v>421</v>
      </c>
      <c r="C65" s="242">
        <v>8.7478082894609113</v>
      </c>
      <c r="D65" s="243">
        <v>7.4828395299419013</v>
      </c>
      <c r="E65" s="244">
        <v>10.01277704897992</v>
      </c>
      <c r="F65" s="243">
        <v>8.3344287895555791</v>
      </c>
      <c r="G65" s="244">
        <v>9.1611877893662435</v>
      </c>
      <c r="H65" s="83"/>
    </row>
    <row r="66" spans="1:8" ht="15.75" customHeight="1">
      <c r="A66" s="94"/>
      <c r="B66" s="245" t="s">
        <v>174</v>
      </c>
      <c r="C66" s="181"/>
      <c r="D66" s="181"/>
      <c r="E66" s="181"/>
      <c r="F66" s="181"/>
      <c r="G66" s="180"/>
      <c r="H66" s="83"/>
    </row>
    <row r="67" spans="1:8" ht="15.75" customHeight="1">
      <c r="A67" s="94"/>
      <c r="B67" s="182" t="s">
        <v>403</v>
      </c>
      <c r="C67" s="242">
        <v>27.658521519607842</v>
      </c>
      <c r="D67" s="243">
        <v>27.06715256187038</v>
      </c>
      <c r="E67" s="244">
        <v>28.249890477345303</v>
      </c>
      <c r="F67" s="243">
        <v>27.395310734056135</v>
      </c>
      <c r="G67" s="244">
        <v>27.921732305159548</v>
      </c>
      <c r="H67" s="83"/>
    </row>
    <row r="68" spans="1:8" ht="15.75" customHeight="1">
      <c r="A68" s="94"/>
      <c r="B68" s="245" t="s">
        <v>198</v>
      </c>
      <c r="C68" s="181"/>
      <c r="D68" s="181"/>
      <c r="E68" s="181"/>
      <c r="F68" s="181"/>
      <c r="G68" s="180"/>
      <c r="H68" s="83"/>
    </row>
    <row r="69" spans="1:8" ht="15.75" customHeight="1">
      <c r="A69" s="94"/>
      <c r="B69" s="182" t="s">
        <v>369</v>
      </c>
      <c r="C69" s="242">
        <v>1.021674075355711</v>
      </c>
      <c r="D69" s="243">
        <v>0.99705362866133362</v>
      </c>
      <c r="E69" s="244">
        <v>1.0462945220500883</v>
      </c>
      <c r="F69" s="243">
        <v>1.0007991558423095</v>
      </c>
      <c r="G69" s="244">
        <v>1.0425489948691125</v>
      </c>
      <c r="H69" s="83"/>
    </row>
    <row r="70" spans="1:8" ht="15.75" customHeight="1">
      <c r="A70" s="94"/>
      <c r="B70" s="182" t="s">
        <v>370</v>
      </c>
      <c r="C70" s="241">
        <v>995.66003070764657</v>
      </c>
      <c r="D70" s="246">
        <v>932.76102353845818</v>
      </c>
      <c r="E70" s="247">
        <v>1058.559037876835</v>
      </c>
      <c r="F70" s="246">
        <v>983.42706323189805</v>
      </c>
      <c r="G70" s="247">
        <v>1007.8929981833951</v>
      </c>
      <c r="H70" s="83"/>
    </row>
    <row r="71" spans="1:8" ht="15.75" customHeight="1">
      <c r="A71" s="94"/>
      <c r="B71" s="182" t="s">
        <v>371</v>
      </c>
      <c r="C71" s="241">
        <v>66.472645481103854</v>
      </c>
      <c r="D71" s="246">
        <v>61.988230291488321</v>
      </c>
      <c r="E71" s="247">
        <v>70.957060670719386</v>
      </c>
      <c r="F71" s="246">
        <v>63.65734914072403</v>
      </c>
      <c r="G71" s="247">
        <v>69.28794182148367</v>
      </c>
      <c r="H71" s="83"/>
    </row>
    <row r="72" spans="1:8" ht="15.75" customHeight="1">
      <c r="A72" s="94"/>
      <c r="B72" s="182" t="s">
        <v>372</v>
      </c>
      <c r="C72" s="242" t="s">
        <v>105</v>
      </c>
      <c r="D72" s="243" t="s">
        <v>94</v>
      </c>
      <c r="E72" s="244" t="s">
        <v>94</v>
      </c>
      <c r="F72" s="243" t="s">
        <v>94</v>
      </c>
      <c r="G72" s="244" t="s">
        <v>94</v>
      </c>
      <c r="H72" s="83"/>
    </row>
    <row r="73" spans="1:8" ht="15.75" customHeight="1">
      <c r="A73" s="94"/>
      <c r="B73" s="182" t="s">
        <v>373</v>
      </c>
      <c r="C73" s="241">
        <v>323.2272283177748</v>
      </c>
      <c r="D73" s="246">
        <v>289.71429441060565</v>
      </c>
      <c r="E73" s="247">
        <v>356.74016222494396</v>
      </c>
      <c r="F73" s="246">
        <v>313.81280287447191</v>
      </c>
      <c r="G73" s="247">
        <v>332.64165376107769</v>
      </c>
      <c r="H73" s="83"/>
    </row>
    <row r="74" spans="1:8" ht="15.75" customHeight="1">
      <c r="A74" s="94"/>
      <c r="B74" s="182" t="s">
        <v>374</v>
      </c>
      <c r="C74" s="240">
        <v>0.7528360336562232</v>
      </c>
      <c r="D74" s="250">
        <v>0.6837275650470469</v>
      </c>
      <c r="E74" s="251">
        <v>0.8219445022653995</v>
      </c>
      <c r="F74" s="250">
        <v>0.72128401514706353</v>
      </c>
      <c r="G74" s="251">
        <v>0.78438805216538288</v>
      </c>
      <c r="H74" s="83"/>
    </row>
    <row r="75" spans="1:8" ht="15.75" customHeight="1">
      <c r="A75" s="94"/>
      <c r="B75" s="182" t="s">
        <v>375</v>
      </c>
      <c r="C75" s="241">
        <v>53.085508442814181</v>
      </c>
      <c r="D75" s="246">
        <v>45.469614561594526</v>
      </c>
      <c r="E75" s="247">
        <v>60.701402324033836</v>
      </c>
      <c r="F75" s="246">
        <v>50.569969560045273</v>
      </c>
      <c r="G75" s="247">
        <v>55.601047325583089</v>
      </c>
      <c r="H75" s="83"/>
    </row>
    <row r="76" spans="1:8" ht="15.75" customHeight="1">
      <c r="A76" s="94"/>
      <c r="B76" s="182" t="s">
        <v>376</v>
      </c>
      <c r="C76" s="241">
        <v>72.900549866666665</v>
      </c>
      <c r="D76" s="246">
        <v>64.045435852158988</v>
      </c>
      <c r="E76" s="247">
        <v>81.755663881174343</v>
      </c>
      <c r="F76" s="246">
        <v>70.625439414593401</v>
      </c>
      <c r="G76" s="247">
        <v>75.175660318739929</v>
      </c>
      <c r="H76" s="83"/>
    </row>
    <row r="77" spans="1:8" ht="15.75" customHeight="1">
      <c r="A77" s="94"/>
      <c r="B77" s="182" t="s">
        <v>377</v>
      </c>
      <c r="C77" s="241">
        <v>201.78429761904766</v>
      </c>
      <c r="D77" s="246">
        <v>185.910971183529</v>
      </c>
      <c r="E77" s="247">
        <v>217.65762405456633</v>
      </c>
      <c r="F77" s="246">
        <v>195.84447562613349</v>
      </c>
      <c r="G77" s="247">
        <v>207.72411961196184</v>
      </c>
      <c r="H77" s="83"/>
    </row>
    <row r="78" spans="1:8" ht="15.75" customHeight="1">
      <c r="A78" s="94"/>
      <c r="B78" s="182" t="s">
        <v>379</v>
      </c>
      <c r="C78" s="242">
        <v>1.5621477052130865</v>
      </c>
      <c r="D78" s="243">
        <v>1.1708096330987194</v>
      </c>
      <c r="E78" s="244">
        <v>1.9534857773274537</v>
      </c>
      <c r="F78" s="243" t="s">
        <v>94</v>
      </c>
      <c r="G78" s="244" t="s">
        <v>94</v>
      </c>
      <c r="H78" s="83"/>
    </row>
    <row r="79" spans="1:8" ht="15.75" customHeight="1">
      <c r="A79" s="94"/>
      <c r="B79" s="182" t="s">
        <v>366</v>
      </c>
      <c r="C79" s="242">
        <v>29.390835619288907</v>
      </c>
      <c r="D79" s="243">
        <v>28.658282268276288</v>
      </c>
      <c r="E79" s="244">
        <v>30.123388970301527</v>
      </c>
      <c r="F79" s="243">
        <v>29.112069020712042</v>
      </c>
      <c r="G79" s="244">
        <v>29.669602217865773</v>
      </c>
      <c r="H79" s="83"/>
    </row>
    <row r="80" spans="1:8" ht="15.75" customHeight="1">
      <c r="A80" s="94"/>
      <c r="B80" s="182" t="s">
        <v>380</v>
      </c>
      <c r="C80" s="242">
        <v>1.42309</v>
      </c>
      <c r="D80" s="243">
        <v>1.2149537060067432</v>
      </c>
      <c r="E80" s="244">
        <v>1.6312262939932567</v>
      </c>
      <c r="F80" s="243" t="s">
        <v>94</v>
      </c>
      <c r="G80" s="244" t="s">
        <v>94</v>
      </c>
      <c r="H80" s="83"/>
    </row>
    <row r="81" spans="1:8" ht="15.75" customHeight="1">
      <c r="A81" s="94"/>
      <c r="B81" s="182" t="s">
        <v>381</v>
      </c>
      <c r="C81" s="242">
        <v>0.82501666666666662</v>
      </c>
      <c r="D81" s="243">
        <v>0.63954846576548141</v>
      </c>
      <c r="E81" s="244">
        <v>1.0104848675678519</v>
      </c>
      <c r="F81" s="243" t="s">
        <v>94</v>
      </c>
      <c r="G81" s="244" t="s">
        <v>94</v>
      </c>
      <c r="H81" s="83"/>
    </row>
    <row r="82" spans="1:8" ht="15.75" customHeight="1">
      <c r="A82" s="94"/>
      <c r="B82" s="182" t="s">
        <v>382</v>
      </c>
      <c r="C82" s="242">
        <v>0.52919583333333331</v>
      </c>
      <c r="D82" s="243">
        <v>0.39629680342168089</v>
      </c>
      <c r="E82" s="244">
        <v>0.66209486324498568</v>
      </c>
      <c r="F82" s="243" t="s">
        <v>94</v>
      </c>
      <c r="G82" s="244" t="s">
        <v>94</v>
      </c>
      <c r="H82" s="83"/>
    </row>
    <row r="83" spans="1:8" ht="15.75" customHeight="1">
      <c r="A83" s="94"/>
      <c r="B83" s="182" t="s">
        <v>383</v>
      </c>
      <c r="C83" s="242">
        <v>23.233997767012418</v>
      </c>
      <c r="D83" s="243">
        <v>22.660650796874101</v>
      </c>
      <c r="E83" s="244">
        <v>23.807344737150736</v>
      </c>
      <c r="F83" s="243">
        <v>22.945860640713835</v>
      </c>
      <c r="G83" s="244">
        <v>23.522134893311001</v>
      </c>
      <c r="H83" s="83"/>
    </row>
    <row r="84" spans="1:8" ht="15.75" customHeight="1">
      <c r="A84" s="94"/>
      <c r="B84" s="182" t="s">
        <v>384</v>
      </c>
      <c r="C84" s="242">
        <v>4.1742292866603563</v>
      </c>
      <c r="D84" s="243">
        <v>3.0006333047265397</v>
      </c>
      <c r="E84" s="244">
        <v>5.347825268594173</v>
      </c>
      <c r="F84" s="243" t="s">
        <v>94</v>
      </c>
      <c r="G84" s="244" t="s">
        <v>94</v>
      </c>
      <c r="H84" s="83"/>
    </row>
    <row r="85" spans="1:8" ht="15.75" customHeight="1">
      <c r="A85" s="94"/>
      <c r="B85" s="182" t="s">
        <v>385</v>
      </c>
      <c r="C85" s="242">
        <v>1.9773333333333334</v>
      </c>
      <c r="D85" s="243">
        <v>1.7024206546528484</v>
      </c>
      <c r="E85" s="244">
        <v>2.2522460120138184</v>
      </c>
      <c r="F85" s="243" t="s">
        <v>94</v>
      </c>
      <c r="G85" s="244" t="s">
        <v>94</v>
      </c>
      <c r="H85" s="83"/>
    </row>
    <row r="86" spans="1:8" ht="15.75" customHeight="1">
      <c r="A86" s="94"/>
      <c r="B86" s="182" t="s">
        <v>387</v>
      </c>
      <c r="C86" s="242">
        <v>0.27444399999999997</v>
      </c>
      <c r="D86" s="243">
        <v>0.23403912383591949</v>
      </c>
      <c r="E86" s="244">
        <v>0.31484887616408047</v>
      </c>
      <c r="F86" s="243" t="s">
        <v>94</v>
      </c>
      <c r="G86" s="244" t="s">
        <v>94</v>
      </c>
      <c r="H86" s="83"/>
    </row>
    <row r="87" spans="1:8" ht="15.75" customHeight="1">
      <c r="A87" s="94"/>
      <c r="B87" s="182" t="s">
        <v>388</v>
      </c>
      <c r="C87" s="253">
        <v>13.799691530395956</v>
      </c>
      <c r="D87" s="254">
        <v>12.114290296582546</v>
      </c>
      <c r="E87" s="255">
        <v>15.485092764209366</v>
      </c>
      <c r="F87" s="254">
        <v>13.204233573489756</v>
      </c>
      <c r="G87" s="255">
        <v>14.395149487302156</v>
      </c>
      <c r="H87" s="83"/>
    </row>
    <row r="88" spans="1:8" ht="15.75" customHeight="1">
      <c r="A88" s="94"/>
      <c r="B88" s="182" t="s">
        <v>389</v>
      </c>
      <c r="C88" s="240">
        <v>0.29600783265362757</v>
      </c>
      <c r="D88" s="250">
        <v>0.26932100609946502</v>
      </c>
      <c r="E88" s="251">
        <v>0.32269465920779011</v>
      </c>
      <c r="F88" s="250">
        <v>0.27919932916307094</v>
      </c>
      <c r="G88" s="251">
        <v>0.31281633614418419</v>
      </c>
      <c r="H88" s="83"/>
    </row>
    <row r="89" spans="1:8" ht="15.75" customHeight="1">
      <c r="A89" s="94"/>
      <c r="B89" s="182" t="s">
        <v>422</v>
      </c>
      <c r="C89" s="253">
        <v>44.464444444444446</v>
      </c>
      <c r="D89" s="254">
        <v>42.019019320260732</v>
      </c>
      <c r="E89" s="255">
        <v>46.90986956862816</v>
      </c>
      <c r="F89" s="254">
        <v>43.235314051768071</v>
      </c>
      <c r="G89" s="255">
        <v>45.693574837120821</v>
      </c>
      <c r="H89" s="83"/>
    </row>
    <row r="90" spans="1:8" ht="15.75" customHeight="1">
      <c r="A90" s="94"/>
      <c r="B90" s="182" t="s">
        <v>390</v>
      </c>
      <c r="C90" s="242">
        <v>8.1768859882135168</v>
      </c>
      <c r="D90" s="243">
        <v>5.793668940656806</v>
      </c>
      <c r="E90" s="244">
        <v>10.560103035770227</v>
      </c>
      <c r="F90" s="243">
        <v>7.673189076816735</v>
      </c>
      <c r="G90" s="244">
        <v>8.6805828996102985</v>
      </c>
      <c r="H90" s="83"/>
    </row>
    <row r="91" spans="1:8" ht="15.75" customHeight="1">
      <c r="A91" s="94"/>
      <c r="B91" s="182" t="s">
        <v>391</v>
      </c>
      <c r="C91" s="240">
        <v>0.28587695632273502</v>
      </c>
      <c r="D91" s="250">
        <v>0.26576216849990381</v>
      </c>
      <c r="E91" s="251">
        <v>0.30599174414556624</v>
      </c>
      <c r="F91" s="250">
        <v>0.2750837922167903</v>
      </c>
      <c r="G91" s="251">
        <v>0.29667012042867974</v>
      </c>
      <c r="H91" s="83"/>
    </row>
    <row r="92" spans="1:8" ht="15.75" customHeight="1">
      <c r="A92" s="94"/>
      <c r="B92" s="182" t="s">
        <v>392</v>
      </c>
      <c r="C92" s="240">
        <v>2.629960396802427E-2</v>
      </c>
      <c r="D92" s="250">
        <v>2.4696946741184462E-2</v>
      </c>
      <c r="E92" s="251">
        <v>2.7902261194864077E-2</v>
      </c>
      <c r="F92" s="250">
        <v>2.5868010562748386E-2</v>
      </c>
      <c r="G92" s="251">
        <v>2.6731197373300153E-2</v>
      </c>
      <c r="H92" s="83"/>
    </row>
    <row r="93" spans="1:8" ht="15.75" customHeight="1">
      <c r="A93" s="94"/>
      <c r="B93" s="182" t="s">
        <v>393</v>
      </c>
      <c r="C93" s="240">
        <v>0.2089027638598904</v>
      </c>
      <c r="D93" s="250">
        <v>0.20033215079028027</v>
      </c>
      <c r="E93" s="251">
        <v>0.21747337692950056</v>
      </c>
      <c r="F93" s="250">
        <v>0.2043736015801581</v>
      </c>
      <c r="G93" s="251">
        <v>0.21343192613962275</v>
      </c>
      <c r="H93" s="83"/>
    </row>
    <row r="94" spans="1:8" ht="15.75" customHeight="1">
      <c r="A94" s="94"/>
      <c r="B94" s="182" t="s">
        <v>396</v>
      </c>
      <c r="C94" s="253">
        <v>23.653211111111109</v>
      </c>
      <c r="D94" s="254">
        <v>21.298396088436665</v>
      </c>
      <c r="E94" s="255">
        <v>26.008026133785553</v>
      </c>
      <c r="F94" s="254">
        <v>22.211031818008422</v>
      </c>
      <c r="G94" s="255">
        <v>25.095390404213795</v>
      </c>
      <c r="H94" s="83"/>
    </row>
    <row r="95" spans="1:8" ht="15.75" customHeight="1">
      <c r="A95" s="94"/>
      <c r="B95" s="182" t="s">
        <v>397</v>
      </c>
      <c r="C95" s="241">
        <v>190.13273394742075</v>
      </c>
      <c r="D95" s="246">
        <v>168.51972040903414</v>
      </c>
      <c r="E95" s="247">
        <v>211.74574748580736</v>
      </c>
      <c r="F95" s="246">
        <v>178.74545457973844</v>
      </c>
      <c r="G95" s="247">
        <v>201.52001331510306</v>
      </c>
      <c r="H95" s="83"/>
    </row>
    <row r="96" spans="1:8" ht="15.75" customHeight="1">
      <c r="A96" s="94"/>
      <c r="B96" s="182" t="s">
        <v>399</v>
      </c>
      <c r="C96" s="240">
        <v>0.14064971084608749</v>
      </c>
      <c r="D96" s="250">
        <v>0.13098260059349764</v>
      </c>
      <c r="E96" s="251">
        <v>0.15031682109867733</v>
      </c>
      <c r="F96" s="250">
        <v>0.13829299174030968</v>
      </c>
      <c r="G96" s="251">
        <v>0.1430064299518653</v>
      </c>
      <c r="H96" s="83"/>
    </row>
    <row r="97" spans="1:8" ht="15.75" customHeight="1">
      <c r="A97" s="94"/>
      <c r="B97" s="182" t="s">
        <v>400</v>
      </c>
      <c r="C97" s="242">
        <v>7.1535300000000008</v>
      </c>
      <c r="D97" s="243">
        <v>6.0436525047049017</v>
      </c>
      <c r="E97" s="244">
        <v>8.2634074952951</v>
      </c>
      <c r="F97" s="243">
        <v>6.743023338645564</v>
      </c>
      <c r="G97" s="244">
        <v>7.5640366613544376</v>
      </c>
      <c r="H97" s="83"/>
    </row>
    <row r="98" spans="1:8" ht="15.75" customHeight="1">
      <c r="A98" s="94"/>
      <c r="B98" s="182" t="s">
        <v>401</v>
      </c>
      <c r="C98" s="253">
        <v>14.642791301627332</v>
      </c>
      <c r="D98" s="254">
        <v>13.473704520607587</v>
      </c>
      <c r="E98" s="255">
        <v>15.811878082647077</v>
      </c>
      <c r="F98" s="254">
        <v>13.919236966340076</v>
      </c>
      <c r="G98" s="255">
        <v>15.366345636914588</v>
      </c>
      <c r="H98" s="83"/>
    </row>
    <row r="99" spans="1:8" ht="15.75" customHeight="1">
      <c r="A99" s="94"/>
      <c r="B99" s="182" t="s">
        <v>403</v>
      </c>
      <c r="C99" s="242">
        <v>27.619685125716153</v>
      </c>
      <c r="D99" s="243">
        <v>26.976258861811729</v>
      </c>
      <c r="E99" s="244">
        <v>28.263111389620576</v>
      </c>
      <c r="F99" s="243">
        <v>27.409600668642028</v>
      </c>
      <c r="G99" s="244">
        <v>27.829769582790277</v>
      </c>
      <c r="H99" s="83"/>
    </row>
    <row r="100" spans="1:8" ht="15.75" customHeight="1">
      <c r="A100" s="94"/>
      <c r="B100" s="182" t="s">
        <v>404</v>
      </c>
      <c r="C100" s="241">
        <v>614.41876840068278</v>
      </c>
      <c r="D100" s="246">
        <v>570.83159184108013</v>
      </c>
      <c r="E100" s="247">
        <v>658.00594496028543</v>
      </c>
      <c r="F100" s="246">
        <v>590.37459283972646</v>
      </c>
      <c r="G100" s="247">
        <v>638.4629439616391</v>
      </c>
      <c r="H100" s="83"/>
    </row>
    <row r="101" spans="1:8" ht="15.75" customHeight="1">
      <c r="A101" s="94"/>
      <c r="B101" s="182" t="s">
        <v>423</v>
      </c>
      <c r="C101" s="242">
        <v>3.787434653437423</v>
      </c>
      <c r="D101" s="243">
        <v>3.6153971871768427</v>
      </c>
      <c r="E101" s="244">
        <v>3.9594721196980034</v>
      </c>
      <c r="F101" s="243">
        <v>3.6832307540845974</v>
      </c>
      <c r="G101" s="244">
        <v>3.8916385527902486</v>
      </c>
      <c r="H101" s="83"/>
    </row>
    <row r="102" spans="1:8" ht="15.75" customHeight="1">
      <c r="A102" s="94"/>
      <c r="B102" s="182" t="s">
        <v>407</v>
      </c>
      <c r="C102" s="242">
        <v>2.9727444444444444</v>
      </c>
      <c r="D102" s="243">
        <v>2.5602136230363479</v>
      </c>
      <c r="E102" s="244">
        <v>3.3852752658525409</v>
      </c>
      <c r="F102" s="243">
        <v>2.5865373954269968</v>
      </c>
      <c r="G102" s="244">
        <v>3.358951493461892</v>
      </c>
      <c r="H102" s="83"/>
    </row>
    <row r="103" spans="1:8" ht="15.75" customHeight="1">
      <c r="A103" s="94"/>
      <c r="B103" s="182" t="s">
        <v>408</v>
      </c>
      <c r="C103" s="253">
        <v>44.313333333333333</v>
      </c>
      <c r="D103" s="254">
        <v>37.066655256515361</v>
      </c>
      <c r="E103" s="255">
        <v>51.560011410151304</v>
      </c>
      <c r="F103" s="254" t="s">
        <v>94</v>
      </c>
      <c r="G103" s="255" t="s">
        <v>94</v>
      </c>
      <c r="H103" s="83"/>
    </row>
    <row r="104" spans="1:8" ht="15.75" customHeight="1">
      <c r="A104" s="94"/>
      <c r="B104" s="182" t="s">
        <v>409</v>
      </c>
      <c r="C104" s="241">
        <v>78.236952807645309</v>
      </c>
      <c r="D104" s="246">
        <v>73.487382158340353</v>
      </c>
      <c r="E104" s="247">
        <v>82.986523456950266</v>
      </c>
      <c r="F104" s="246">
        <v>76.259379362176233</v>
      </c>
      <c r="G104" s="247">
        <v>80.214526253114386</v>
      </c>
      <c r="H104" s="83"/>
    </row>
    <row r="105" spans="1:8" ht="15.75" customHeight="1">
      <c r="A105" s="94"/>
      <c r="B105" s="182" t="s">
        <v>412</v>
      </c>
      <c r="C105" s="242">
        <v>2.5101555185195448</v>
      </c>
      <c r="D105" s="243">
        <v>2.2186265319894329</v>
      </c>
      <c r="E105" s="244">
        <v>2.8016845050496566</v>
      </c>
      <c r="F105" s="243">
        <v>2.3295285775245271</v>
      </c>
      <c r="G105" s="244">
        <v>2.6907824595145624</v>
      </c>
      <c r="H105" s="83"/>
    </row>
    <row r="106" spans="1:8" ht="15.75" customHeight="1">
      <c r="A106" s="94"/>
      <c r="B106" s="182" t="s">
        <v>413</v>
      </c>
      <c r="C106" s="240">
        <v>7.0320413510136112E-2</v>
      </c>
      <c r="D106" s="250">
        <v>6.6962508719783806E-2</v>
      </c>
      <c r="E106" s="251">
        <v>7.3678318300488418E-2</v>
      </c>
      <c r="F106" s="250" t="s">
        <v>94</v>
      </c>
      <c r="G106" s="251" t="s">
        <v>94</v>
      </c>
      <c r="H106" s="83"/>
    </row>
    <row r="107" spans="1:8" ht="15.75" customHeight="1">
      <c r="A107" s="94"/>
      <c r="B107" s="182" t="s">
        <v>414</v>
      </c>
      <c r="C107" s="242">
        <v>3.5922416901522309</v>
      </c>
      <c r="D107" s="243">
        <v>3.3441997141549655</v>
      </c>
      <c r="E107" s="244">
        <v>3.8402836661494963</v>
      </c>
      <c r="F107" s="243">
        <v>3.3372315270939876</v>
      </c>
      <c r="G107" s="244">
        <v>3.8472518532104742</v>
      </c>
      <c r="H107" s="83"/>
    </row>
    <row r="108" spans="1:8" ht="15.75" customHeight="1">
      <c r="A108" s="94"/>
      <c r="B108" s="182" t="s">
        <v>415</v>
      </c>
      <c r="C108" s="242">
        <v>4.2562301065117625</v>
      </c>
      <c r="D108" s="243">
        <v>3.862882075098014</v>
      </c>
      <c r="E108" s="244">
        <v>4.649578137925511</v>
      </c>
      <c r="F108" s="243">
        <v>3.9920830974628663</v>
      </c>
      <c r="G108" s="244">
        <v>4.5203771155606587</v>
      </c>
      <c r="H108" s="83"/>
    </row>
    <row r="109" spans="1:8" ht="15.75" customHeight="1">
      <c r="A109" s="94"/>
      <c r="B109" s="182" t="s">
        <v>416</v>
      </c>
      <c r="C109" s="253">
        <v>22.272561156844645</v>
      </c>
      <c r="D109" s="254">
        <v>18.772549614756777</v>
      </c>
      <c r="E109" s="255">
        <v>25.772572698932514</v>
      </c>
      <c r="F109" s="254">
        <v>19.795974670739788</v>
      </c>
      <c r="G109" s="255">
        <v>24.749147642949502</v>
      </c>
      <c r="H109" s="83"/>
    </row>
    <row r="110" spans="1:8" ht="15.75" customHeight="1">
      <c r="A110" s="94"/>
      <c r="B110" s="182" t="s">
        <v>417</v>
      </c>
      <c r="C110" s="253">
        <v>26.612705050566596</v>
      </c>
      <c r="D110" s="254">
        <v>21.801448853709509</v>
      </c>
      <c r="E110" s="255">
        <v>31.423961247423684</v>
      </c>
      <c r="F110" s="254">
        <v>23.375536539784129</v>
      </c>
      <c r="G110" s="255">
        <v>29.849873561349064</v>
      </c>
      <c r="H110" s="83"/>
    </row>
    <row r="111" spans="1:8" ht="15.75" customHeight="1">
      <c r="A111" s="94"/>
      <c r="B111" s="182" t="s">
        <v>418</v>
      </c>
      <c r="C111" s="242">
        <v>7.1344212891186691</v>
      </c>
      <c r="D111" s="243">
        <v>5.7686945715910154</v>
      </c>
      <c r="E111" s="244">
        <v>8.5001480066463238</v>
      </c>
      <c r="F111" s="243">
        <v>6.6716691237993002</v>
      </c>
      <c r="G111" s="244">
        <v>7.597173454438038</v>
      </c>
      <c r="H111" s="83"/>
    </row>
    <row r="112" spans="1:8" ht="15.75" customHeight="1">
      <c r="A112" s="94"/>
      <c r="B112" s="182" t="s">
        <v>419</v>
      </c>
      <c r="C112" s="242">
        <v>0.64422777777777773</v>
      </c>
      <c r="D112" s="243">
        <v>0.45751991831068506</v>
      </c>
      <c r="E112" s="244">
        <v>0.83093563724487041</v>
      </c>
      <c r="F112" s="243" t="s">
        <v>94</v>
      </c>
      <c r="G112" s="244" t="s">
        <v>94</v>
      </c>
      <c r="H112" s="83"/>
    </row>
    <row r="113" spans="1:8" ht="15.75" customHeight="1">
      <c r="A113" s="94"/>
      <c r="B113" s="182" t="s">
        <v>420</v>
      </c>
      <c r="C113" s="242">
        <v>1.1768704014932683</v>
      </c>
      <c r="D113" s="243">
        <v>1.1269230308558116</v>
      </c>
      <c r="E113" s="244">
        <v>1.226817772130725</v>
      </c>
      <c r="F113" s="243">
        <v>1.1499368573926834</v>
      </c>
      <c r="G113" s="244">
        <v>1.2038039455938532</v>
      </c>
      <c r="H113" s="83"/>
    </row>
    <row r="114" spans="1:8" ht="15.75" customHeight="1">
      <c r="A114" s="94"/>
      <c r="B114" s="263" t="s">
        <v>203</v>
      </c>
      <c r="C114" s="264"/>
      <c r="D114" s="264"/>
      <c r="E114" s="264"/>
      <c r="F114" s="264"/>
      <c r="G114" s="203"/>
      <c r="H114" s="83"/>
    </row>
    <row r="115" spans="1:8" ht="15.75" customHeight="1">
      <c r="A115" s="94"/>
      <c r="B115" s="201" t="s">
        <v>424</v>
      </c>
      <c r="C115" s="260">
        <v>157.22962962962961</v>
      </c>
      <c r="D115" s="261">
        <v>132.39797140762593</v>
      </c>
      <c r="E115" s="262">
        <v>182.0612878516333</v>
      </c>
      <c r="F115" s="261">
        <v>146.47001551372801</v>
      </c>
      <c r="G115" s="262">
        <v>167.98924374553121</v>
      </c>
      <c r="H115" s="83"/>
    </row>
    <row r="116" spans="1:8" ht="15.75" customHeight="1">
      <c r="B116" s="265" t="s">
        <v>563</v>
      </c>
    </row>
    <row r="117" spans="1:8" ht="15.75" customHeight="1">
      <c r="A117" s="1"/>
      <c r="B117"/>
      <c r="C117"/>
      <c r="D117"/>
      <c r="E117"/>
      <c r="F117"/>
      <c r="G117"/>
    </row>
    <row r="118" spans="1:8" ht="15.75" customHeight="1">
      <c r="A118" s="1"/>
      <c r="B118"/>
      <c r="C118"/>
      <c r="D118"/>
      <c r="E118"/>
      <c r="F118"/>
      <c r="G118"/>
    </row>
  </sheetData>
  <dataConsolidate/>
  <mergeCells count="4">
    <mergeCell ref="F2:G2"/>
    <mergeCell ref="B2:B3"/>
    <mergeCell ref="A2:A3"/>
    <mergeCell ref="D2:E2"/>
  </mergeCells>
  <conditionalFormatting sqref="A6:A7 A9 A11:A65 A67 A69:A113 A115 C6:G6 A5:G5 A8:G8 A10:G10 A66:G66 A68:G68 A114:G114 C8:G115">
    <cfRule type="expression" dxfId="135" priority="216">
      <formula>IF(CertVal_IsBlnkRow*CertVal_IsBlnkRowNext=1,TRUE,FALSE)</formula>
    </cfRule>
  </conditionalFormatting>
  <conditionalFormatting sqref="B6 B8:B115">
    <cfRule type="expression" dxfId="134" priority="208">
      <formula>IF(CertVal_IsBlnkRow*CertVal_IsBlnkRowNext=1,TRUE,FALSE)</formula>
    </cfRule>
  </conditionalFormatting>
  <conditionalFormatting sqref="B9">
    <cfRule type="expression" dxfId="133" priority="206">
      <formula>IF(CertVal_IsBlnkRow*CertVal_IsBlnkRowNext=1,TRUE,FALSE)</formula>
    </cfRule>
  </conditionalFormatting>
  <conditionalFormatting sqref="B11">
    <cfRule type="expression" dxfId="132" priority="204">
      <formula>IF(CertVal_IsBlnkRow*CertVal_IsBlnkRowNext=1,TRUE,FALSE)</formula>
    </cfRule>
  </conditionalFormatting>
  <conditionalFormatting sqref="B12">
    <cfRule type="expression" dxfId="131" priority="202">
      <formula>IF(CertVal_IsBlnkRow*CertVal_IsBlnkRowNext=1,TRUE,FALSE)</formula>
    </cfRule>
  </conditionalFormatting>
  <conditionalFormatting sqref="B13">
    <cfRule type="expression" dxfId="130" priority="200">
      <formula>IF(CertVal_IsBlnkRow*CertVal_IsBlnkRowNext=1,TRUE,FALSE)</formula>
    </cfRule>
  </conditionalFormatting>
  <conditionalFormatting sqref="B14">
    <cfRule type="expression" dxfId="129" priority="198">
      <formula>IF(CertVal_IsBlnkRow*CertVal_IsBlnkRowNext=1,TRUE,FALSE)</formula>
    </cfRule>
  </conditionalFormatting>
  <conditionalFormatting sqref="B15">
    <cfRule type="expression" dxfId="128" priority="196">
      <formula>IF(CertVal_IsBlnkRow*CertVal_IsBlnkRowNext=1,TRUE,FALSE)</formula>
    </cfRule>
  </conditionalFormatting>
  <conditionalFormatting sqref="B16">
    <cfRule type="expression" dxfId="127" priority="194">
      <formula>IF(CertVal_IsBlnkRow*CertVal_IsBlnkRowNext=1,TRUE,FALSE)</formula>
    </cfRule>
  </conditionalFormatting>
  <conditionalFormatting sqref="B17">
    <cfRule type="expression" dxfId="126" priority="192">
      <formula>IF(CertVal_IsBlnkRow*CertVal_IsBlnkRowNext=1,TRUE,FALSE)</formula>
    </cfRule>
  </conditionalFormatting>
  <conditionalFormatting sqref="B18">
    <cfRule type="expression" dxfId="125" priority="190">
      <formula>IF(CertVal_IsBlnkRow*CertVal_IsBlnkRowNext=1,TRUE,FALSE)</formula>
    </cfRule>
  </conditionalFormatting>
  <conditionalFormatting sqref="B19">
    <cfRule type="expression" dxfId="124" priority="188">
      <formula>IF(CertVal_IsBlnkRow*CertVal_IsBlnkRowNext=1,TRUE,FALSE)</formula>
    </cfRule>
  </conditionalFormatting>
  <conditionalFormatting sqref="B20">
    <cfRule type="expression" dxfId="123" priority="186">
      <formula>IF(CertVal_IsBlnkRow*CertVal_IsBlnkRowNext=1,TRUE,FALSE)</formula>
    </cfRule>
  </conditionalFormatting>
  <conditionalFormatting sqref="B21">
    <cfRule type="expression" dxfId="122" priority="184">
      <formula>IF(CertVal_IsBlnkRow*CertVal_IsBlnkRowNext=1,TRUE,FALSE)</formula>
    </cfRule>
  </conditionalFormatting>
  <conditionalFormatting sqref="B22">
    <cfRule type="expression" dxfId="121" priority="182">
      <formula>IF(CertVal_IsBlnkRow*CertVal_IsBlnkRowNext=1,TRUE,FALSE)</formula>
    </cfRule>
  </conditionalFormatting>
  <conditionalFormatting sqref="B23">
    <cfRule type="expression" dxfId="120" priority="180">
      <formula>IF(CertVal_IsBlnkRow*CertVal_IsBlnkRowNext=1,TRUE,FALSE)</formula>
    </cfRule>
  </conditionalFormatting>
  <conditionalFormatting sqref="B24">
    <cfRule type="expression" dxfId="119" priority="178">
      <formula>IF(CertVal_IsBlnkRow*CertVal_IsBlnkRowNext=1,TRUE,FALSE)</formula>
    </cfRule>
  </conditionalFormatting>
  <conditionalFormatting sqref="B25">
    <cfRule type="expression" dxfId="118" priority="176">
      <formula>IF(CertVal_IsBlnkRow*CertVal_IsBlnkRowNext=1,TRUE,FALSE)</formula>
    </cfRule>
  </conditionalFormatting>
  <conditionalFormatting sqref="B26">
    <cfRule type="expression" dxfId="117" priority="174">
      <formula>IF(CertVal_IsBlnkRow*CertVal_IsBlnkRowNext=1,TRUE,FALSE)</formula>
    </cfRule>
  </conditionalFormatting>
  <conditionalFormatting sqref="B27">
    <cfRule type="expression" dxfId="116" priority="172">
      <formula>IF(CertVal_IsBlnkRow*CertVal_IsBlnkRowNext=1,TRUE,FALSE)</formula>
    </cfRule>
  </conditionalFormatting>
  <conditionalFormatting sqref="B28">
    <cfRule type="expression" dxfId="115" priority="170">
      <formula>IF(CertVal_IsBlnkRow*CertVal_IsBlnkRowNext=1,TRUE,FALSE)</formula>
    </cfRule>
  </conditionalFormatting>
  <conditionalFormatting sqref="B29">
    <cfRule type="expression" dxfId="114" priority="168">
      <formula>IF(CertVal_IsBlnkRow*CertVal_IsBlnkRowNext=1,TRUE,FALSE)</formula>
    </cfRule>
  </conditionalFormatting>
  <conditionalFormatting sqref="B30">
    <cfRule type="expression" dxfId="113" priority="166">
      <formula>IF(CertVal_IsBlnkRow*CertVal_IsBlnkRowNext=1,TRUE,FALSE)</formula>
    </cfRule>
  </conditionalFormatting>
  <conditionalFormatting sqref="B31">
    <cfRule type="expression" dxfId="112" priority="164">
      <formula>IF(CertVal_IsBlnkRow*CertVal_IsBlnkRowNext=1,TRUE,FALSE)</formula>
    </cfRule>
  </conditionalFormatting>
  <conditionalFormatting sqref="B32">
    <cfRule type="expression" dxfId="111" priority="162">
      <formula>IF(CertVal_IsBlnkRow*CertVal_IsBlnkRowNext=1,TRUE,FALSE)</formula>
    </cfRule>
  </conditionalFormatting>
  <conditionalFormatting sqref="B33">
    <cfRule type="expression" dxfId="110" priority="160">
      <formula>IF(CertVal_IsBlnkRow*CertVal_IsBlnkRowNext=1,TRUE,FALSE)</formula>
    </cfRule>
  </conditionalFormatting>
  <conditionalFormatting sqref="B34">
    <cfRule type="expression" dxfId="109" priority="158">
      <formula>IF(CertVal_IsBlnkRow*CertVal_IsBlnkRowNext=1,TRUE,FALSE)</formula>
    </cfRule>
  </conditionalFormatting>
  <conditionalFormatting sqref="B35">
    <cfRule type="expression" dxfId="108" priority="156">
      <formula>IF(CertVal_IsBlnkRow*CertVal_IsBlnkRowNext=1,TRUE,FALSE)</formula>
    </cfRule>
  </conditionalFormatting>
  <conditionalFormatting sqref="B36">
    <cfRule type="expression" dxfId="107" priority="154">
      <formula>IF(CertVal_IsBlnkRow*CertVal_IsBlnkRowNext=1,TRUE,FALSE)</formula>
    </cfRule>
  </conditionalFormatting>
  <conditionalFormatting sqref="B37">
    <cfRule type="expression" dxfId="106" priority="152">
      <formula>IF(CertVal_IsBlnkRow*CertVal_IsBlnkRowNext=1,TRUE,FALSE)</formula>
    </cfRule>
  </conditionalFormatting>
  <conditionalFormatting sqref="B38">
    <cfRule type="expression" dxfId="105" priority="150">
      <formula>IF(CertVal_IsBlnkRow*CertVal_IsBlnkRowNext=1,TRUE,FALSE)</formula>
    </cfRule>
  </conditionalFormatting>
  <conditionalFormatting sqref="B39">
    <cfRule type="expression" dxfId="104" priority="148">
      <formula>IF(CertVal_IsBlnkRow*CertVal_IsBlnkRowNext=1,TRUE,FALSE)</formula>
    </cfRule>
  </conditionalFormatting>
  <conditionalFormatting sqref="B40">
    <cfRule type="expression" dxfId="103" priority="146">
      <formula>IF(CertVal_IsBlnkRow*CertVal_IsBlnkRowNext=1,TRUE,FALSE)</formula>
    </cfRule>
  </conditionalFormatting>
  <conditionalFormatting sqref="B41">
    <cfRule type="expression" dxfId="102" priority="144">
      <formula>IF(CertVal_IsBlnkRow*CertVal_IsBlnkRowNext=1,TRUE,FALSE)</formula>
    </cfRule>
  </conditionalFormatting>
  <conditionalFormatting sqref="B42">
    <cfRule type="expression" dxfId="101" priority="142">
      <formula>IF(CertVal_IsBlnkRow*CertVal_IsBlnkRowNext=1,TRUE,FALSE)</formula>
    </cfRule>
  </conditionalFormatting>
  <conditionalFormatting sqref="B43">
    <cfRule type="expression" dxfId="100" priority="140">
      <formula>IF(CertVal_IsBlnkRow*CertVal_IsBlnkRowNext=1,TRUE,FALSE)</formula>
    </cfRule>
  </conditionalFormatting>
  <conditionalFormatting sqref="B44">
    <cfRule type="expression" dxfId="99" priority="138">
      <formula>IF(CertVal_IsBlnkRow*CertVal_IsBlnkRowNext=1,TRUE,FALSE)</formula>
    </cfRule>
  </conditionalFormatting>
  <conditionalFormatting sqref="B45">
    <cfRule type="expression" dxfId="98" priority="136">
      <formula>IF(CertVal_IsBlnkRow*CertVal_IsBlnkRowNext=1,TRUE,FALSE)</formula>
    </cfRule>
  </conditionalFormatting>
  <conditionalFormatting sqref="B46">
    <cfRule type="expression" dxfId="97" priority="134">
      <formula>IF(CertVal_IsBlnkRow*CertVal_IsBlnkRowNext=1,TRUE,FALSE)</formula>
    </cfRule>
  </conditionalFormatting>
  <conditionalFormatting sqref="B47">
    <cfRule type="expression" dxfId="96" priority="132">
      <formula>IF(CertVal_IsBlnkRow*CertVal_IsBlnkRowNext=1,TRUE,FALSE)</formula>
    </cfRule>
  </conditionalFormatting>
  <conditionalFormatting sqref="B48">
    <cfRule type="expression" dxfId="95" priority="130">
      <formula>IF(CertVal_IsBlnkRow*CertVal_IsBlnkRowNext=1,TRUE,FALSE)</formula>
    </cfRule>
  </conditionalFormatting>
  <conditionalFormatting sqref="B49">
    <cfRule type="expression" dxfId="94" priority="128">
      <formula>IF(CertVal_IsBlnkRow*CertVal_IsBlnkRowNext=1,TRUE,FALSE)</formula>
    </cfRule>
  </conditionalFormatting>
  <conditionalFormatting sqref="B50">
    <cfRule type="expression" dxfId="93" priority="126">
      <formula>IF(CertVal_IsBlnkRow*CertVal_IsBlnkRowNext=1,TRUE,FALSE)</formula>
    </cfRule>
  </conditionalFormatting>
  <conditionalFormatting sqref="B51">
    <cfRule type="expression" dxfId="92" priority="124">
      <formula>IF(CertVal_IsBlnkRow*CertVal_IsBlnkRowNext=1,TRUE,FALSE)</formula>
    </cfRule>
  </conditionalFormatting>
  <conditionalFormatting sqref="B52">
    <cfRule type="expression" dxfId="91" priority="122">
      <formula>IF(CertVal_IsBlnkRow*CertVal_IsBlnkRowNext=1,TRUE,FALSE)</formula>
    </cfRule>
  </conditionalFormatting>
  <conditionalFormatting sqref="B53">
    <cfRule type="expression" dxfId="90" priority="120">
      <formula>IF(CertVal_IsBlnkRow*CertVal_IsBlnkRowNext=1,TRUE,FALSE)</formula>
    </cfRule>
  </conditionalFormatting>
  <conditionalFormatting sqref="B54">
    <cfRule type="expression" dxfId="89" priority="118">
      <formula>IF(CertVal_IsBlnkRow*CertVal_IsBlnkRowNext=1,TRUE,FALSE)</formula>
    </cfRule>
  </conditionalFormatting>
  <conditionalFormatting sqref="B55">
    <cfRule type="expression" dxfId="88" priority="116">
      <formula>IF(CertVal_IsBlnkRow*CertVal_IsBlnkRowNext=1,TRUE,FALSE)</formula>
    </cfRule>
  </conditionalFormatting>
  <conditionalFormatting sqref="B56">
    <cfRule type="expression" dxfId="87" priority="114">
      <formula>IF(CertVal_IsBlnkRow*CertVal_IsBlnkRowNext=1,TRUE,FALSE)</formula>
    </cfRule>
  </conditionalFormatting>
  <conditionalFormatting sqref="B57">
    <cfRule type="expression" dxfId="86" priority="112">
      <formula>IF(CertVal_IsBlnkRow*CertVal_IsBlnkRowNext=1,TRUE,FALSE)</formula>
    </cfRule>
  </conditionalFormatting>
  <conditionalFormatting sqref="B58">
    <cfRule type="expression" dxfId="85" priority="110">
      <formula>IF(CertVal_IsBlnkRow*CertVal_IsBlnkRowNext=1,TRUE,FALSE)</formula>
    </cfRule>
  </conditionalFormatting>
  <conditionalFormatting sqref="B59">
    <cfRule type="expression" dxfId="84" priority="108">
      <formula>IF(CertVal_IsBlnkRow*CertVal_IsBlnkRowNext=1,TRUE,FALSE)</formula>
    </cfRule>
  </conditionalFormatting>
  <conditionalFormatting sqref="B60">
    <cfRule type="expression" dxfId="83" priority="106">
      <formula>IF(CertVal_IsBlnkRow*CertVal_IsBlnkRowNext=1,TRUE,FALSE)</formula>
    </cfRule>
  </conditionalFormatting>
  <conditionalFormatting sqref="B61">
    <cfRule type="expression" dxfId="82" priority="104">
      <formula>IF(CertVal_IsBlnkRow*CertVal_IsBlnkRowNext=1,TRUE,FALSE)</formula>
    </cfRule>
  </conditionalFormatting>
  <conditionalFormatting sqref="B62">
    <cfRule type="expression" dxfId="81" priority="102">
      <formula>IF(CertVal_IsBlnkRow*CertVal_IsBlnkRowNext=1,TRUE,FALSE)</formula>
    </cfRule>
  </conditionalFormatting>
  <conditionalFormatting sqref="B63">
    <cfRule type="expression" dxfId="80" priority="100">
      <formula>IF(CertVal_IsBlnkRow*CertVal_IsBlnkRowNext=1,TRUE,FALSE)</formula>
    </cfRule>
  </conditionalFormatting>
  <conditionalFormatting sqref="B64">
    <cfRule type="expression" dxfId="79" priority="98">
      <formula>IF(CertVal_IsBlnkRow*CertVal_IsBlnkRowNext=1,TRUE,FALSE)</formula>
    </cfRule>
  </conditionalFormatting>
  <conditionalFormatting sqref="B65">
    <cfRule type="expression" dxfId="78" priority="96">
      <formula>IF(CertVal_IsBlnkRow*CertVal_IsBlnkRowNext=1,TRUE,FALSE)</formula>
    </cfRule>
  </conditionalFormatting>
  <conditionalFormatting sqref="B67">
    <cfRule type="expression" dxfId="77" priority="94">
      <formula>IF(CertVal_IsBlnkRow*CertVal_IsBlnkRowNext=1,TRUE,FALSE)</formula>
    </cfRule>
  </conditionalFormatting>
  <conditionalFormatting sqref="B69">
    <cfRule type="expression" dxfId="76" priority="92">
      <formula>IF(CertVal_IsBlnkRow*CertVal_IsBlnkRowNext=1,TRUE,FALSE)</formula>
    </cfRule>
  </conditionalFormatting>
  <conditionalFormatting sqref="B70">
    <cfRule type="expression" dxfId="75" priority="90">
      <formula>IF(CertVal_IsBlnkRow*CertVal_IsBlnkRowNext=1,TRUE,FALSE)</formula>
    </cfRule>
  </conditionalFormatting>
  <conditionalFormatting sqref="B71">
    <cfRule type="expression" dxfId="74" priority="88">
      <formula>IF(CertVal_IsBlnkRow*CertVal_IsBlnkRowNext=1,TRUE,FALSE)</formula>
    </cfRule>
  </conditionalFormatting>
  <conditionalFormatting sqref="B72">
    <cfRule type="expression" dxfId="73" priority="86">
      <formula>IF(CertVal_IsBlnkRow*CertVal_IsBlnkRowNext=1,TRUE,FALSE)</formula>
    </cfRule>
  </conditionalFormatting>
  <conditionalFormatting sqref="B73">
    <cfRule type="expression" dxfId="72" priority="84">
      <formula>IF(CertVal_IsBlnkRow*CertVal_IsBlnkRowNext=1,TRUE,FALSE)</formula>
    </cfRule>
  </conditionalFormatting>
  <conditionalFormatting sqref="B74">
    <cfRule type="expression" dxfId="71" priority="82">
      <formula>IF(CertVal_IsBlnkRow*CertVal_IsBlnkRowNext=1,TRUE,FALSE)</formula>
    </cfRule>
  </conditionalFormatting>
  <conditionalFormatting sqref="B75">
    <cfRule type="expression" dxfId="70" priority="80">
      <formula>IF(CertVal_IsBlnkRow*CertVal_IsBlnkRowNext=1,TRUE,FALSE)</formula>
    </cfRule>
  </conditionalFormatting>
  <conditionalFormatting sqref="B76">
    <cfRule type="expression" dxfId="69" priority="78">
      <formula>IF(CertVal_IsBlnkRow*CertVal_IsBlnkRowNext=1,TRUE,FALSE)</formula>
    </cfRule>
  </conditionalFormatting>
  <conditionalFormatting sqref="B77">
    <cfRule type="expression" dxfId="68" priority="76">
      <formula>IF(CertVal_IsBlnkRow*CertVal_IsBlnkRowNext=1,TRUE,FALSE)</formula>
    </cfRule>
  </conditionalFormatting>
  <conditionalFormatting sqref="B78">
    <cfRule type="expression" dxfId="67" priority="74">
      <formula>IF(CertVal_IsBlnkRow*CertVal_IsBlnkRowNext=1,TRUE,FALSE)</formula>
    </cfRule>
  </conditionalFormatting>
  <conditionalFormatting sqref="B79">
    <cfRule type="expression" dxfId="66" priority="72">
      <formula>IF(CertVal_IsBlnkRow*CertVal_IsBlnkRowNext=1,TRUE,FALSE)</formula>
    </cfRule>
  </conditionalFormatting>
  <conditionalFormatting sqref="B80">
    <cfRule type="expression" dxfId="65" priority="70">
      <formula>IF(CertVal_IsBlnkRow*CertVal_IsBlnkRowNext=1,TRUE,FALSE)</formula>
    </cfRule>
  </conditionalFormatting>
  <conditionalFormatting sqref="B81">
    <cfRule type="expression" dxfId="64" priority="68">
      <formula>IF(CertVal_IsBlnkRow*CertVal_IsBlnkRowNext=1,TRUE,FALSE)</formula>
    </cfRule>
  </conditionalFormatting>
  <conditionalFormatting sqref="B82">
    <cfRule type="expression" dxfId="63" priority="66">
      <formula>IF(CertVal_IsBlnkRow*CertVal_IsBlnkRowNext=1,TRUE,FALSE)</formula>
    </cfRule>
  </conditionalFormatting>
  <conditionalFormatting sqref="B83">
    <cfRule type="expression" dxfId="62" priority="64">
      <formula>IF(CertVal_IsBlnkRow*CertVal_IsBlnkRowNext=1,TRUE,FALSE)</formula>
    </cfRule>
  </conditionalFormatting>
  <conditionalFormatting sqref="B84">
    <cfRule type="expression" dxfId="61" priority="62">
      <formula>IF(CertVal_IsBlnkRow*CertVal_IsBlnkRowNext=1,TRUE,FALSE)</formula>
    </cfRule>
  </conditionalFormatting>
  <conditionalFormatting sqref="B85">
    <cfRule type="expression" dxfId="60" priority="60">
      <formula>IF(CertVal_IsBlnkRow*CertVal_IsBlnkRowNext=1,TRUE,FALSE)</formula>
    </cfRule>
  </conditionalFormatting>
  <conditionalFormatting sqref="B86">
    <cfRule type="expression" dxfId="59" priority="58">
      <formula>IF(CertVal_IsBlnkRow*CertVal_IsBlnkRowNext=1,TRUE,FALSE)</formula>
    </cfRule>
  </conditionalFormatting>
  <conditionalFormatting sqref="B87">
    <cfRule type="expression" dxfId="58" priority="56">
      <formula>IF(CertVal_IsBlnkRow*CertVal_IsBlnkRowNext=1,TRUE,FALSE)</formula>
    </cfRule>
  </conditionalFormatting>
  <conditionalFormatting sqref="B88">
    <cfRule type="expression" dxfId="57" priority="54">
      <formula>IF(CertVal_IsBlnkRow*CertVal_IsBlnkRowNext=1,TRUE,FALSE)</formula>
    </cfRule>
  </conditionalFormatting>
  <conditionalFormatting sqref="B89">
    <cfRule type="expression" dxfId="56" priority="52">
      <formula>IF(CertVal_IsBlnkRow*CertVal_IsBlnkRowNext=1,TRUE,FALSE)</formula>
    </cfRule>
  </conditionalFormatting>
  <conditionalFormatting sqref="B90">
    <cfRule type="expression" dxfId="55" priority="50">
      <formula>IF(CertVal_IsBlnkRow*CertVal_IsBlnkRowNext=1,TRUE,FALSE)</formula>
    </cfRule>
  </conditionalFormatting>
  <conditionalFormatting sqref="B91">
    <cfRule type="expression" dxfId="54" priority="48">
      <formula>IF(CertVal_IsBlnkRow*CertVal_IsBlnkRowNext=1,TRUE,FALSE)</formula>
    </cfRule>
  </conditionalFormatting>
  <conditionalFormatting sqref="B92">
    <cfRule type="expression" dxfId="53" priority="46">
      <formula>IF(CertVal_IsBlnkRow*CertVal_IsBlnkRowNext=1,TRUE,FALSE)</formula>
    </cfRule>
  </conditionalFormatting>
  <conditionalFormatting sqref="B93">
    <cfRule type="expression" dxfId="52" priority="44">
      <formula>IF(CertVal_IsBlnkRow*CertVal_IsBlnkRowNext=1,TRUE,FALSE)</formula>
    </cfRule>
  </conditionalFormatting>
  <conditionalFormatting sqref="B94">
    <cfRule type="expression" dxfId="51" priority="42">
      <formula>IF(CertVal_IsBlnkRow*CertVal_IsBlnkRowNext=1,TRUE,FALSE)</formula>
    </cfRule>
  </conditionalFormatting>
  <conditionalFormatting sqref="B95">
    <cfRule type="expression" dxfId="50" priority="40">
      <formula>IF(CertVal_IsBlnkRow*CertVal_IsBlnkRowNext=1,TRUE,FALSE)</formula>
    </cfRule>
  </conditionalFormatting>
  <conditionalFormatting sqref="B96">
    <cfRule type="expression" dxfId="49" priority="38">
      <formula>IF(CertVal_IsBlnkRow*CertVal_IsBlnkRowNext=1,TRUE,FALSE)</formula>
    </cfRule>
  </conditionalFormatting>
  <conditionalFormatting sqref="B97">
    <cfRule type="expression" dxfId="48" priority="36">
      <formula>IF(CertVal_IsBlnkRow*CertVal_IsBlnkRowNext=1,TRUE,FALSE)</formula>
    </cfRule>
  </conditionalFormatting>
  <conditionalFormatting sqref="B98">
    <cfRule type="expression" dxfId="47" priority="34">
      <formula>IF(CertVal_IsBlnkRow*CertVal_IsBlnkRowNext=1,TRUE,FALSE)</formula>
    </cfRule>
  </conditionalFormatting>
  <conditionalFormatting sqref="B99">
    <cfRule type="expression" dxfId="46" priority="32">
      <formula>IF(CertVal_IsBlnkRow*CertVal_IsBlnkRowNext=1,TRUE,FALSE)</formula>
    </cfRule>
  </conditionalFormatting>
  <conditionalFormatting sqref="B100">
    <cfRule type="expression" dxfId="45" priority="30">
      <formula>IF(CertVal_IsBlnkRow*CertVal_IsBlnkRowNext=1,TRUE,FALSE)</formula>
    </cfRule>
  </conditionalFormatting>
  <conditionalFormatting sqref="B101">
    <cfRule type="expression" dxfId="44" priority="28">
      <formula>IF(CertVal_IsBlnkRow*CertVal_IsBlnkRowNext=1,TRUE,FALSE)</formula>
    </cfRule>
  </conditionalFormatting>
  <conditionalFormatting sqref="B102">
    <cfRule type="expression" dxfId="43" priority="26">
      <formula>IF(CertVal_IsBlnkRow*CertVal_IsBlnkRowNext=1,TRUE,FALSE)</formula>
    </cfRule>
  </conditionalFormatting>
  <conditionalFormatting sqref="B103">
    <cfRule type="expression" dxfId="42" priority="24">
      <formula>IF(CertVal_IsBlnkRow*CertVal_IsBlnkRowNext=1,TRUE,FALSE)</formula>
    </cfRule>
  </conditionalFormatting>
  <conditionalFormatting sqref="B104">
    <cfRule type="expression" dxfId="41" priority="22">
      <formula>IF(CertVal_IsBlnkRow*CertVal_IsBlnkRowNext=1,TRUE,FALSE)</formula>
    </cfRule>
  </conditionalFormatting>
  <conditionalFormatting sqref="B105">
    <cfRule type="expression" dxfId="40" priority="20">
      <formula>IF(CertVal_IsBlnkRow*CertVal_IsBlnkRowNext=1,TRUE,FALSE)</formula>
    </cfRule>
  </conditionalFormatting>
  <conditionalFormatting sqref="B106">
    <cfRule type="expression" dxfId="39" priority="18">
      <formula>IF(CertVal_IsBlnkRow*CertVal_IsBlnkRowNext=1,TRUE,FALSE)</formula>
    </cfRule>
  </conditionalFormatting>
  <conditionalFormatting sqref="B107">
    <cfRule type="expression" dxfId="38" priority="16">
      <formula>IF(CertVal_IsBlnkRow*CertVal_IsBlnkRowNext=1,TRUE,FALSE)</formula>
    </cfRule>
  </conditionalFormatting>
  <conditionalFormatting sqref="B108">
    <cfRule type="expression" dxfId="37" priority="14">
      <formula>IF(CertVal_IsBlnkRow*CertVal_IsBlnkRowNext=1,TRUE,FALSE)</formula>
    </cfRule>
  </conditionalFormatting>
  <conditionalFormatting sqref="B109">
    <cfRule type="expression" dxfId="36" priority="12">
      <formula>IF(CertVal_IsBlnkRow*CertVal_IsBlnkRowNext=1,TRUE,FALSE)</formula>
    </cfRule>
  </conditionalFormatting>
  <conditionalFormatting sqref="B110">
    <cfRule type="expression" dxfId="35" priority="10">
      <formula>IF(CertVal_IsBlnkRow*CertVal_IsBlnkRowNext=1,TRUE,FALSE)</formula>
    </cfRule>
  </conditionalFormatting>
  <conditionalFormatting sqref="B111">
    <cfRule type="expression" dxfId="34" priority="8">
      <formula>IF(CertVal_IsBlnkRow*CertVal_IsBlnkRowNext=1,TRUE,FALSE)</formula>
    </cfRule>
  </conditionalFormatting>
  <conditionalFormatting sqref="B112">
    <cfRule type="expression" dxfId="33" priority="6">
      <formula>IF(CertVal_IsBlnkRow*CertVal_IsBlnkRowNext=1,TRUE,FALSE)</formula>
    </cfRule>
  </conditionalFormatting>
  <conditionalFormatting sqref="B113">
    <cfRule type="expression" dxfId="32" priority="4">
      <formula>IF(CertVal_IsBlnkRow*CertVal_IsBlnkRowNext=1,TRUE,FALSE)</formula>
    </cfRule>
  </conditionalFormatting>
  <conditionalFormatting sqref="B115">
    <cfRule type="expression" dxfId="31" priority="2">
      <formula>IF(CertVal_IsBlnkRow*CertVal_IsBlnkRowNext=1,TRUE,FALSE)</formula>
    </cfRule>
  </conditionalFormatting>
  <conditionalFormatting sqref="B7:G7">
    <cfRule type="expression" dxfId="30" priority="1">
      <formula>IF(PG_IsBlnkRowRout*PG_IsBlnkRowRoutNext=1,TRUE,FALSE)</formula>
    </cfRule>
  </conditionalFormatting>
  <hyperlinks>
    <hyperlink ref="B6" location="'Classical'!$A$1" display="'Classical'!$A$1" xr:uid="{E92AED66-6986-48C4-A3E6-4B66A9D94309}"/>
    <hyperlink ref="B9" location="'Fire Assay'!$A$1" display="'Fire Assay'!$A$1" xr:uid="{6A18BB37-E129-4870-B2D1-DDF52F8A5D69}"/>
    <hyperlink ref="B11" location="'4-Acid'!$A$1" display="'4-Acid'!$A$1" xr:uid="{67D11D08-DD76-4C3E-BC9D-09C378E8FD61}"/>
    <hyperlink ref="B12" location="'4-Acid'!$A$18" display="'4-Acid'!$A$18" xr:uid="{007F4922-D87F-4DFE-8098-8A01992B7546}"/>
    <hyperlink ref="B13" location="'4-Acid'!$A$58" display="'4-Acid'!$A$58" xr:uid="{F3D726E5-0194-4396-A7E0-3A343EC943ED}"/>
    <hyperlink ref="B14" location="'4-Acid'!$A$94" display="'4-Acid'!$A$94" xr:uid="{600ECCAB-7458-45D0-AAF3-4BC2F0DD5F0C}"/>
    <hyperlink ref="B15" location="'4-Acid'!$A$112" display="'4-Acid'!$A$112" xr:uid="{AB009847-6D8E-4F39-9F79-D65ECD2ACF9E}"/>
    <hyperlink ref="B16" location="'4-Acid'!$A$130" display="'4-Acid'!$A$130" xr:uid="{9E793035-ECE3-4BB5-BE56-4670E39EE24B}"/>
    <hyperlink ref="B17" location="'4-Acid'!$A$148" display="'4-Acid'!$A$148" xr:uid="{7BCEA416-0A4B-41D1-8E2A-D16606411B1C}"/>
    <hyperlink ref="B18" location="'4-Acid'!$A$166" display="'4-Acid'!$A$166" xr:uid="{D0B54B1F-B13E-4874-BC03-5D1A43705D55}"/>
    <hyperlink ref="B19" location="'4-Acid'!$A$185" display="'4-Acid'!$A$185" xr:uid="{756E317E-C07B-4FD5-8CC1-836D64F8FA9E}"/>
    <hyperlink ref="B20" location="'4-Acid'!$A$203" display="'4-Acid'!$A$203" xr:uid="{E10193BE-9048-4867-BAA5-DC903A07A71D}"/>
    <hyperlink ref="B21" location="'4-Acid'!$A$221" display="'4-Acid'!$A$221" xr:uid="{B7344CC6-587D-40D7-B2F5-FA8BCAA9921A}"/>
    <hyperlink ref="B22" location="'4-Acid'!$A$240" display="'4-Acid'!$A$240" xr:uid="{17C5D0BA-7858-4F1D-8695-F8793CE84F2F}"/>
    <hyperlink ref="B23" location="'4-Acid'!$A$258" display="'4-Acid'!$A$258" xr:uid="{6711B2D0-780B-4AF4-AEB0-B418372100AE}"/>
    <hyperlink ref="B24" location="'4-Acid'!$A$276" display="'4-Acid'!$A$276" xr:uid="{5B48C1F8-4238-4BAC-B2A3-D6E386C507CF}"/>
    <hyperlink ref="B25" location="'4-Acid'!$A$294" display="'4-Acid'!$A$294" xr:uid="{F8217916-E47A-4C1C-96DC-3B2479A6CDA1}"/>
    <hyperlink ref="B26" location="'4-Acid'!$A$312" display="'4-Acid'!$A$312" xr:uid="{93690D1F-9ECE-4976-8ACC-87ABEA1CD068}"/>
    <hyperlink ref="B27" location="'4-Acid'!$A$330" display="'4-Acid'!$A$330" xr:uid="{17368299-7719-4934-8541-6AA6913A0FB4}"/>
    <hyperlink ref="B28" location="'4-Acid'!$A$348" display="'4-Acid'!$A$348" xr:uid="{8CD6D081-A49B-4079-8CA8-B1EFF0A97506}"/>
    <hyperlink ref="B29" location="'4-Acid'!$A$367" display="'4-Acid'!$A$367" xr:uid="{BB3B32B7-F1F0-4FEB-950D-4F50916EC1C2}"/>
    <hyperlink ref="B30" location="'4-Acid'!$A$403" display="'4-Acid'!$A$403" xr:uid="{08313DFF-F568-435D-883C-53D6E06CD8D7}"/>
    <hyperlink ref="B31" location="'4-Acid'!$A$439" display="'4-Acid'!$A$439" xr:uid="{C6AA34A5-FC99-4A2D-8137-AA26CD3C1EC3}"/>
    <hyperlink ref="B32" location="'4-Acid'!$A$457" display="'4-Acid'!$A$457" xr:uid="{D0051290-06EA-43D4-A581-F2E2FFEADDED}"/>
    <hyperlink ref="B33" location="'4-Acid'!$A$476" display="'4-Acid'!$A$476" xr:uid="{C31E3C62-5558-4502-ABDF-C085C114AF27}"/>
    <hyperlink ref="B34" location="'4-Acid'!$A$513" display="'4-Acid'!$A$513" xr:uid="{3E4E20C7-C00D-4261-936B-6A3DCC014EEC}"/>
    <hyperlink ref="B35" location="'4-Acid'!$A$550" display="'4-Acid'!$A$550" xr:uid="{A3C13CA8-8DE8-4EE4-BC8D-22FFD44AEEAF}"/>
    <hyperlink ref="B36" location="'4-Acid'!$A$568" display="'4-Acid'!$A$568" xr:uid="{06F6B29B-5AE3-4633-AF93-665B4587BCBE}"/>
    <hyperlink ref="B37" location="'4-Acid'!$A$586" display="'4-Acid'!$A$586" xr:uid="{264A38A4-D0E1-42E5-AD28-43DD21091DD6}"/>
    <hyperlink ref="B38" location="'4-Acid'!$A$604" display="'4-Acid'!$A$604" xr:uid="{05D42F5B-6BC6-4227-ADDE-42DC80717BFB}"/>
    <hyperlink ref="B39" location="'4-Acid'!$A$622" display="'4-Acid'!$A$622" xr:uid="{21A3D51E-3A4A-464F-8B8D-1DC3A6D39688}"/>
    <hyperlink ref="B40" location="'4-Acid'!$A$640" display="'4-Acid'!$A$640" xr:uid="{FBEAB30A-741C-4019-A572-C13D2247CA2B}"/>
    <hyperlink ref="B41" location="'4-Acid'!$A$658" display="'4-Acid'!$A$658" xr:uid="{5361ACF4-2410-42DE-8D50-CCC4205B2CCE}"/>
    <hyperlink ref="B42" location="'4-Acid'!$A$676" display="'4-Acid'!$A$676" xr:uid="{2839BB95-5778-4B70-B254-23FBA0309068}"/>
    <hyperlink ref="B43" location="'4-Acid'!$A$694" display="'4-Acid'!$A$694" xr:uid="{5D42AD17-84BA-4F33-94C0-40C06C3A9A51}"/>
    <hyperlink ref="B44" location="'4-Acid'!$A$712" display="'4-Acid'!$A$712" xr:uid="{9E54BF80-F41F-42F7-B9F2-7A65008D3B42}"/>
    <hyperlink ref="B45" location="'4-Acid'!$A$730" display="'4-Acid'!$A$730" xr:uid="{232F6EC4-59CA-41E5-877F-D04B39289C82}"/>
    <hyperlink ref="B46" location="'4-Acid'!$A$748" display="'4-Acid'!$A$748" xr:uid="{BF5E50DB-CBE5-44FA-AADA-FC64911B18B3}"/>
    <hyperlink ref="B47" location="'4-Acid'!$A$766" display="'4-Acid'!$A$766" xr:uid="{6952EABD-BC23-4D94-9A0F-B2EE941B1E01}"/>
    <hyperlink ref="B48" location="'4-Acid'!$A$784" display="'4-Acid'!$A$784" xr:uid="{5C1B7567-6664-49B2-A2FA-9457DA2A2729}"/>
    <hyperlink ref="B49" location="'4-Acid'!$A$802" display="'4-Acid'!$A$802" xr:uid="{6ED1AFAA-42F0-4DD5-9E28-D9A72AA1BAFC}"/>
    <hyperlink ref="B50" location="'4-Acid'!$A$821" display="'4-Acid'!$A$821" xr:uid="{54F902D6-5FE2-4C8D-A727-45C8FB4026D1}"/>
    <hyperlink ref="B51" location="'4-Acid'!$A$839" display="'4-Acid'!$A$839" xr:uid="{5C49EF48-EB9D-4EBE-8D51-CF9620D4B7B0}"/>
    <hyperlink ref="B52" location="'4-Acid'!$A$857" display="'4-Acid'!$A$857" xr:uid="{9AC52904-DFBD-452B-BB13-9238B4692973}"/>
    <hyperlink ref="B53" location="'4-Acid'!$A$875" display="'4-Acid'!$A$875" xr:uid="{D2DE1858-9E88-4F22-BE9C-99AE08E7409B}"/>
    <hyperlink ref="B54" location="'4-Acid'!$A$894" display="'4-Acid'!$A$894" xr:uid="{C2D8F0F3-F44B-4028-9B05-2536D5CB86C9}"/>
    <hyperlink ref="B55" location="'4-Acid'!$A$930" display="'4-Acid'!$A$930" xr:uid="{7F92BB5C-7F6D-4A41-A82C-00FC72BD7AEF}"/>
    <hyperlink ref="B56" location="'4-Acid'!$A$948" display="'4-Acid'!$A$948" xr:uid="{D29663C2-C4A7-4493-B7B7-A555EF784210}"/>
    <hyperlink ref="B57" location="'4-Acid'!$A$966" display="'4-Acid'!$A$966" xr:uid="{0453C4FB-683C-4392-AA89-EC62BFF1CFCD}"/>
    <hyperlink ref="B58" location="'4-Acid'!$A$984" display="'4-Acid'!$A$984" xr:uid="{C330445D-2C4A-409D-ACDC-1A17DC06453B}"/>
    <hyperlink ref="B59" location="'4-Acid'!$A$1021" display="'4-Acid'!$A$1021" xr:uid="{D63B9A97-9231-402C-A7B5-A0F0F0D6C3B3}"/>
    <hyperlink ref="B60" location="'4-Acid'!$A$1039" display="'4-Acid'!$A$1039" xr:uid="{15EB0FD3-7E6D-4423-AFBF-2DBE4A70C503}"/>
    <hyperlink ref="B61" location="'4-Acid'!$A$1057" display="'4-Acid'!$A$1057" xr:uid="{9D090943-F2E0-43B6-A468-FA0A407BEC4A}"/>
    <hyperlink ref="B62" location="'4-Acid'!$A$1075" display="'4-Acid'!$A$1075" xr:uid="{E6FCF270-0962-4054-9C96-832A501A2BE4}"/>
    <hyperlink ref="B63" location="'4-Acid'!$A$1094" display="'4-Acid'!$A$1094" xr:uid="{74079231-63EE-4813-B082-563753806B36}"/>
    <hyperlink ref="B64" location="'4-Acid'!$A$1112" display="'4-Acid'!$A$1112" xr:uid="{B13A50CB-B72C-4FAA-AF1C-1632FBC035C0}"/>
    <hyperlink ref="B65" location="'4-Acid'!$A$1130" display="'4-Acid'!$A$1130" xr:uid="{0584BBC2-F9BB-49A8-86A7-159F6D43DFE7}"/>
    <hyperlink ref="B67" location="'IRC'!$A$18" display="'IRC'!$A$18" xr:uid="{C683FEAB-67EF-4652-BD39-4B8463D7C9BA}"/>
    <hyperlink ref="B69" location="'PF ICP'!$A$18" display="'PF ICP'!$A$18" xr:uid="{A03D3FB7-3519-44D0-8416-18D6AC36A878}"/>
    <hyperlink ref="B70" location="'PF ICP'!$A$58" display="'PF ICP'!$A$58" xr:uid="{A1A5C767-4687-406B-9BA2-9AC1CA3BAACE}"/>
    <hyperlink ref="B71" location="'PF ICP'!$A$95" display="'PF ICP'!$A$95" xr:uid="{B89E6CC0-77E2-408A-811D-E2D6718FBEDE}"/>
    <hyperlink ref="B72" location="'PF ICP'!$A$114" display="'PF ICP'!$A$114" xr:uid="{018DBA39-5AFF-46B7-90FD-21A7BDB2DAC1}"/>
    <hyperlink ref="B73" location="'PF ICP'!$A$132" display="'PF ICP'!$A$132" xr:uid="{805233F2-9702-4326-B51B-5DB44A1B44D3}"/>
    <hyperlink ref="B74" location="'PF ICP'!$A$150" display="'PF ICP'!$A$150" xr:uid="{99AFF281-667E-4191-90CF-65798753C628}"/>
    <hyperlink ref="B75" location="'PF ICP'!$A$169" display="'PF ICP'!$A$169" xr:uid="{E79CFD1A-E77C-4259-9B11-79217875CAF5}"/>
    <hyperlink ref="B76" location="'PF ICP'!$A$188" display="'PF ICP'!$A$188" xr:uid="{AB873770-13D2-4949-B979-8CFB5FFEBA4B}"/>
    <hyperlink ref="B77" location="'PF ICP'!$A$206" display="'PF ICP'!$A$206" xr:uid="{2E2FAF4E-94AC-465A-86A6-9DC6D324C149}"/>
    <hyperlink ref="B78" location="'PF ICP'!$A$242" display="'PF ICP'!$A$242" xr:uid="{B4C7CE6F-C9B4-4CE5-AF09-8E278B77223A}"/>
    <hyperlink ref="B79" location="'PF ICP'!$A$261" display="'PF ICP'!$A$261" xr:uid="{41654269-047A-4E74-A851-4A5F57176B36}"/>
    <hyperlink ref="B80" location="'PF ICP'!$A$279" display="'PF ICP'!$A$279" xr:uid="{21BC2EA6-49A3-4971-AA97-BF19D5807AC4}"/>
    <hyperlink ref="B81" location="'PF ICP'!$A$297" display="'PF ICP'!$A$297" xr:uid="{0CE1E302-8172-401D-AE91-21E6CF21ECB5}"/>
    <hyperlink ref="B82" location="'PF ICP'!$A$315" display="'PF ICP'!$A$315" xr:uid="{E819A017-227A-4267-8642-E4525CA29371}"/>
    <hyperlink ref="B83" location="'PF ICP'!$A$333" display="'PF ICP'!$A$333" xr:uid="{7B329E4A-2AB9-4160-827B-E46E405E5181}"/>
    <hyperlink ref="B84" location="'PF ICP'!$A$351" display="'PF ICP'!$A$351" xr:uid="{F451CB47-438F-4488-B4DA-9D8D26206A05}"/>
    <hyperlink ref="B85" location="'PF ICP'!$A$369" display="'PF ICP'!$A$369" xr:uid="{73473347-DCF7-430B-B822-96BD3C7351FB}"/>
    <hyperlink ref="B86" location="'PF ICP'!$A$441" display="'PF ICP'!$A$441" xr:uid="{69E5B094-1400-45EE-BACD-35936027831E}"/>
    <hyperlink ref="B87" location="'PF ICP'!$A$459" display="'PF ICP'!$A$459" xr:uid="{77702B22-1B2A-4A1E-8475-4CF48D5C24B0}"/>
    <hyperlink ref="B88" location="'PF ICP'!$A$477" display="'PF ICP'!$A$477" xr:uid="{780D7296-D00A-4B31-9212-F1A2E598ADA6}"/>
    <hyperlink ref="B89" location="'PF ICP'!$A$496" display="'PF ICP'!$A$496" xr:uid="{01A9B199-858D-4F34-AC96-8FEE1271136B}"/>
    <hyperlink ref="B90" location="'PF ICP'!$A$514" display="'PF ICP'!$A$514" xr:uid="{BAFDCBE6-FE78-4DCD-9F14-F238BDAFB3AA}"/>
    <hyperlink ref="B91" location="'PF ICP'!$A$568" display="'PF ICP'!$A$568" xr:uid="{8963F1BA-B28E-46BB-8645-684FC13376BA}"/>
    <hyperlink ref="B92" location="'PF ICP'!$A$586" display="'PF ICP'!$A$586" xr:uid="{038FEB9B-BBF8-4CB4-9298-6C88EDDD5F94}"/>
    <hyperlink ref="B93" location="'PF ICP'!$A$604" display="'PF ICP'!$A$604" xr:uid="{55C62ECE-5726-4187-94CF-618E887B84A1}"/>
    <hyperlink ref="B94" location="'PF ICP'!$A$658" display="'PF ICP'!$A$658" xr:uid="{40C58399-36C4-41E2-9DE5-9C2A061C4A63}"/>
    <hyperlink ref="B95" location="'PF ICP'!$A$676" display="'PF ICP'!$A$676" xr:uid="{8681DC99-03C0-4FFF-A82C-5704436FC3AF}"/>
    <hyperlink ref="B96" location="'PF ICP'!$A$712" display="'PF ICP'!$A$712" xr:uid="{1BB264CA-7778-4EFF-AA0B-CDD00F7CF0AC}"/>
    <hyperlink ref="B97" location="'PF ICP'!$A$730" display="'PF ICP'!$A$730" xr:uid="{E2E8D897-D081-4E30-98DA-E0DD93FA0925}"/>
    <hyperlink ref="B98" location="'PF ICP'!$A$749" display="'PF ICP'!$A$749" xr:uid="{35204A52-5C72-43A8-9616-8AC8211F2681}"/>
    <hyperlink ref="B99" location="'PF ICP'!$A$785" display="'PF ICP'!$A$785" xr:uid="{3902C5B7-14A3-4343-9240-515E0D50AB3E}"/>
    <hyperlink ref="B100" location="'PF ICP'!$A$803" display="'PF ICP'!$A$803" xr:uid="{47F0E26C-5AE7-4C17-AA8F-51F5BCD706A7}"/>
    <hyperlink ref="B101" location="'PF ICP'!$A$857" display="'PF ICP'!$A$857" xr:uid="{1C0BB09D-3DB7-4D0B-9CB4-B791CC850555}"/>
    <hyperlink ref="B102" location="'PF ICP'!$A$875" display="'PF ICP'!$A$875" xr:uid="{CEB0F04B-7FD5-4CE2-A462-2AF5E0E4C5B2}"/>
    <hyperlink ref="B103" location="'PF ICP'!$A$893" display="'PF ICP'!$A$893" xr:uid="{2688DE3A-028A-47AE-82F3-F85446265E90}"/>
    <hyperlink ref="B104" location="'PF ICP'!$A$911" display="'PF ICP'!$A$911" xr:uid="{279E0B8F-045B-4617-9656-7E4F7D0B8955}"/>
    <hyperlink ref="B105" location="'PF ICP'!$A$984" display="'PF ICP'!$A$984" xr:uid="{042CBE64-F474-4483-8F1D-2BFAF059B03A}"/>
    <hyperlink ref="B106" location="'PF ICP'!$A$1002" display="'PF ICP'!$A$1002" xr:uid="{77CD6369-AA3C-4112-B3CD-D0A08CBFCF2F}"/>
    <hyperlink ref="B107" location="'PF ICP'!$A$1020" display="'PF ICP'!$A$1020" xr:uid="{AEB79280-EB5B-487F-B403-B62A5B8D7F34}"/>
    <hyperlink ref="B108" location="'PF ICP'!$A$1057" display="'PF ICP'!$A$1057" xr:uid="{1741A501-D156-450B-8CB8-187789A5883C}"/>
    <hyperlink ref="B109" location="'PF ICP'!$A$1075" display="'PF ICP'!$A$1075" xr:uid="{3D478BB9-5A82-4065-80DE-3EAB788BD0FA}"/>
    <hyperlink ref="B110" location="'PF ICP'!$A$1094" display="'PF ICP'!$A$1094" xr:uid="{5755492F-F090-4149-87CC-C1F5CF027D27}"/>
    <hyperlink ref="B111" location="'PF ICP'!$A$1112" display="'PF ICP'!$A$1112" xr:uid="{3A9A7819-4FCD-4D6D-80EE-297E855F3A07}"/>
    <hyperlink ref="B112" location="'PF ICP'!$A$1130" display="'PF ICP'!$A$1130" xr:uid="{31E2F9C6-24D4-4045-ADA0-D8F23F5036D6}"/>
    <hyperlink ref="B113" location="'PF ICP'!$A$1148" display="'PF ICP'!$A$1148" xr:uid="{0C524EEE-D546-4AEF-8B51-D76295B0A1C4}"/>
    <hyperlink ref="B115" location="'ISE'!$A$1" display="'ISE'!$A$1" xr:uid="{9CAEEEC5-A2B1-4E16-BC85-F2A50BC7950D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C4852-4FD9-446F-BBAD-E8EC054D87F3}">
  <sheetPr codeName="Sheet14"/>
  <dimension ref="A1:BN120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9" width="11.28515625" style="2" bestFit="1" customWidth="1"/>
    <col min="20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429</v>
      </c>
      <c r="BM1" s="28" t="s">
        <v>67</v>
      </c>
    </row>
    <row r="2" spans="1:66" ht="15">
      <c r="A2" s="25" t="s">
        <v>4</v>
      </c>
      <c r="B2" s="18" t="s">
        <v>111</v>
      </c>
      <c r="C2" s="15" t="s">
        <v>112</v>
      </c>
      <c r="D2" s="16" t="s">
        <v>222</v>
      </c>
      <c r="E2" s="17" t="s">
        <v>222</v>
      </c>
      <c r="F2" s="17" t="s">
        <v>222</v>
      </c>
      <c r="G2" s="17" t="s">
        <v>222</v>
      </c>
      <c r="H2" s="17" t="s">
        <v>222</v>
      </c>
      <c r="I2" s="17" t="s">
        <v>222</v>
      </c>
      <c r="J2" s="17" t="s">
        <v>222</v>
      </c>
      <c r="K2" s="17" t="s">
        <v>222</v>
      </c>
      <c r="L2" s="17" t="s">
        <v>222</v>
      </c>
      <c r="M2" s="17" t="s">
        <v>222</v>
      </c>
      <c r="N2" s="17" t="s">
        <v>222</v>
      </c>
      <c r="O2" s="17" t="s">
        <v>222</v>
      </c>
      <c r="P2" s="17" t="s">
        <v>222</v>
      </c>
      <c r="Q2" s="17" t="s">
        <v>222</v>
      </c>
      <c r="R2" s="17" t="s">
        <v>222</v>
      </c>
      <c r="S2" s="17" t="s">
        <v>222</v>
      </c>
      <c r="T2" s="151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223</v>
      </c>
      <c r="C3" s="9" t="s">
        <v>223</v>
      </c>
      <c r="D3" s="149" t="s">
        <v>255</v>
      </c>
      <c r="E3" s="150" t="s">
        <v>256</v>
      </c>
      <c r="F3" s="150" t="s">
        <v>257</v>
      </c>
      <c r="G3" s="150" t="s">
        <v>258</v>
      </c>
      <c r="H3" s="150" t="s">
        <v>259</v>
      </c>
      <c r="I3" s="150" t="s">
        <v>260</v>
      </c>
      <c r="J3" s="150" t="s">
        <v>276</v>
      </c>
      <c r="K3" s="150" t="s">
        <v>261</v>
      </c>
      <c r="L3" s="150" t="s">
        <v>262</v>
      </c>
      <c r="M3" s="150" t="s">
        <v>263</v>
      </c>
      <c r="N3" s="150" t="s">
        <v>264</v>
      </c>
      <c r="O3" s="150" t="s">
        <v>265</v>
      </c>
      <c r="P3" s="150" t="s">
        <v>266</v>
      </c>
      <c r="Q3" s="150" t="s">
        <v>277</v>
      </c>
      <c r="R3" s="150" t="s">
        <v>267</v>
      </c>
      <c r="S3" s="150" t="s">
        <v>268</v>
      </c>
      <c r="T3" s="151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278</v>
      </c>
      <c r="E4" s="11" t="s">
        <v>278</v>
      </c>
      <c r="F4" s="11" t="s">
        <v>278</v>
      </c>
      <c r="G4" s="11" t="s">
        <v>114</v>
      </c>
      <c r="H4" s="11" t="s">
        <v>115</v>
      </c>
      <c r="I4" s="11" t="s">
        <v>115</v>
      </c>
      <c r="J4" s="11" t="s">
        <v>114</v>
      </c>
      <c r="K4" s="11" t="s">
        <v>114</v>
      </c>
      <c r="L4" s="11" t="s">
        <v>114</v>
      </c>
      <c r="M4" s="11" t="s">
        <v>279</v>
      </c>
      <c r="N4" s="11" t="s">
        <v>279</v>
      </c>
      <c r="O4" s="11" t="s">
        <v>278</v>
      </c>
      <c r="P4" s="11" t="s">
        <v>114</v>
      </c>
      <c r="Q4" s="11" t="s">
        <v>114</v>
      </c>
      <c r="R4" s="11" t="s">
        <v>114</v>
      </c>
      <c r="S4" s="11" t="s">
        <v>115</v>
      </c>
      <c r="T4" s="151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0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151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0</v>
      </c>
    </row>
    <row r="6" spans="1:66">
      <c r="A6" s="30"/>
      <c r="B6" s="18">
        <v>1</v>
      </c>
      <c r="C6" s="14">
        <v>1</v>
      </c>
      <c r="D6" s="216">
        <v>141.209</v>
      </c>
      <c r="E6" s="216">
        <v>146</v>
      </c>
      <c r="F6" s="216">
        <v>144</v>
      </c>
      <c r="G6" s="217">
        <v>152.6</v>
      </c>
      <c r="H6" s="216">
        <v>145</v>
      </c>
      <c r="I6" s="216">
        <v>144</v>
      </c>
      <c r="J6" s="216">
        <v>145</v>
      </c>
      <c r="K6" s="216">
        <v>146</v>
      </c>
      <c r="L6" s="216">
        <v>141</v>
      </c>
      <c r="M6" s="216">
        <v>149.387</v>
      </c>
      <c r="N6" s="216">
        <v>144.69999999999999</v>
      </c>
      <c r="O6" s="216">
        <v>148.5</v>
      </c>
      <c r="P6" s="216">
        <v>145.22090566659423</v>
      </c>
      <c r="Q6" s="216">
        <v>141.75710093931772</v>
      </c>
      <c r="R6" s="216">
        <v>144</v>
      </c>
      <c r="S6" s="216">
        <v>140</v>
      </c>
      <c r="T6" s="218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/>
      <c r="BF6" s="219"/>
      <c r="BG6" s="219"/>
      <c r="BH6" s="219"/>
      <c r="BI6" s="219"/>
      <c r="BJ6" s="219"/>
      <c r="BK6" s="219"/>
      <c r="BL6" s="219"/>
      <c r="BM6" s="220">
        <v>1</v>
      </c>
    </row>
    <row r="7" spans="1:66">
      <c r="A7" s="30"/>
      <c r="B7" s="19">
        <v>1</v>
      </c>
      <c r="C7" s="9">
        <v>2</v>
      </c>
      <c r="D7" s="221">
        <v>144.595</v>
      </c>
      <c r="E7" s="221">
        <v>143.80000000000001</v>
      </c>
      <c r="F7" s="221">
        <v>150</v>
      </c>
      <c r="G7" s="222">
        <v>152.49</v>
      </c>
      <c r="H7" s="221">
        <v>143</v>
      </c>
      <c r="I7" s="221">
        <v>145</v>
      </c>
      <c r="J7" s="221">
        <v>148</v>
      </c>
      <c r="K7" s="221">
        <v>144</v>
      </c>
      <c r="L7" s="221">
        <v>140</v>
      </c>
      <c r="M7" s="221">
        <v>145.17699999999999</v>
      </c>
      <c r="N7" s="221">
        <v>145</v>
      </c>
      <c r="O7" s="221">
        <v>148.69999999999999</v>
      </c>
      <c r="P7" s="221">
        <v>140.04577155258849</v>
      </c>
      <c r="Q7" s="221">
        <v>143.78951039211546</v>
      </c>
      <c r="R7" s="221">
        <v>145</v>
      </c>
      <c r="S7" s="221">
        <v>139</v>
      </c>
      <c r="T7" s="218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20">
        <v>9</v>
      </c>
    </row>
    <row r="8" spans="1:66">
      <c r="A8" s="30"/>
      <c r="B8" s="19">
        <v>1</v>
      </c>
      <c r="C8" s="9">
        <v>3</v>
      </c>
      <c r="D8" s="221">
        <v>141.45400000000001</v>
      </c>
      <c r="E8" s="221">
        <v>148.4</v>
      </c>
      <c r="F8" s="221">
        <v>148</v>
      </c>
      <c r="G8" s="222">
        <v>153.19999999999999</v>
      </c>
      <c r="H8" s="221">
        <v>142</v>
      </c>
      <c r="I8" s="221">
        <v>145</v>
      </c>
      <c r="J8" s="221">
        <v>148</v>
      </c>
      <c r="K8" s="221">
        <v>147</v>
      </c>
      <c r="L8" s="221">
        <v>140</v>
      </c>
      <c r="M8" s="221">
        <v>143.59299999999999</v>
      </c>
      <c r="N8" s="221">
        <v>145.30000000000001</v>
      </c>
      <c r="O8" s="221">
        <v>146.5</v>
      </c>
      <c r="P8" s="221">
        <v>142.92849541733622</v>
      </c>
      <c r="Q8" s="221">
        <v>143.32578766368195</v>
      </c>
      <c r="R8" s="221">
        <v>144</v>
      </c>
      <c r="S8" s="221">
        <v>141</v>
      </c>
      <c r="T8" s="218"/>
      <c r="U8" s="219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20">
        <v>16</v>
      </c>
    </row>
    <row r="9" spans="1:66">
      <c r="A9" s="30"/>
      <c r="B9" s="19">
        <v>1</v>
      </c>
      <c r="C9" s="9">
        <v>4</v>
      </c>
      <c r="D9" s="221">
        <v>139.61799999999999</v>
      </c>
      <c r="E9" s="221">
        <v>145.4</v>
      </c>
      <c r="F9" s="221">
        <v>147</v>
      </c>
      <c r="G9" s="222">
        <v>153.03</v>
      </c>
      <c r="H9" s="221">
        <v>146</v>
      </c>
      <c r="I9" s="221">
        <v>147</v>
      </c>
      <c r="J9" s="221">
        <v>148</v>
      </c>
      <c r="K9" s="221">
        <v>147</v>
      </c>
      <c r="L9" s="221">
        <v>140</v>
      </c>
      <c r="M9" s="221">
        <v>149.108</v>
      </c>
      <c r="N9" s="221">
        <v>144.4</v>
      </c>
      <c r="O9" s="221">
        <v>146.80000000000001</v>
      </c>
      <c r="P9" s="221">
        <v>145.61988188097115</v>
      </c>
      <c r="Q9" s="221">
        <v>143.90798858893433</v>
      </c>
      <c r="R9" s="221">
        <v>146</v>
      </c>
      <c r="S9" s="221">
        <v>140</v>
      </c>
      <c r="T9" s="218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19"/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19"/>
      <c r="BH9" s="219"/>
      <c r="BI9" s="219"/>
      <c r="BJ9" s="219"/>
      <c r="BK9" s="219"/>
      <c r="BL9" s="219"/>
      <c r="BM9" s="220">
        <v>144.54306129402229</v>
      </c>
      <c r="BN9" s="28"/>
    </row>
    <row r="10" spans="1:66">
      <c r="A10" s="30"/>
      <c r="B10" s="19">
        <v>1</v>
      </c>
      <c r="C10" s="9">
        <v>5</v>
      </c>
      <c r="D10" s="221">
        <v>138.06699999999998</v>
      </c>
      <c r="E10" s="221">
        <v>146.69999999999999</v>
      </c>
      <c r="F10" s="221">
        <v>147</v>
      </c>
      <c r="G10" s="222">
        <v>152.88</v>
      </c>
      <c r="H10" s="221">
        <v>144</v>
      </c>
      <c r="I10" s="221">
        <v>147</v>
      </c>
      <c r="J10" s="221">
        <v>147</v>
      </c>
      <c r="K10" s="221">
        <v>147</v>
      </c>
      <c r="L10" s="221">
        <v>140</v>
      </c>
      <c r="M10" s="221">
        <v>146.19</v>
      </c>
      <c r="N10" s="221">
        <v>145.80000000000001</v>
      </c>
      <c r="O10" s="221">
        <v>146.19999999999999</v>
      </c>
      <c r="P10" s="221">
        <v>141.79832067631102</v>
      </c>
      <c r="Q10" s="221">
        <v>144.04776448679684</v>
      </c>
      <c r="R10" s="221">
        <v>143</v>
      </c>
      <c r="S10" s="221">
        <v>140</v>
      </c>
      <c r="T10" s="218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20">
        <v>11</v>
      </c>
    </row>
    <row r="11" spans="1:66">
      <c r="A11" s="30"/>
      <c r="B11" s="19">
        <v>1</v>
      </c>
      <c r="C11" s="9">
        <v>6</v>
      </c>
      <c r="D11" s="221">
        <v>144.35000000000002</v>
      </c>
      <c r="E11" s="221">
        <v>146.5</v>
      </c>
      <c r="F11" s="221">
        <v>147</v>
      </c>
      <c r="G11" s="222">
        <v>152.91</v>
      </c>
      <c r="H11" s="221">
        <v>146</v>
      </c>
      <c r="I11" s="221">
        <v>145</v>
      </c>
      <c r="J11" s="221">
        <v>147</v>
      </c>
      <c r="K11" s="221">
        <v>144</v>
      </c>
      <c r="L11" s="221">
        <v>141</v>
      </c>
      <c r="M11" s="221">
        <v>146.24600000000001</v>
      </c>
      <c r="N11" s="221">
        <v>145.6</v>
      </c>
      <c r="O11" s="221">
        <v>148.4</v>
      </c>
      <c r="P11" s="221">
        <v>142.73975629426658</v>
      </c>
      <c r="Q11" s="221">
        <v>143.00023290309261</v>
      </c>
      <c r="R11" s="221">
        <v>145</v>
      </c>
      <c r="S11" s="221">
        <v>140</v>
      </c>
      <c r="T11" s="218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23"/>
    </row>
    <row r="12" spans="1:66">
      <c r="A12" s="30"/>
      <c r="B12" s="20" t="s">
        <v>245</v>
      </c>
      <c r="C12" s="12"/>
      <c r="D12" s="224">
        <v>141.54883333333333</v>
      </c>
      <c r="E12" s="224">
        <v>146.13333333333333</v>
      </c>
      <c r="F12" s="224">
        <v>147.16666666666666</v>
      </c>
      <c r="G12" s="224">
        <v>152.85166666666666</v>
      </c>
      <c r="H12" s="224">
        <v>144.33333333333334</v>
      </c>
      <c r="I12" s="224">
        <v>145.5</v>
      </c>
      <c r="J12" s="224">
        <v>147.16666666666666</v>
      </c>
      <c r="K12" s="224">
        <v>145.83333333333334</v>
      </c>
      <c r="L12" s="224">
        <v>140.33333333333334</v>
      </c>
      <c r="M12" s="224">
        <v>146.61683333333332</v>
      </c>
      <c r="N12" s="224">
        <v>145.13333333333335</v>
      </c>
      <c r="O12" s="224">
        <v>147.51666666666668</v>
      </c>
      <c r="P12" s="224">
        <v>143.0588552480113</v>
      </c>
      <c r="Q12" s="224">
        <v>143.30473082898982</v>
      </c>
      <c r="R12" s="224">
        <v>144.5</v>
      </c>
      <c r="S12" s="224">
        <v>140</v>
      </c>
      <c r="T12" s="218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23"/>
    </row>
    <row r="13" spans="1:66">
      <c r="A13" s="30"/>
      <c r="B13" s="3" t="s">
        <v>246</v>
      </c>
      <c r="C13" s="29"/>
      <c r="D13" s="221">
        <v>141.33150000000001</v>
      </c>
      <c r="E13" s="221">
        <v>146.25</v>
      </c>
      <c r="F13" s="221">
        <v>147</v>
      </c>
      <c r="G13" s="221">
        <v>152.89499999999998</v>
      </c>
      <c r="H13" s="221">
        <v>144.5</v>
      </c>
      <c r="I13" s="221">
        <v>145</v>
      </c>
      <c r="J13" s="221">
        <v>147.5</v>
      </c>
      <c r="K13" s="221">
        <v>146.5</v>
      </c>
      <c r="L13" s="221">
        <v>140</v>
      </c>
      <c r="M13" s="221">
        <v>146.21800000000002</v>
      </c>
      <c r="N13" s="221">
        <v>145.15</v>
      </c>
      <c r="O13" s="221">
        <v>147.60000000000002</v>
      </c>
      <c r="P13" s="221">
        <v>142.8341258558014</v>
      </c>
      <c r="Q13" s="221">
        <v>143.55764902789872</v>
      </c>
      <c r="R13" s="221">
        <v>144.5</v>
      </c>
      <c r="S13" s="221">
        <v>140</v>
      </c>
      <c r="T13" s="218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23"/>
    </row>
    <row r="14" spans="1:66">
      <c r="A14" s="30"/>
      <c r="B14" s="3" t="s">
        <v>247</v>
      </c>
      <c r="C14" s="29"/>
      <c r="D14" s="221">
        <v>2.5729915209084391</v>
      </c>
      <c r="E14" s="221">
        <v>1.5227168701589462</v>
      </c>
      <c r="F14" s="221">
        <v>1.9407902170679516</v>
      </c>
      <c r="G14" s="221">
        <v>0.26513518564435062</v>
      </c>
      <c r="H14" s="221">
        <v>1.6329931618554521</v>
      </c>
      <c r="I14" s="221">
        <v>1.2247448713915889</v>
      </c>
      <c r="J14" s="221">
        <v>1.1690451944500124</v>
      </c>
      <c r="K14" s="221">
        <v>1.4719601443879746</v>
      </c>
      <c r="L14" s="221">
        <v>0.5163977794943222</v>
      </c>
      <c r="M14" s="221">
        <v>2.2546009329073486</v>
      </c>
      <c r="N14" s="221">
        <v>0.53541261347363645</v>
      </c>
      <c r="O14" s="221">
        <v>1.1338724208069733</v>
      </c>
      <c r="P14" s="221">
        <v>2.0985594114550721</v>
      </c>
      <c r="Q14" s="221">
        <v>0.8531530717240664</v>
      </c>
      <c r="R14" s="221">
        <v>1.0488088481701516</v>
      </c>
      <c r="S14" s="221">
        <v>0.63245553203367588</v>
      </c>
      <c r="T14" s="218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23"/>
    </row>
    <row r="15" spans="1:66">
      <c r="A15" s="30"/>
      <c r="B15" s="3" t="s">
        <v>86</v>
      </c>
      <c r="C15" s="29"/>
      <c r="D15" s="13">
        <v>1.8177412418859729E-2</v>
      </c>
      <c r="E15" s="13">
        <v>1.0420051574992789E-2</v>
      </c>
      <c r="F15" s="13">
        <v>1.3187702494232968E-2</v>
      </c>
      <c r="G15" s="13">
        <v>1.734591394561289E-3</v>
      </c>
      <c r="H15" s="13">
        <v>1.1314040382370338E-2</v>
      </c>
      <c r="I15" s="13">
        <v>8.4174905250281023E-3</v>
      </c>
      <c r="J15" s="13">
        <v>7.9436819554927242E-3</v>
      </c>
      <c r="K15" s="13">
        <v>1.0093440990088968E-2</v>
      </c>
      <c r="L15" s="13">
        <v>3.6797941531661912E-3</v>
      </c>
      <c r="M15" s="13">
        <v>1.5377503944458507E-2</v>
      </c>
      <c r="N15" s="13">
        <v>3.6891084988996533E-3</v>
      </c>
      <c r="O15" s="13">
        <v>7.6864021295241659E-3</v>
      </c>
      <c r="P15" s="13">
        <v>1.4669203159894884E-2</v>
      </c>
      <c r="Q15" s="13">
        <v>5.9534187516960737E-3</v>
      </c>
      <c r="R15" s="13">
        <v>7.258192720900703E-3</v>
      </c>
      <c r="S15" s="13">
        <v>4.5175395145262559E-3</v>
      </c>
      <c r="T15" s="151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248</v>
      </c>
      <c r="C16" s="29"/>
      <c r="D16" s="13">
        <v>-2.0715127615833828E-2</v>
      </c>
      <c r="E16" s="13">
        <v>1.1002064195085648E-2</v>
      </c>
      <c r="F16" s="13">
        <v>1.8151029521282558E-2</v>
      </c>
      <c r="G16" s="13">
        <v>5.7481869404601982E-2</v>
      </c>
      <c r="H16" s="13">
        <v>-1.4509721795800123E-3</v>
      </c>
      <c r="I16" s="13">
        <v>6.6204402854810329E-3</v>
      </c>
      <c r="J16" s="13">
        <v>1.8151029521282558E-2</v>
      </c>
      <c r="K16" s="13">
        <v>8.9265581326414267E-3</v>
      </c>
      <c r="L16" s="13">
        <v>-2.912438634550385E-2</v>
      </c>
      <c r="M16" s="13">
        <v>1.4347088132391717E-2</v>
      </c>
      <c r="N16" s="13">
        <v>4.0837106536049106E-3</v>
      </c>
      <c r="O16" s="13">
        <v>2.0572453260801149E-2</v>
      </c>
      <c r="P16" s="13">
        <v>-1.0268262154707664E-2</v>
      </c>
      <c r="Q16" s="13">
        <v>-8.5672079582812533E-3</v>
      </c>
      <c r="R16" s="13">
        <v>-2.9791325599992646E-4</v>
      </c>
      <c r="S16" s="13">
        <v>-3.1430504192664244E-2</v>
      </c>
      <c r="T16" s="151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249</v>
      </c>
      <c r="C17" s="47"/>
      <c r="D17" s="45">
        <v>1.37</v>
      </c>
      <c r="E17" s="45">
        <v>0.3</v>
      </c>
      <c r="F17" s="45">
        <v>0.67</v>
      </c>
      <c r="G17" s="45">
        <v>2.75</v>
      </c>
      <c r="H17" s="45">
        <v>0.36</v>
      </c>
      <c r="I17" s="45">
        <v>7.0000000000000007E-2</v>
      </c>
      <c r="J17" s="45">
        <v>0.67</v>
      </c>
      <c r="K17" s="45">
        <v>0.19</v>
      </c>
      <c r="L17" s="45">
        <v>1.82</v>
      </c>
      <c r="M17" s="45">
        <v>0.47</v>
      </c>
      <c r="N17" s="45">
        <v>7.0000000000000007E-2</v>
      </c>
      <c r="O17" s="45">
        <v>0.8</v>
      </c>
      <c r="P17" s="45">
        <v>0.82</v>
      </c>
      <c r="Q17" s="45">
        <v>0.73</v>
      </c>
      <c r="R17" s="45">
        <v>0.3</v>
      </c>
      <c r="S17" s="45">
        <v>1.94</v>
      </c>
      <c r="T17" s="151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BM18" s="55"/>
    </row>
    <row r="19" spans="1:65" ht="15">
      <c r="B19" s="8" t="s">
        <v>430</v>
      </c>
      <c r="BM19" s="28" t="s">
        <v>67</v>
      </c>
    </row>
    <row r="20" spans="1:65" ht="15">
      <c r="A20" s="25" t="s">
        <v>48</v>
      </c>
      <c r="B20" s="18" t="s">
        <v>111</v>
      </c>
      <c r="C20" s="15" t="s">
        <v>112</v>
      </c>
      <c r="D20" s="16" t="s">
        <v>222</v>
      </c>
      <c r="E20" s="17" t="s">
        <v>222</v>
      </c>
      <c r="F20" s="17" t="s">
        <v>222</v>
      </c>
      <c r="G20" s="17" t="s">
        <v>222</v>
      </c>
      <c r="H20" s="17" t="s">
        <v>222</v>
      </c>
      <c r="I20" s="17" t="s">
        <v>222</v>
      </c>
      <c r="J20" s="17" t="s">
        <v>222</v>
      </c>
      <c r="K20" s="17" t="s">
        <v>222</v>
      </c>
      <c r="L20" s="17" t="s">
        <v>222</v>
      </c>
      <c r="M20" s="17" t="s">
        <v>222</v>
      </c>
      <c r="N20" s="17" t="s">
        <v>222</v>
      </c>
      <c r="O20" s="17" t="s">
        <v>222</v>
      </c>
      <c r="P20" s="17" t="s">
        <v>222</v>
      </c>
      <c r="Q20" s="17" t="s">
        <v>222</v>
      </c>
      <c r="R20" s="17" t="s">
        <v>222</v>
      </c>
      <c r="S20" s="17" t="s">
        <v>222</v>
      </c>
      <c r="T20" s="151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223</v>
      </c>
      <c r="C21" s="9" t="s">
        <v>223</v>
      </c>
      <c r="D21" s="149" t="s">
        <v>255</v>
      </c>
      <c r="E21" s="150" t="s">
        <v>256</v>
      </c>
      <c r="F21" s="150" t="s">
        <v>257</v>
      </c>
      <c r="G21" s="150" t="s">
        <v>258</v>
      </c>
      <c r="H21" s="150" t="s">
        <v>259</v>
      </c>
      <c r="I21" s="150" t="s">
        <v>260</v>
      </c>
      <c r="J21" s="150" t="s">
        <v>276</v>
      </c>
      <c r="K21" s="150" t="s">
        <v>261</v>
      </c>
      <c r="L21" s="150" t="s">
        <v>262</v>
      </c>
      <c r="M21" s="150" t="s">
        <v>263</v>
      </c>
      <c r="N21" s="150" t="s">
        <v>264</v>
      </c>
      <c r="O21" s="150" t="s">
        <v>265</v>
      </c>
      <c r="P21" s="150" t="s">
        <v>266</v>
      </c>
      <c r="Q21" s="150" t="s">
        <v>277</v>
      </c>
      <c r="R21" s="150" t="s">
        <v>267</v>
      </c>
      <c r="S21" s="150" t="s">
        <v>268</v>
      </c>
      <c r="T21" s="151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1</v>
      </c>
    </row>
    <row r="22" spans="1:65">
      <c r="A22" s="30"/>
      <c r="B22" s="19"/>
      <c r="C22" s="9"/>
      <c r="D22" s="10" t="s">
        <v>278</v>
      </c>
      <c r="E22" s="11" t="s">
        <v>114</v>
      </c>
      <c r="F22" s="11" t="s">
        <v>114</v>
      </c>
      <c r="G22" s="11" t="s">
        <v>114</v>
      </c>
      <c r="H22" s="11" t="s">
        <v>279</v>
      </c>
      <c r="I22" s="11" t="s">
        <v>114</v>
      </c>
      <c r="J22" s="11" t="s">
        <v>114</v>
      </c>
      <c r="K22" s="11" t="s">
        <v>279</v>
      </c>
      <c r="L22" s="11" t="s">
        <v>114</v>
      </c>
      <c r="M22" s="11" t="s">
        <v>279</v>
      </c>
      <c r="N22" s="11" t="s">
        <v>279</v>
      </c>
      <c r="O22" s="11" t="s">
        <v>278</v>
      </c>
      <c r="P22" s="11" t="s">
        <v>114</v>
      </c>
      <c r="Q22" s="11" t="s">
        <v>278</v>
      </c>
      <c r="R22" s="11" t="s">
        <v>114</v>
      </c>
      <c r="S22" s="11" t="s">
        <v>279</v>
      </c>
      <c r="T22" s="151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3</v>
      </c>
    </row>
    <row r="23" spans="1:65">
      <c r="A23" s="30"/>
      <c r="B23" s="19"/>
      <c r="C23" s="9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151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8">
        <v>1</v>
      </c>
      <c r="C24" s="14">
        <v>1</v>
      </c>
      <c r="D24" s="211">
        <v>1.05</v>
      </c>
      <c r="E24" s="211">
        <v>0.98</v>
      </c>
      <c r="F24" s="211">
        <v>0.98799999999999999</v>
      </c>
      <c r="G24" s="211">
        <v>1.0516829999999999</v>
      </c>
      <c r="H24" s="211">
        <v>0.98999999999999988</v>
      </c>
      <c r="I24" s="211">
        <v>0.98</v>
      </c>
      <c r="J24" s="211">
        <v>0.96</v>
      </c>
      <c r="K24" s="212">
        <v>0.89</v>
      </c>
      <c r="L24" s="211">
        <v>1</v>
      </c>
      <c r="M24" s="211">
        <v>0.98</v>
      </c>
      <c r="N24" s="212">
        <v>1.25</v>
      </c>
      <c r="O24" s="211">
        <v>0.99570000000000003</v>
      </c>
      <c r="P24" s="211">
        <v>1.0163477174810391</v>
      </c>
      <c r="Q24" s="211">
        <v>0.90229903113468635</v>
      </c>
      <c r="R24" s="212">
        <v>0.83</v>
      </c>
      <c r="S24" s="211">
        <v>0.96</v>
      </c>
      <c r="T24" s="209"/>
      <c r="U24" s="210"/>
      <c r="V24" s="210"/>
      <c r="W24" s="210"/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  <c r="BI24" s="210"/>
      <c r="BJ24" s="210"/>
      <c r="BK24" s="210"/>
      <c r="BL24" s="210"/>
      <c r="BM24" s="213">
        <v>1</v>
      </c>
    </row>
    <row r="25" spans="1:65">
      <c r="A25" s="30"/>
      <c r="B25" s="19">
        <v>1</v>
      </c>
      <c r="C25" s="9">
        <v>2</v>
      </c>
      <c r="D25" s="24">
        <v>1.06</v>
      </c>
      <c r="E25" s="24">
        <v>0.98999999999999988</v>
      </c>
      <c r="F25" s="24">
        <v>0.97800000000000009</v>
      </c>
      <c r="G25" s="24">
        <v>1.042586</v>
      </c>
      <c r="H25" s="24">
        <v>1.01</v>
      </c>
      <c r="I25" s="24">
        <v>0.98999999999999988</v>
      </c>
      <c r="J25" s="24">
        <v>0.89</v>
      </c>
      <c r="K25" s="214">
        <v>0.86</v>
      </c>
      <c r="L25" s="24">
        <v>0.98999999999999988</v>
      </c>
      <c r="M25" s="24">
        <v>0.96</v>
      </c>
      <c r="N25" s="214">
        <v>1.24</v>
      </c>
      <c r="O25" s="24">
        <v>0.99729999999999996</v>
      </c>
      <c r="P25" s="24">
        <v>1.0179152209548725</v>
      </c>
      <c r="Q25" s="24">
        <v>0.8936777371260789</v>
      </c>
      <c r="R25" s="214">
        <v>0.72</v>
      </c>
      <c r="S25" s="24">
        <v>0.95</v>
      </c>
      <c r="T25" s="209"/>
      <c r="U25" s="210"/>
      <c r="V25" s="210"/>
      <c r="W25" s="210"/>
      <c r="X25" s="210"/>
      <c r="Y25" s="210"/>
      <c r="Z25" s="210"/>
      <c r="AA25" s="210"/>
      <c r="AB25" s="210"/>
      <c r="AC25" s="210"/>
      <c r="AD25" s="210"/>
      <c r="AE25" s="210"/>
      <c r="AF25" s="210"/>
      <c r="AG25" s="210"/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  <c r="BI25" s="210"/>
      <c r="BJ25" s="210"/>
      <c r="BK25" s="210"/>
      <c r="BL25" s="210"/>
      <c r="BM25" s="213" t="e">
        <v>#N/A</v>
      </c>
    </row>
    <row r="26" spans="1:65">
      <c r="A26" s="30"/>
      <c r="B26" s="19">
        <v>1</v>
      </c>
      <c r="C26" s="9">
        <v>3</v>
      </c>
      <c r="D26" s="24">
        <v>1.04</v>
      </c>
      <c r="E26" s="24">
        <v>0.98</v>
      </c>
      <c r="F26" s="24">
        <v>0.9820000000000001</v>
      </c>
      <c r="G26" s="24">
        <v>1.0523870000000002</v>
      </c>
      <c r="H26" s="24">
        <v>1</v>
      </c>
      <c r="I26" s="24">
        <v>0.98999999999999988</v>
      </c>
      <c r="J26" s="24">
        <v>0.98</v>
      </c>
      <c r="K26" s="214">
        <v>0.86</v>
      </c>
      <c r="L26" s="24">
        <v>0.98</v>
      </c>
      <c r="M26" s="24">
        <v>0.95</v>
      </c>
      <c r="N26" s="214">
        <v>1.25</v>
      </c>
      <c r="O26" s="24">
        <v>0.97989999999999999</v>
      </c>
      <c r="P26" s="24">
        <v>1.0228746942555604</v>
      </c>
      <c r="Q26" s="24">
        <v>0.898271384902531</v>
      </c>
      <c r="R26" s="214">
        <v>0.95</v>
      </c>
      <c r="S26" s="24">
        <v>0.96</v>
      </c>
      <c r="T26" s="209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  <c r="BI26" s="210"/>
      <c r="BJ26" s="210"/>
      <c r="BK26" s="210"/>
      <c r="BL26" s="210"/>
      <c r="BM26" s="213">
        <v>16</v>
      </c>
    </row>
    <row r="27" spans="1:65">
      <c r="A27" s="30"/>
      <c r="B27" s="19">
        <v>1</v>
      </c>
      <c r="C27" s="9">
        <v>4</v>
      </c>
      <c r="D27" s="24">
        <v>1.02</v>
      </c>
      <c r="E27" s="24">
        <v>0.98</v>
      </c>
      <c r="F27" s="24">
        <v>0.99299999999999999</v>
      </c>
      <c r="G27" s="24">
        <v>1.0419810000000003</v>
      </c>
      <c r="H27" s="24">
        <v>1</v>
      </c>
      <c r="I27" s="24">
        <v>0.98999999999999988</v>
      </c>
      <c r="J27" s="24">
        <v>0.95</v>
      </c>
      <c r="K27" s="214">
        <v>0.86999999999999988</v>
      </c>
      <c r="L27" s="24">
        <v>0.98999999999999988</v>
      </c>
      <c r="M27" s="24">
        <v>1.01</v>
      </c>
      <c r="N27" s="214">
        <v>1.24</v>
      </c>
      <c r="O27" s="24">
        <v>0.97920000000000007</v>
      </c>
      <c r="P27" s="24">
        <v>1.0034663944205759</v>
      </c>
      <c r="Q27" s="24">
        <v>0.89569152391255347</v>
      </c>
      <c r="R27" s="214">
        <v>0.93999999999999984</v>
      </c>
      <c r="S27" s="24">
        <v>0.95</v>
      </c>
      <c r="T27" s="209"/>
      <c r="U27" s="210"/>
      <c r="V27" s="210"/>
      <c r="W27" s="210"/>
      <c r="X27" s="210"/>
      <c r="Y27" s="210"/>
      <c r="Z27" s="210"/>
      <c r="AA27" s="210"/>
      <c r="AB27" s="210"/>
      <c r="AC27" s="210"/>
      <c r="AD27" s="210"/>
      <c r="AE27" s="210"/>
      <c r="AF27" s="210"/>
      <c r="AG27" s="210"/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  <c r="BI27" s="210"/>
      <c r="BJ27" s="210"/>
      <c r="BK27" s="210"/>
      <c r="BL27" s="210"/>
      <c r="BM27" s="213">
        <v>0.98291993773771102</v>
      </c>
    </row>
    <row r="28" spans="1:65">
      <c r="A28" s="30"/>
      <c r="B28" s="19">
        <v>1</v>
      </c>
      <c r="C28" s="9">
        <v>5</v>
      </c>
      <c r="D28" s="24">
        <v>1.03</v>
      </c>
      <c r="E28" s="24">
        <v>0.98</v>
      </c>
      <c r="F28" s="24">
        <v>0.96500000000000008</v>
      </c>
      <c r="G28" s="24">
        <v>1.0411890000000001</v>
      </c>
      <c r="H28" s="24">
        <v>1.01</v>
      </c>
      <c r="I28" s="24">
        <v>0.98</v>
      </c>
      <c r="J28" s="24">
        <v>0.89</v>
      </c>
      <c r="K28" s="214">
        <v>0.86</v>
      </c>
      <c r="L28" s="24">
        <v>0.98</v>
      </c>
      <c r="M28" s="24">
        <v>0.98</v>
      </c>
      <c r="N28" s="214">
        <v>1.25</v>
      </c>
      <c r="O28" s="24">
        <v>0.96760000000000002</v>
      </c>
      <c r="P28" s="24">
        <v>1.0051829814862361</v>
      </c>
      <c r="Q28" s="24">
        <v>0.91558038241379824</v>
      </c>
      <c r="R28" s="214">
        <v>0.71</v>
      </c>
      <c r="S28" s="24">
        <v>0.95</v>
      </c>
      <c r="T28" s="209"/>
      <c r="U28" s="210"/>
      <c r="V28" s="210"/>
      <c r="W28" s="210"/>
      <c r="X28" s="210"/>
      <c r="Y28" s="210"/>
      <c r="Z28" s="210"/>
      <c r="AA28" s="210"/>
      <c r="AB28" s="210"/>
      <c r="AC28" s="210"/>
      <c r="AD28" s="210"/>
      <c r="AE28" s="210"/>
      <c r="AF28" s="210"/>
      <c r="AG28" s="210"/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  <c r="BI28" s="210"/>
      <c r="BJ28" s="210"/>
      <c r="BK28" s="210"/>
      <c r="BL28" s="210"/>
      <c r="BM28" s="213">
        <v>12</v>
      </c>
    </row>
    <row r="29" spans="1:65">
      <c r="A29" s="30"/>
      <c r="B29" s="19">
        <v>1</v>
      </c>
      <c r="C29" s="9">
        <v>6</v>
      </c>
      <c r="D29" s="24">
        <v>1.05</v>
      </c>
      <c r="E29" s="24">
        <v>0.98</v>
      </c>
      <c r="F29" s="24">
        <v>0.97800000000000009</v>
      </c>
      <c r="G29" s="24">
        <v>1.0466670000000002</v>
      </c>
      <c r="H29" s="24">
        <v>1</v>
      </c>
      <c r="I29" s="24">
        <v>0.98999999999999988</v>
      </c>
      <c r="J29" s="24">
        <v>0.88</v>
      </c>
      <c r="K29" s="214">
        <v>0.88</v>
      </c>
      <c r="L29" s="24">
        <v>0.98999999999999988</v>
      </c>
      <c r="M29" s="24">
        <v>0.97</v>
      </c>
      <c r="N29" s="214">
        <v>1.23</v>
      </c>
      <c r="O29" s="24">
        <v>0.98639999999999994</v>
      </c>
      <c r="P29" s="24">
        <v>1.0058691663321169</v>
      </c>
      <c r="Q29" s="24">
        <v>0.91398590912142219</v>
      </c>
      <c r="R29" s="214">
        <v>0.91999999999999993</v>
      </c>
      <c r="S29" s="24">
        <v>0.93999999999999984</v>
      </c>
      <c r="T29" s="209"/>
      <c r="U29" s="210"/>
      <c r="V29" s="210"/>
      <c r="W29" s="210"/>
      <c r="X29" s="210"/>
      <c r="Y29" s="210"/>
      <c r="Z29" s="210"/>
      <c r="AA29" s="210"/>
      <c r="AB29" s="210"/>
      <c r="AC29" s="210"/>
      <c r="AD29" s="210"/>
      <c r="AE29" s="210"/>
      <c r="AF29" s="210"/>
      <c r="AG29" s="210"/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  <c r="BI29" s="210"/>
      <c r="BJ29" s="210"/>
      <c r="BK29" s="210"/>
      <c r="BL29" s="210"/>
      <c r="BM29" s="56"/>
    </row>
    <row r="30" spans="1:65">
      <c r="A30" s="30"/>
      <c r="B30" s="20" t="s">
        <v>245</v>
      </c>
      <c r="C30" s="12"/>
      <c r="D30" s="215">
        <v>1.0416666666666667</v>
      </c>
      <c r="E30" s="215">
        <v>0.9816666666666668</v>
      </c>
      <c r="F30" s="215">
        <v>0.98066666666666669</v>
      </c>
      <c r="G30" s="215">
        <v>1.0460821666666666</v>
      </c>
      <c r="H30" s="215">
        <v>1.0016666666666667</v>
      </c>
      <c r="I30" s="215">
        <v>0.98666666666666669</v>
      </c>
      <c r="J30" s="215">
        <v>0.92499999999999993</v>
      </c>
      <c r="K30" s="215">
        <v>0.87</v>
      </c>
      <c r="L30" s="215">
        <v>0.98833333333333329</v>
      </c>
      <c r="M30" s="215">
        <v>0.97499999999999976</v>
      </c>
      <c r="N30" s="215">
        <v>1.2433333333333334</v>
      </c>
      <c r="O30" s="215">
        <v>0.98435000000000006</v>
      </c>
      <c r="P30" s="215">
        <v>1.0119426958217335</v>
      </c>
      <c r="Q30" s="215">
        <v>0.90325099476851156</v>
      </c>
      <c r="R30" s="215">
        <v>0.84500000000000008</v>
      </c>
      <c r="S30" s="215">
        <v>0.95166666666666666</v>
      </c>
      <c r="T30" s="209"/>
      <c r="U30" s="210"/>
      <c r="V30" s="210"/>
      <c r="W30" s="210"/>
      <c r="X30" s="210"/>
      <c r="Y30" s="210"/>
      <c r="Z30" s="210"/>
      <c r="AA30" s="210"/>
      <c r="AB30" s="210"/>
      <c r="AC30" s="210"/>
      <c r="AD30" s="210"/>
      <c r="AE30" s="210"/>
      <c r="AF30" s="210"/>
      <c r="AG30" s="210"/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  <c r="BI30" s="210"/>
      <c r="BJ30" s="210"/>
      <c r="BK30" s="210"/>
      <c r="BL30" s="210"/>
      <c r="BM30" s="56"/>
    </row>
    <row r="31" spans="1:65">
      <c r="A31" s="30"/>
      <c r="B31" s="3" t="s">
        <v>246</v>
      </c>
      <c r="C31" s="29"/>
      <c r="D31" s="24">
        <v>1.0449999999999999</v>
      </c>
      <c r="E31" s="24">
        <v>0.98</v>
      </c>
      <c r="F31" s="24">
        <v>0.98000000000000009</v>
      </c>
      <c r="G31" s="24">
        <v>1.0446265000000001</v>
      </c>
      <c r="H31" s="24">
        <v>1</v>
      </c>
      <c r="I31" s="24">
        <v>0.98999999999999988</v>
      </c>
      <c r="J31" s="24">
        <v>0.91999999999999993</v>
      </c>
      <c r="K31" s="24">
        <v>0.86499999999999999</v>
      </c>
      <c r="L31" s="24">
        <v>0.98999999999999988</v>
      </c>
      <c r="M31" s="24">
        <v>0.97499999999999998</v>
      </c>
      <c r="N31" s="24">
        <v>1.2450000000000001</v>
      </c>
      <c r="O31" s="24">
        <v>0.98314999999999997</v>
      </c>
      <c r="P31" s="24">
        <v>1.0111084419065781</v>
      </c>
      <c r="Q31" s="24">
        <v>0.90028520801860867</v>
      </c>
      <c r="R31" s="24">
        <v>0.875</v>
      </c>
      <c r="S31" s="24">
        <v>0.95</v>
      </c>
      <c r="T31" s="209"/>
      <c r="U31" s="210"/>
      <c r="V31" s="210"/>
      <c r="W31" s="210"/>
      <c r="X31" s="210"/>
      <c r="Y31" s="210"/>
      <c r="Z31" s="210"/>
      <c r="AA31" s="210"/>
      <c r="AB31" s="210"/>
      <c r="AC31" s="210"/>
      <c r="AD31" s="210"/>
      <c r="AE31" s="210"/>
      <c r="AF31" s="210"/>
      <c r="AG31" s="210"/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  <c r="BI31" s="210"/>
      <c r="BJ31" s="210"/>
      <c r="BK31" s="210"/>
      <c r="BL31" s="210"/>
      <c r="BM31" s="56"/>
    </row>
    <row r="32" spans="1:65">
      <c r="A32" s="30"/>
      <c r="B32" s="3" t="s">
        <v>247</v>
      </c>
      <c r="C32" s="29"/>
      <c r="D32" s="24">
        <v>1.4719601443879758E-2</v>
      </c>
      <c r="E32" s="24">
        <v>4.082482904638589E-3</v>
      </c>
      <c r="F32" s="24">
        <v>9.6678160236252919E-3</v>
      </c>
      <c r="G32" s="24">
        <v>4.9889501266966252E-3</v>
      </c>
      <c r="H32" s="24">
        <v>7.5277265270908512E-3</v>
      </c>
      <c r="I32" s="24">
        <v>5.1639777949431696E-3</v>
      </c>
      <c r="J32" s="24">
        <v>4.3243496620879285E-2</v>
      </c>
      <c r="K32" s="24">
        <v>1.2649110640673528E-2</v>
      </c>
      <c r="L32" s="24">
        <v>7.5277265270908018E-3</v>
      </c>
      <c r="M32" s="24">
        <v>2.073644135332774E-2</v>
      </c>
      <c r="N32" s="24">
        <v>8.1649658092772665E-3</v>
      </c>
      <c r="O32" s="24">
        <v>1.120370474441377E-2</v>
      </c>
      <c r="P32" s="24">
        <v>8.1118807417782136E-3</v>
      </c>
      <c r="Q32" s="24">
        <v>9.399444627849524E-3</v>
      </c>
      <c r="R32" s="24">
        <v>0.10931605554537659</v>
      </c>
      <c r="S32" s="24">
        <v>7.5277265270908503E-3</v>
      </c>
      <c r="T32" s="209"/>
      <c r="U32" s="210"/>
      <c r="V32" s="210"/>
      <c r="W32" s="210"/>
      <c r="X32" s="210"/>
      <c r="Y32" s="210"/>
      <c r="Z32" s="210"/>
      <c r="AA32" s="210"/>
      <c r="AB32" s="210"/>
      <c r="AC32" s="210"/>
      <c r="AD32" s="210"/>
      <c r="AE32" s="210"/>
      <c r="AF32" s="210"/>
      <c r="AG32" s="210"/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  <c r="BI32" s="210"/>
      <c r="BJ32" s="210"/>
      <c r="BK32" s="210"/>
      <c r="BL32" s="210"/>
      <c r="BM32" s="56"/>
    </row>
    <row r="33" spans="1:65">
      <c r="A33" s="30"/>
      <c r="B33" s="3" t="s">
        <v>86</v>
      </c>
      <c r="C33" s="29"/>
      <c r="D33" s="13">
        <v>1.4130817386124567E-2</v>
      </c>
      <c r="E33" s="13">
        <v>4.1587262186471192E-3</v>
      </c>
      <c r="F33" s="13">
        <v>9.8584119887409494E-3</v>
      </c>
      <c r="G33" s="13">
        <v>4.7691761562037513E-3</v>
      </c>
      <c r="H33" s="13">
        <v>7.5152011917712326E-3</v>
      </c>
      <c r="I33" s="13">
        <v>5.2337612786586179E-3</v>
      </c>
      <c r="J33" s="13">
        <v>4.6749726076626259E-2</v>
      </c>
      <c r="K33" s="13">
        <v>1.4539207632958078E-2</v>
      </c>
      <c r="L33" s="13">
        <v>7.6165867053195301E-3</v>
      </c>
      <c r="M33" s="13">
        <v>2.1268144977772047E-2</v>
      </c>
      <c r="N33" s="13">
        <v>6.566996629445522E-3</v>
      </c>
      <c r="O33" s="13">
        <v>1.1381830390017545E-2</v>
      </c>
      <c r="P33" s="13">
        <v>8.0161463443254345E-3</v>
      </c>
      <c r="Q33" s="13">
        <v>1.0406237781402553E-2</v>
      </c>
      <c r="R33" s="13">
        <v>0.12936811307145157</v>
      </c>
      <c r="S33" s="13">
        <v>7.9100453874860078E-3</v>
      </c>
      <c r="T33" s="151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3" t="s">
        <v>248</v>
      </c>
      <c r="C34" s="29"/>
      <c r="D34" s="13">
        <v>5.9767562619766679E-2</v>
      </c>
      <c r="E34" s="13">
        <v>-1.2750489871319326E-3</v>
      </c>
      <c r="F34" s="13">
        <v>-2.2924258472469816E-3</v>
      </c>
      <c r="G34" s="13">
        <v>6.4259790145604123E-2</v>
      </c>
      <c r="H34" s="13">
        <v>1.9072488215167605E-2</v>
      </c>
      <c r="I34" s="13">
        <v>3.8118353134428684E-3</v>
      </c>
      <c r="J34" s="13">
        <v>-5.892640439364738E-2</v>
      </c>
      <c r="K34" s="13">
        <v>-0.11488213169997097</v>
      </c>
      <c r="L34" s="13">
        <v>5.5074634136345058E-3</v>
      </c>
      <c r="M34" s="13">
        <v>-8.057561387898815E-3</v>
      </c>
      <c r="N34" s="13">
        <v>0.26493856274295347</v>
      </c>
      <c r="O34" s="13">
        <v>1.4549122541764881E-3</v>
      </c>
      <c r="P34" s="13">
        <v>2.9527082491399348E-2</v>
      </c>
      <c r="Q34" s="13">
        <v>-8.1053339046683215E-2</v>
      </c>
      <c r="R34" s="13">
        <v>-0.14031655320284531</v>
      </c>
      <c r="S34" s="13">
        <v>-3.1796354790581294E-2</v>
      </c>
      <c r="T34" s="151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46" t="s">
        <v>249</v>
      </c>
      <c r="C35" s="47"/>
      <c r="D35" s="45">
        <v>1.31</v>
      </c>
      <c r="E35" s="45">
        <v>0.03</v>
      </c>
      <c r="F35" s="45">
        <v>0.05</v>
      </c>
      <c r="G35" s="45">
        <v>1.41</v>
      </c>
      <c r="H35" s="45">
        <v>0.42</v>
      </c>
      <c r="I35" s="45">
        <v>0.08</v>
      </c>
      <c r="J35" s="45">
        <v>1.3</v>
      </c>
      <c r="K35" s="45">
        <v>2.5299999999999998</v>
      </c>
      <c r="L35" s="45">
        <v>0.12</v>
      </c>
      <c r="M35" s="45">
        <v>0.18</v>
      </c>
      <c r="N35" s="45">
        <v>5.82</v>
      </c>
      <c r="O35" s="45">
        <v>0.03</v>
      </c>
      <c r="P35" s="45">
        <v>0.65</v>
      </c>
      <c r="Q35" s="45">
        <v>1.78</v>
      </c>
      <c r="R35" s="45">
        <v>3.09</v>
      </c>
      <c r="S35" s="45">
        <v>0.7</v>
      </c>
      <c r="T35" s="151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BM36" s="55"/>
    </row>
    <row r="37" spans="1:65" ht="15">
      <c r="B37" s="8" t="s">
        <v>431</v>
      </c>
      <c r="BM37" s="28" t="s">
        <v>67</v>
      </c>
    </row>
    <row r="38" spans="1:65" ht="15">
      <c r="A38" s="25" t="s">
        <v>7</v>
      </c>
      <c r="B38" s="18" t="s">
        <v>111</v>
      </c>
      <c r="C38" s="15" t="s">
        <v>112</v>
      </c>
      <c r="D38" s="16" t="s">
        <v>222</v>
      </c>
      <c r="E38" s="17" t="s">
        <v>222</v>
      </c>
      <c r="F38" s="17" t="s">
        <v>222</v>
      </c>
      <c r="G38" s="17" t="s">
        <v>222</v>
      </c>
      <c r="H38" s="17" t="s">
        <v>222</v>
      </c>
      <c r="I38" s="17" t="s">
        <v>222</v>
      </c>
      <c r="J38" s="17" t="s">
        <v>222</v>
      </c>
      <c r="K38" s="17" t="s">
        <v>222</v>
      </c>
      <c r="L38" s="17" t="s">
        <v>222</v>
      </c>
      <c r="M38" s="17" t="s">
        <v>222</v>
      </c>
      <c r="N38" s="17" t="s">
        <v>222</v>
      </c>
      <c r="O38" s="17" t="s">
        <v>222</v>
      </c>
      <c r="P38" s="17" t="s">
        <v>222</v>
      </c>
      <c r="Q38" s="17" t="s">
        <v>222</v>
      </c>
      <c r="R38" s="17" t="s">
        <v>222</v>
      </c>
      <c r="S38" s="151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</v>
      </c>
    </row>
    <row r="39" spans="1:65">
      <c r="A39" s="30"/>
      <c r="B39" s="19" t="s">
        <v>223</v>
      </c>
      <c r="C39" s="9" t="s">
        <v>223</v>
      </c>
      <c r="D39" s="149" t="s">
        <v>255</v>
      </c>
      <c r="E39" s="150" t="s">
        <v>256</v>
      </c>
      <c r="F39" s="150" t="s">
        <v>257</v>
      </c>
      <c r="G39" s="150" t="s">
        <v>259</v>
      </c>
      <c r="H39" s="150" t="s">
        <v>260</v>
      </c>
      <c r="I39" s="150" t="s">
        <v>276</v>
      </c>
      <c r="J39" s="150" t="s">
        <v>261</v>
      </c>
      <c r="K39" s="150" t="s">
        <v>262</v>
      </c>
      <c r="L39" s="150" t="s">
        <v>263</v>
      </c>
      <c r="M39" s="150" t="s">
        <v>264</v>
      </c>
      <c r="N39" s="150" t="s">
        <v>265</v>
      </c>
      <c r="O39" s="150" t="s">
        <v>266</v>
      </c>
      <c r="P39" s="150" t="s">
        <v>277</v>
      </c>
      <c r="Q39" s="150" t="s">
        <v>267</v>
      </c>
      <c r="R39" s="150" t="s">
        <v>268</v>
      </c>
      <c r="S39" s="151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 t="s">
        <v>3</v>
      </c>
    </row>
    <row r="40" spans="1:65">
      <c r="A40" s="30"/>
      <c r="B40" s="19"/>
      <c r="C40" s="9"/>
      <c r="D40" s="10" t="s">
        <v>278</v>
      </c>
      <c r="E40" s="11" t="s">
        <v>278</v>
      </c>
      <c r="F40" s="11" t="s">
        <v>278</v>
      </c>
      <c r="G40" s="11" t="s">
        <v>279</v>
      </c>
      <c r="H40" s="11" t="s">
        <v>114</v>
      </c>
      <c r="I40" s="11" t="s">
        <v>114</v>
      </c>
      <c r="J40" s="11" t="s">
        <v>279</v>
      </c>
      <c r="K40" s="11" t="s">
        <v>114</v>
      </c>
      <c r="L40" s="11" t="s">
        <v>279</v>
      </c>
      <c r="M40" s="11" t="s">
        <v>279</v>
      </c>
      <c r="N40" s="11" t="s">
        <v>278</v>
      </c>
      <c r="O40" s="11" t="s">
        <v>114</v>
      </c>
      <c r="P40" s="11" t="s">
        <v>278</v>
      </c>
      <c r="Q40" s="11" t="s">
        <v>114</v>
      </c>
      <c r="R40" s="11" t="s">
        <v>279</v>
      </c>
      <c r="S40" s="151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>
        <v>0</v>
      </c>
    </row>
    <row r="41" spans="1:65">
      <c r="A41" s="30"/>
      <c r="B41" s="19"/>
      <c r="C41" s="9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151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0</v>
      </c>
    </row>
    <row r="42" spans="1:65">
      <c r="A42" s="30"/>
      <c r="B42" s="18">
        <v>1</v>
      </c>
      <c r="C42" s="14">
        <v>1</v>
      </c>
      <c r="D42" s="216">
        <v>884.2</v>
      </c>
      <c r="E42" s="216">
        <v>998</v>
      </c>
      <c r="F42" s="216">
        <v>962</v>
      </c>
      <c r="G42" s="225">
        <v>808</v>
      </c>
      <c r="H42" s="216">
        <v>905</v>
      </c>
      <c r="I42" s="216">
        <v>1010</v>
      </c>
      <c r="J42" s="217">
        <v>641</v>
      </c>
      <c r="K42" s="216">
        <v>876</v>
      </c>
      <c r="L42" s="217">
        <v>560.6</v>
      </c>
      <c r="M42" s="217">
        <v>526.6</v>
      </c>
      <c r="N42" s="216">
        <v>909.5</v>
      </c>
      <c r="O42" s="216">
        <v>997.79732113249747</v>
      </c>
      <c r="P42" s="216">
        <v>822.39796973485636</v>
      </c>
      <c r="Q42" s="216">
        <v>960</v>
      </c>
      <c r="R42" s="216">
        <v>941</v>
      </c>
      <c r="S42" s="218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20">
        <v>1</v>
      </c>
    </row>
    <row r="43" spans="1:65">
      <c r="A43" s="30"/>
      <c r="B43" s="19">
        <v>1</v>
      </c>
      <c r="C43" s="9">
        <v>2</v>
      </c>
      <c r="D43" s="221">
        <v>897.6</v>
      </c>
      <c r="E43" s="226">
        <v>914</v>
      </c>
      <c r="F43" s="221">
        <v>977</v>
      </c>
      <c r="G43" s="221">
        <v>859</v>
      </c>
      <c r="H43" s="221">
        <v>964</v>
      </c>
      <c r="I43" s="221">
        <v>950</v>
      </c>
      <c r="J43" s="222">
        <v>558</v>
      </c>
      <c r="K43" s="221">
        <v>885</v>
      </c>
      <c r="L43" s="222">
        <v>532.1</v>
      </c>
      <c r="M43" s="222">
        <v>481.5</v>
      </c>
      <c r="N43" s="221">
        <v>907.4</v>
      </c>
      <c r="O43" s="221">
        <v>947.56853621696337</v>
      </c>
      <c r="P43" s="221">
        <v>823.0772838277984</v>
      </c>
      <c r="Q43" s="221">
        <v>980</v>
      </c>
      <c r="R43" s="221">
        <v>956</v>
      </c>
      <c r="S43" s="218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20" t="e">
        <v>#N/A</v>
      </c>
    </row>
    <row r="44" spans="1:65">
      <c r="A44" s="30"/>
      <c r="B44" s="19">
        <v>1</v>
      </c>
      <c r="C44" s="9">
        <v>3</v>
      </c>
      <c r="D44" s="221">
        <v>885.8</v>
      </c>
      <c r="E44" s="221">
        <v>973</v>
      </c>
      <c r="F44" s="221">
        <v>968</v>
      </c>
      <c r="G44" s="221">
        <v>834</v>
      </c>
      <c r="H44" s="221">
        <v>959</v>
      </c>
      <c r="I44" s="221">
        <v>960</v>
      </c>
      <c r="J44" s="222">
        <v>589</v>
      </c>
      <c r="K44" s="221">
        <v>877</v>
      </c>
      <c r="L44" s="222">
        <v>556.79999999999995</v>
      </c>
      <c r="M44" s="222">
        <v>494.89999999999992</v>
      </c>
      <c r="N44" s="221">
        <v>896.3</v>
      </c>
      <c r="O44" s="221">
        <v>966.3563994257363</v>
      </c>
      <c r="P44" s="221">
        <v>825.13507561641939</v>
      </c>
      <c r="Q44" s="221">
        <v>970</v>
      </c>
      <c r="R44" s="221">
        <v>971</v>
      </c>
      <c r="S44" s="218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20">
        <v>16</v>
      </c>
    </row>
    <row r="45" spans="1:65">
      <c r="A45" s="30"/>
      <c r="B45" s="19">
        <v>1</v>
      </c>
      <c r="C45" s="9">
        <v>4</v>
      </c>
      <c r="D45" s="221">
        <v>869.4</v>
      </c>
      <c r="E45" s="221">
        <v>977</v>
      </c>
      <c r="F45" s="221">
        <v>962</v>
      </c>
      <c r="G45" s="221">
        <v>858</v>
      </c>
      <c r="H45" s="221">
        <v>950</v>
      </c>
      <c r="I45" s="221">
        <v>990</v>
      </c>
      <c r="J45" s="222">
        <v>588</v>
      </c>
      <c r="K45" s="221">
        <v>888</v>
      </c>
      <c r="L45" s="222">
        <v>558.9</v>
      </c>
      <c r="M45" s="222">
        <v>509.29999999999995</v>
      </c>
      <c r="N45" s="221">
        <v>897.1</v>
      </c>
      <c r="O45" s="221">
        <v>996.16016011667818</v>
      </c>
      <c r="P45" s="221">
        <v>818.63397217292675</v>
      </c>
      <c r="Q45" s="221">
        <v>970</v>
      </c>
      <c r="R45" s="221">
        <v>913</v>
      </c>
      <c r="S45" s="218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20">
        <v>926.30240352474982</v>
      </c>
    </row>
    <row r="46" spans="1:65">
      <c r="A46" s="30"/>
      <c r="B46" s="19">
        <v>1</v>
      </c>
      <c r="C46" s="9">
        <v>5</v>
      </c>
      <c r="D46" s="221">
        <v>867.3</v>
      </c>
      <c r="E46" s="221">
        <v>985.99999999999989</v>
      </c>
      <c r="F46" s="221">
        <v>985</v>
      </c>
      <c r="G46" s="221">
        <v>849</v>
      </c>
      <c r="H46" s="221">
        <v>945</v>
      </c>
      <c r="I46" s="221">
        <v>990</v>
      </c>
      <c r="J46" s="222">
        <v>592</v>
      </c>
      <c r="K46" s="221">
        <v>880</v>
      </c>
      <c r="L46" s="222">
        <v>537.9</v>
      </c>
      <c r="M46" s="222">
        <v>471.4</v>
      </c>
      <c r="N46" s="221">
        <v>897.5</v>
      </c>
      <c r="O46" s="221">
        <v>955.21995268366629</v>
      </c>
      <c r="P46" s="221">
        <v>824.70602021125626</v>
      </c>
      <c r="Q46" s="221">
        <v>970</v>
      </c>
      <c r="R46" s="221">
        <v>959</v>
      </c>
      <c r="S46" s="218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20">
        <v>13</v>
      </c>
    </row>
    <row r="47" spans="1:65">
      <c r="A47" s="30"/>
      <c r="B47" s="19">
        <v>1</v>
      </c>
      <c r="C47" s="9">
        <v>6</v>
      </c>
      <c r="D47" s="221">
        <v>917.8</v>
      </c>
      <c r="E47" s="221">
        <v>1007.0000000000001</v>
      </c>
      <c r="F47" s="221">
        <v>975</v>
      </c>
      <c r="G47" s="221">
        <v>864</v>
      </c>
      <c r="H47" s="221">
        <v>933</v>
      </c>
      <c r="I47" s="221">
        <v>970</v>
      </c>
      <c r="J47" s="222">
        <v>543</v>
      </c>
      <c r="K47" s="221">
        <v>882</v>
      </c>
      <c r="L47" s="222">
        <v>562.70000000000005</v>
      </c>
      <c r="M47" s="222">
        <v>510.39999999999992</v>
      </c>
      <c r="N47" s="226">
        <v>935.2</v>
      </c>
      <c r="O47" s="221">
        <v>975.19069510780037</v>
      </c>
      <c r="P47" s="221">
        <v>831.06966753539336</v>
      </c>
      <c r="Q47" s="221">
        <v>950</v>
      </c>
      <c r="R47" s="221">
        <v>950</v>
      </c>
      <c r="S47" s="218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23"/>
    </row>
    <row r="48" spans="1:65">
      <c r="A48" s="30"/>
      <c r="B48" s="20" t="s">
        <v>245</v>
      </c>
      <c r="C48" s="12"/>
      <c r="D48" s="224">
        <v>887.01666666666677</v>
      </c>
      <c r="E48" s="224">
        <v>975.83333333333337</v>
      </c>
      <c r="F48" s="224">
        <v>971.5</v>
      </c>
      <c r="G48" s="224">
        <v>845.33333333333337</v>
      </c>
      <c r="H48" s="224">
        <v>942.66666666666663</v>
      </c>
      <c r="I48" s="224">
        <v>978.33333333333337</v>
      </c>
      <c r="J48" s="224">
        <v>585.16666666666663</v>
      </c>
      <c r="K48" s="224">
        <v>881.33333333333337</v>
      </c>
      <c r="L48" s="224">
        <v>551.5</v>
      </c>
      <c r="M48" s="224">
        <v>499.01666666666665</v>
      </c>
      <c r="N48" s="224">
        <v>907.16666666666652</v>
      </c>
      <c r="O48" s="224">
        <v>973.04884411389014</v>
      </c>
      <c r="P48" s="224">
        <v>824.16999818310853</v>
      </c>
      <c r="Q48" s="224">
        <v>966.66666666666663</v>
      </c>
      <c r="R48" s="224">
        <v>948.33333333333337</v>
      </c>
      <c r="S48" s="218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23"/>
    </row>
    <row r="49" spans="1:65">
      <c r="A49" s="30"/>
      <c r="B49" s="3" t="s">
        <v>246</v>
      </c>
      <c r="C49" s="29"/>
      <c r="D49" s="221">
        <v>885</v>
      </c>
      <c r="E49" s="221">
        <v>981.5</v>
      </c>
      <c r="F49" s="221">
        <v>971.5</v>
      </c>
      <c r="G49" s="221">
        <v>853.5</v>
      </c>
      <c r="H49" s="221">
        <v>947.5</v>
      </c>
      <c r="I49" s="221">
        <v>980</v>
      </c>
      <c r="J49" s="221">
        <v>588.5</v>
      </c>
      <c r="K49" s="221">
        <v>881</v>
      </c>
      <c r="L49" s="221">
        <v>557.84999999999991</v>
      </c>
      <c r="M49" s="221">
        <v>502.09999999999991</v>
      </c>
      <c r="N49" s="221">
        <v>902.45</v>
      </c>
      <c r="O49" s="221">
        <v>970.77354726676833</v>
      </c>
      <c r="P49" s="221">
        <v>823.89165201952733</v>
      </c>
      <c r="Q49" s="221">
        <v>970</v>
      </c>
      <c r="R49" s="221">
        <v>953</v>
      </c>
      <c r="S49" s="218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19"/>
      <c r="AT49" s="219"/>
      <c r="AU49" s="219"/>
      <c r="AV49" s="219"/>
      <c r="AW49" s="219"/>
      <c r="AX49" s="219"/>
      <c r="AY49" s="219"/>
      <c r="AZ49" s="219"/>
      <c r="BA49" s="219"/>
      <c r="BB49" s="219"/>
      <c r="BC49" s="219"/>
      <c r="BD49" s="219"/>
      <c r="BE49" s="219"/>
      <c r="BF49" s="219"/>
      <c r="BG49" s="219"/>
      <c r="BH49" s="219"/>
      <c r="BI49" s="219"/>
      <c r="BJ49" s="219"/>
      <c r="BK49" s="219"/>
      <c r="BL49" s="219"/>
      <c r="BM49" s="223"/>
    </row>
    <row r="50" spans="1:65">
      <c r="A50" s="30"/>
      <c r="B50" s="3" t="s">
        <v>247</v>
      </c>
      <c r="C50" s="29"/>
      <c r="D50" s="221">
        <v>18.804937294941102</v>
      </c>
      <c r="E50" s="221">
        <v>32.859803204929086</v>
      </c>
      <c r="F50" s="221">
        <v>9.1378334412485334</v>
      </c>
      <c r="G50" s="221">
        <v>21.12502465481796</v>
      </c>
      <c r="H50" s="221">
        <v>21.416504538945347</v>
      </c>
      <c r="I50" s="221">
        <v>22.286019533929043</v>
      </c>
      <c r="J50" s="221">
        <v>33.772276598812027</v>
      </c>
      <c r="K50" s="221">
        <v>4.6332134277050816</v>
      </c>
      <c r="L50" s="221">
        <v>13.056952171161541</v>
      </c>
      <c r="M50" s="221">
        <v>20.408960450416547</v>
      </c>
      <c r="N50" s="221">
        <v>14.860910694391084</v>
      </c>
      <c r="O50" s="221">
        <v>20.799576168077433</v>
      </c>
      <c r="P50" s="221">
        <v>4.09404017339667</v>
      </c>
      <c r="Q50" s="221">
        <v>10.327955589886445</v>
      </c>
      <c r="R50" s="221">
        <v>19.956619620232949</v>
      </c>
      <c r="S50" s="218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19"/>
      <c r="AG50" s="219"/>
      <c r="AH50" s="219"/>
      <c r="AI50" s="219"/>
      <c r="AJ50" s="219"/>
      <c r="AK50" s="219"/>
      <c r="AL50" s="219"/>
      <c r="AM50" s="219"/>
      <c r="AN50" s="219"/>
      <c r="AO50" s="219"/>
      <c r="AP50" s="219"/>
      <c r="AQ50" s="219"/>
      <c r="AR50" s="219"/>
      <c r="AS50" s="219"/>
      <c r="AT50" s="219"/>
      <c r="AU50" s="219"/>
      <c r="AV50" s="219"/>
      <c r="AW50" s="219"/>
      <c r="AX50" s="219"/>
      <c r="AY50" s="219"/>
      <c r="AZ50" s="219"/>
      <c r="BA50" s="219"/>
      <c r="BB50" s="219"/>
      <c r="BC50" s="219"/>
      <c r="BD50" s="219"/>
      <c r="BE50" s="219"/>
      <c r="BF50" s="219"/>
      <c r="BG50" s="219"/>
      <c r="BH50" s="219"/>
      <c r="BI50" s="219"/>
      <c r="BJ50" s="219"/>
      <c r="BK50" s="219"/>
      <c r="BL50" s="219"/>
      <c r="BM50" s="223"/>
    </row>
    <row r="51" spans="1:65">
      <c r="A51" s="30"/>
      <c r="B51" s="3" t="s">
        <v>86</v>
      </c>
      <c r="C51" s="29"/>
      <c r="D51" s="13">
        <v>2.1200207393631574E-2</v>
      </c>
      <c r="E51" s="13">
        <v>3.3673581422642956E-2</v>
      </c>
      <c r="F51" s="13">
        <v>9.4059016379295247E-3</v>
      </c>
      <c r="G51" s="13">
        <v>2.4990171121630076E-2</v>
      </c>
      <c r="H51" s="13">
        <v>2.2719064220946265E-2</v>
      </c>
      <c r="I51" s="13">
        <v>2.277957703638403E-2</v>
      </c>
      <c r="J51" s="13">
        <v>5.7713944629129071E-2</v>
      </c>
      <c r="K51" s="13">
        <v>5.2570500314354177E-3</v>
      </c>
      <c r="L51" s="13">
        <v>2.3675343918697262E-2</v>
      </c>
      <c r="M51" s="13">
        <v>4.0898354331017427E-2</v>
      </c>
      <c r="N51" s="13">
        <v>1.6381676312023977E-2</v>
      </c>
      <c r="O51" s="13">
        <v>2.1375675325958205E-2</v>
      </c>
      <c r="P51" s="13">
        <v>4.9674705247970989E-3</v>
      </c>
      <c r="Q51" s="13">
        <v>1.0684091989537702E-2</v>
      </c>
      <c r="R51" s="13">
        <v>2.1043887121511017E-2</v>
      </c>
      <c r="S51" s="151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30"/>
      <c r="B52" s="3" t="s">
        <v>248</v>
      </c>
      <c r="C52" s="29"/>
      <c r="D52" s="13">
        <v>-4.2411351529040298E-2</v>
      </c>
      <c r="E52" s="13">
        <v>5.3471662839380762E-2</v>
      </c>
      <c r="F52" s="13">
        <v>4.879356493437248E-2</v>
      </c>
      <c r="G52" s="13">
        <v>-8.7411054838370639E-2</v>
      </c>
      <c r="H52" s="13">
        <v>1.7666221181816821E-2</v>
      </c>
      <c r="I52" s="13">
        <v>5.6170565476885592E-2</v>
      </c>
      <c r="J52" s="13">
        <v>-0.36827685598137216</v>
      </c>
      <c r="K52" s="13">
        <v>-4.854685685830129E-2</v>
      </c>
      <c r="L52" s="13">
        <v>-0.40462207816643703</v>
      </c>
      <c r="M52" s="13">
        <v>-0.46128104086978816</v>
      </c>
      <c r="N52" s="13">
        <v>-2.0658196270751716E-2</v>
      </c>
      <c r="O52" s="13">
        <v>5.0465636719997153E-2</v>
      </c>
      <c r="P52" s="13">
        <v>-0.11025816726050675</v>
      </c>
      <c r="Q52" s="13">
        <v>4.3575686501863053E-2</v>
      </c>
      <c r="R52" s="13">
        <v>2.3783733826827858E-2</v>
      </c>
      <c r="S52" s="151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46" t="s">
        <v>249</v>
      </c>
      <c r="C53" s="47"/>
      <c r="D53" s="45">
        <v>0.21</v>
      </c>
      <c r="E53" s="45">
        <v>0.72</v>
      </c>
      <c r="F53" s="45">
        <v>0.67</v>
      </c>
      <c r="G53" s="45">
        <v>0.65</v>
      </c>
      <c r="H53" s="45">
        <v>0.37</v>
      </c>
      <c r="I53" s="45">
        <v>0.75</v>
      </c>
      <c r="J53" s="45">
        <v>3.38</v>
      </c>
      <c r="K53" s="45">
        <v>0.27</v>
      </c>
      <c r="L53" s="45">
        <v>3.73</v>
      </c>
      <c r="M53" s="45">
        <v>4.28</v>
      </c>
      <c r="N53" s="45">
        <v>0</v>
      </c>
      <c r="O53" s="45">
        <v>0.69</v>
      </c>
      <c r="P53" s="45">
        <v>0.87</v>
      </c>
      <c r="Q53" s="45">
        <v>0.62</v>
      </c>
      <c r="R53" s="45">
        <v>0.43</v>
      </c>
      <c r="S53" s="151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BM54" s="55"/>
    </row>
    <row r="55" spans="1:65" ht="15">
      <c r="B55" s="8" t="s">
        <v>432</v>
      </c>
      <c r="BM55" s="28" t="s">
        <v>253</v>
      </c>
    </row>
    <row r="56" spans="1:65" ht="15">
      <c r="A56" s="25" t="s">
        <v>49</v>
      </c>
      <c r="B56" s="18" t="s">
        <v>111</v>
      </c>
      <c r="C56" s="15" t="s">
        <v>112</v>
      </c>
      <c r="D56" s="16" t="s">
        <v>222</v>
      </c>
      <c r="E56" s="151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8">
        <v>1</v>
      </c>
    </row>
    <row r="57" spans="1:65">
      <c r="A57" s="30"/>
      <c r="B57" s="19" t="s">
        <v>223</v>
      </c>
      <c r="C57" s="9" t="s">
        <v>223</v>
      </c>
      <c r="D57" s="149" t="s">
        <v>262</v>
      </c>
      <c r="E57" s="15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 t="s">
        <v>3</v>
      </c>
    </row>
    <row r="58" spans="1:65">
      <c r="A58" s="30"/>
      <c r="B58" s="19"/>
      <c r="C58" s="9"/>
      <c r="D58" s="10" t="s">
        <v>114</v>
      </c>
      <c r="E58" s="15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0</v>
      </c>
    </row>
    <row r="59" spans="1:65">
      <c r="A59" s="30"/>
      <c r="B59" s="19"/>
      <c r="C59" s="9"/>
      <c r="D59" s="26"/>
      <c r="E59" s="15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0</v>
      </c>
    </row>
    <row r="60" spans="1:65">
      <c r="A60" s="30"/>
      <c r="B60" s="18">
        <v>1</v>
      </c>
      <c r="C60" s="14">
        <v>1</v>
      </c>
      <c r="D60" s="216">
        <v>58</v>
      </c>
      <c r="E60" s="218"/>
      <c r="F60" s="219"/>
      <c r="G60" s="219"/>
      <c r="H60" s="219"/>
      <c r="I60" s="219"/>
      <c r="J60" s="219"/>
      <c r="K60" s="219"/>
      <c r="L60" s="219"/>
      <c r="M60" s="219"/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20">
        <v>1</v>
      </c>
    </row>
    <row r="61" spans="1:65">
      <c r="A61" s="30"/>
      <c r="B61" s="19">
        <v>1</v>
      </c>
      <c r="C61" s="9">
        <v>2</v>
      </c>
      <c r="D61" s="221">
        <v>63</v>
      </c>
      <c r="E61" s="218"/>
      <c r="F61" s="219"/>
      <c r="G61" s="219"/>
      <c r="H61" s="219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20">
        <v>3</v>
      </c>
    </row>
    <row r="62" spans="1:65">
      <c r="A62" s="30"/>
      <c r="B62" s="19">
        <v>1</v>
      </c>
      <c r="C62" s="9">
        <v>3</v>
      </c>
      <c r="D62" s="221">
        <v>58</v>
      </c>
      <c r="E62" s="218"/>
      <c r="F62" s="219"/>
      <c r="G62" s="219"/>
      <c r="H62" s="219"/>
      <c r="I62" s="219"/>
      <c r="J62" s="219"/>
      <c r="K62" s="219"/>
      <c r="L62" s="219"/>
      <c r="M62" s="219"/>
      <c r="N62" s="21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20">
        <v>16</v>
      </c>
    </row>
    <row r="63" spans="1:65">
      <c r="A63" s="30"/>
      <c r="B63" s="19">
        <v>1</v>
      </c>
      <c r="C63" s="9">
        <v>4</v>
      </c>
      <c r="D63" s="221">
        <v>58</v>
      </c>
      <c r="E63" s="218"/>
      <c r="F63" s="219"/>
      <c r="G63" s="219"/>
      <c r="H63" s="219"/>
      <c r="I63" s="219"/>
      <c r="J63" s="219"/>
      <c r="K63" s="219"/>
      <c r="L63" s="219"/>
      <c r="M63" s="219"/>
      <c r="N63" s="21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20">
        <v>59.6666666666667</v>
      </c>
    </row>
    <row r="64" spans="1:65">
      <c r="A64" s="30"/>
      <c r="B64" s="19">
        <v>1</v>
      </c>
      <c r="C64" s="9">
        <v>5</v>
      </c>
      <c r="D64" s="221">
        <v>61</v>
      </c>
      <c r="E64" s="218"/>
      <c r="F64" s="219"/>
      <c r="G64" s="219"/>
      <c r="H64" s="219"/>
      <c r="I64" s="219"/>
      <c r="J64" s="219"/>
      <c r="K64" s="219"/>
      <c r="L64" s="219"/>
      <c r="M64" s="219"/>
      <c r="N64" s="21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20">
        <v>9</v>
      </c>
    </row>
    <row r="65" spans="1:65">
      <c r="A65" s="30"/>
      <c r="B65" s="19">
        <v>1</v>
      </c>
      <c r="C65" s="9">
        <v>6</v>
      </c>
      <c r="D65" s="221">
        <v>60</v>
      </c>
      <c r="E65" s="218"/>
      <c r="F65" s="219"/>
      <c r="G65" s="219"/>
      <c r="H65" s="219"/>
      <c r="I65" s="219"/>
      <c r="J65" s="219"/>
      <c r="K65" s="219"/>
      <c r="L65" s="219"/>
      <c r="M65" s="219"/>
      <c r="N65" s="21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23"/>
    </row>
    <row r="66" spans="1:65">
      <c r="A66" s="30"/>
      <c r="B66" s="20" t="s">
        <v>245</v>
      </c>
      <c r="C66" s="12"/>
      <c r="D66" s="224">
        <v>59.666666666666664</v>
      </c>
      <c r="E66" s="218"/>
      <c r="F66" s="219"/>
      <c r="G66" s="219"/>
      <c r="H66" s="219"/>
      <c r="I66" s="219"/>
      <c r="J66" s="219"/>
      <c r="K66" s="219"/>
      <c r="L66" s="219"/>
      <c r="M66" s="219"/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23"/>
    </row>
    <row r="67" spans="1:65">
      <c r="A67" s="30"/>
      <c r="B67" s="3" t="s">
        <v>246</v>
      </c>
      <c r="C67" s="29"/>
      <c r="D67" s="221">
        <v>59</v>
      </c>
      <c r="E67" s="218"/>
      <c r="F67" s="219"/>
      <c r="G67" s="219"/>
      <c r="H67" s="219"/>
      <c r="I67" s="219"/>
      <c r="J67" s="219"/>
      <c r="K67" s="219"/>
      <c r="L67" s="219"/>
      <c r="M67" s="219"/>
      <c r="N67" s="21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23"/>
    </row>
    <row r="68" spans="1:65">
      <c r="A68" s="30"/>
      <c r="B68" s="3" t="s">
        <v>247</v>
      </c>
      <c r="C68" s="29"/>
      <c r="D68" s="221">
        <v>2.0655911179772892</v>
      </c>
      <c r="E68" s="218"/>
      <c r="F68" s="219"/>
      <c r="G68" s="219"/>
      <c r="H68" s="219"/>
      <c r="I68" s="219"/>
      <c r="J68" s="219"/>
      <c r="K68" s="219"/>
      <c r="L68" s="219"/>
      <c r="M68" s="219"/>
      <c r="N68" s="21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23"/>
    </row>
    <row r="69" spans="1:65">
      <c r="A69" s="30"/>
      <c r="B69" s="3" t="s">
        <v>86</v>
      </c>
      <c r="C69" s="29"/>
      <c r="D69" s="13">
        <v>3.4618845552691999E-2</v>
      </c>
      <c r="E69" s="15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30"/>
      <c r="B70" s="3" t="s">
        <v>248</v>
      </c>
      <c r="C70" s="29"/>
      <c r="D70" s="13">
        <v>-5.5511151231257827E-16</v>
      </c>
      <c r="E70" s="15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46" t="s">
        <v>249</v>
      </c>
      <c r="C71" s="47"/>
      <c r="D71" s="45" t="s">
        <v>275</v>
      </c>
      <c r="E71" s="151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1"/>
      <c r="C72" s="20"/>
      <c r="D72" s="20"/>
      <c r="BM72" s="55"/>
    </row>
    <row r="73" spans="1:65" ht="15">
      <c r="B73" s="8" t="s">
        <v>433</v>
      </c>
      <c r="BM73" s="28" t="s">
        <v>67</v>
      </c>
    </row>
    <row r="74" spans="1:65" ht="15">
      <c r="A74" s="25" t="s">
        <v>10</v>
      </c>
      <c r="B74" s="18" t="s">
        <v>111</v>
      </c>
      <c r="C74" s="15" t="s">
        <v>112</v>
      </c>
      <c r="D74" s="16" t="s">
        <v>222</v>
      </c>
      <c r="E74" s="17" t="s">
        <v>222</v>
      </c>
      <c r="F74" s="17" t="s">
        <v>222</v>
      </c>
      <c r="G74" s="17" t="s">
        <v>222</v>
      </c>
      <c r="H74" s="17" t="s">
        <v>222</v>
      </c>
      <c r="I74" s="17" t="s">
        <v>222</v>
      </c>
      <c r="J74" s="17" t="s">
        <v>222</v>
      </c>
      <c r="K74" s="17" t="s">
        <v>222</v>
      </c>
      <c r="L74" s="17" t="s">
        <v>222</v>
      </c>
      <c r="M74" s="17" t="s">
        <v>222</v>
      </c>
      <c r="N74" s="17" t="s">
        <v>222</v>
      </c>
      <c r="O74" s="151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1</v>
      </c>
    </row>
    <row r="75" spans="1:65">
      <c r="A75" s="30"/>
      <c r="B75" s="19" t="s">
        <v>223</v>
      </c>
      <c r="C75" s="9" t="s">
        <v>223</v>
      </c>
      <c r="D75" s="149" t="s">
        <v>255</v>
      </c>
      <c r="E75" s="150" t="s">
        <v>256</v>
      </c>
      <c r="F75" s="150" t="s">
        <v>257</v>
      </c>
      <c r="G75" s="150" t="s">
        <v>259</v>
      </c>
      <c r="H75" s="150" t="s">
        <v>260</v>
      </c>
      <c r="I75" s="150" t="s">
        <v>261</v>
      </c>
      <c r="J75" s="150" t="s">
        <v>262</v>
      </c>
      <c r="K75" s="150" t="s">
        <v>263</v>
      </c>
      <c r="L75" s="150" t="s">
        <v>264</v>
      </c>
      <c r="M75" s="150" t="s">
        <v>266</v>
      </c>
      <c r="N75" s="150" t="s">
        <v>268</v>
      </c>
      <c r="O75" s="151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 t="s">
        <v>3</v>
      </c>
    </row>
    <row r="76" spans="1:65">
      <c r="A76" s="30"/>
      <c r="B76" s="19"/>
      <c r="C76" s="9"/>
      <c r="D76" s="10" t="s">
        <v>278</v>
      </c>
      <c r="E76" s="11" t="s">
        <v>278</v>
      </c>
      <c r="F76" s="11" t="s">
        <v>278</v>
      </c>
      <c r="G76" s="11" t="s">
        <v>279</v>
      </c>
      <c r="H76" s="11" t="s">
        <v>114</v>
      </c>
      <c r="I76" s="11" t="s">
        <v>279</v>
      </c>
      <c r="J76" s="11" t="s">
        <v>114</v>
      </c>
      <c r="K76" s="11" t="s">
        <v>279</v>
      </c>
      <c r="L76" s="11" t="s">
        <v>279</v>
      </c>
      <c r="M76" s="11" t="s">
        <v>114</v>
      </c>
      <c r="N76" s="11" t="s">
        <v>279</v>
      </c>
      <c r="O76" s="151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0</v>
      </c>
    </row>
    <row r="77" spans="1:65">
      <c r="A77" s="30"/>
      <c r="B77" s="19"/>
      <c r="C77" s="9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151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0</v>
      </c>
    </row>
    <row r="78" spans="1:65">
      <c r="A78" s="30"/>
      <c r="B78" s="18">
        <v>1</v>
      </c>
      <c r="C78" s="14">
        <v>1</v>
      </c>
      <c r="D78" s="217">
        <v>12</v>
      </c>
      <c r="E78" s="216">
        <v>65</v>
      </c>
      <c r="F78" s="216">
        <v>62</v>
      </c>
      <c r="G78" s="216">
        <v>60</v>
      </c>
      <c r="H78" s="216">
        <v>30</v>
      </c>
      <c r="I78" s="217">
        <v>5</v>
      </c>
      <c r="J78" s="216">
        <v>55</v>
      </c>
      <c r="K78" s="217">
        <v>16</v>
      </c>
      <c r="L78" s="216">
        <v>79</v>
      </c>
      <c r="M78" s="216">
        <v>62.902366650902621</v>
      </c>
      <c r="N78" s="216">
        <v>70</v>
      </c>
      <c r="O78" s="218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219"/>
      <c r="AQ78" s="219"/>
      <c r="AR78" s="219"/>
      <c r="AS78" s="219"/>
      <c r="AT78" s="219"/>
      <c r="AU78" s="219"/>
      <c r="AV78" s="219"/>
      <c r="AW78" s="219"/>
      <c r="AX78" s="219"/>
      <c r="AY78" s="219"/>
      <c r="AZ78" s="219"/>
      <c r="BA78" s="219"/>
      <c r="BB78" s="219"/>
      <c r="BC78" s="219"/>
      <c r="BD78" s="219"/>
      <c r="BE78" s="219"/>
      <c r="BF78" s="219"/>
      <c r="BG78" s="219"/>
      <c r="BH78" s="219"/>
      <c r="BI78" s="219"/>
      <c r="BJ78" s="219"/>
      <c r="BK78" s="219"/>
      <c r="BL78" s="219"/>
      <c r="BM78" s="220">
        <v>1</v>
      </c>
    </row>
    <row r="79" spans="1:65">
      <c r="A79" s="30"/>
      <c r="B79" s="19">
        <v>1</v>
      </c>
      <c r="C79" s="9">
        <v>2</v>
      </c>
      <c r="D79" s="222">
        <v>13</v>
      </c>
      <c r="E79" s="221">
        <v>67</v>
      </c>
      <c r="F79" s="221">
        <v>64</v>
      </c>
      <c r="G79" s="221">
        <v>60</v>
      </c>
      <c r="H79" s="221">
        <v>50</v>
      </c>
      <c r="I79" s="222">
        <v>6</v>
      </c>
      <c r="J79" s="221">
        <v>52</v>
      </c>
      <c r="K79" s="222">
        <v>19</v>
      </c>
      <c r="L79" s="221">
        <v>82</v>
      </c>
      <c r="M79" s="221">
        <v>64.426233140171519</v>
      </c>
      <c r="N79" s="221">
        <v>60</v>
      </c>
      <c r="O79" s="218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19"/>
      <c r="AT79" s="219"/>
      <c r="AU79" s="219"/>
      <c r="AV79" s="219"/>
      <c r="AW79" s="219"/>
      <c r="AX79" s="219"/>
      <c r="AY79" s="219"/>
      <c r="AZ79" s="219"/>
      <c r="BA79" s="219"/>
      <c r="BB79" s="219"/>
      <c r="BC79" s="219"/>
      <c r="BD79" s="219"/>
      <c r="BE79" s="219"/>
      <c r="BF79" s="219"/>
      <c r="BG79" s="219"/>
      <c r="BH79" s="219"/>
      <c r="BI79" s="219"/>
      <c r="BJ79" s="219"/>
      <c r="BK79" s="219"/>
      <c r="BL79" s="219"/>
      <c r="BM79" s="220" t="e">
        <v>#N/A</v>
      </c>
    </row>
    <row r="80" spans="1:65">
      <c r="A80" s="30"/>
      <c r="B80" s="19">
        <v>1</v>
      </c>
      <c r="C80" s="9">
        <v>3</v>
      </c>
      <c r="D80" s="222">
        <v>12</v>
      </c>
      <c r="E80" s="221">
        <v>65</v>
      </c>
      <c r="F80" s="221">
        <v>63</v>
      </c>
      <c r="G80" s="221">
        <v>60</v>
      </c>
      <c r="H80" s="221">
        <v>30</v>
      </c>
      <c r="I80" s="222">
        <v>9</v>
      </c>
      <c r="J80" s="221">
        <v>51</v>
      </c>
      <c r="K80" s="222">
        <v>11</v>
      </c>
      <c r="L80" s="221">
        <v>77</v>
      </c>
      <c r="M80" s="221">
        <v>63.286166478693438</v>
      </c>
      <c r="N80" s="221">
        <v>60</v>
      </c>
      <c r="O80" s="218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19"/>
      <c r="AT80" s="219"/>
      <c r="AU80" s="219"/>
      <c r="AV80" s="219"/>
      <c r="AW80" s="219"/>
      <c r="AX80" s="219"/>
      <c r="AY80" s="219"/>
      <c r="AZ80" s="219"/>
      <c r="BA80" s="219"/>
      <c r="BB80" s="219"/>
      <c r="BC80" s="219"/>
      <c r="BD80" s="219"/>
      <c r="BE80" s="219"/>
      <c r="BF80" s="219"/>
      <c r="BG80" s="219"/>
      <c r="BH80" s="219"/>
      <c r="BI80" s="219"/>
      <c r="BJ80" s="219"/>
      <c r="BK80" s="219"/>
      <c r="BL80" s="219"/>
      <c r="BM80" s="220">
        <v>16</v>
      </c>
    </row>
    <row r="81" spans="1:65">
      <c r="A81" s="30"/>
      <c r="B81" s="19">
        <v>1</v>
      </c>
      <c r="C81" s="9">
        <v>4</v>
      </c>
      <c r="D81" s="222">
        <v>14</v>
      </c>
      <c r="E81" s="221">
        <v>63</v>
      </c>
      <c r="F81" s="221">
        <v>63</v>
      </c>
      <c r="G81" s="221">
        <v>70</v>
      </c>
      <c r="H81" s="221">
        <v>40</v>
      </c>
      <c r="I81" s="222">
        <v>6</v>
      </c>
      <c r="J81" s="221">
        <v>57</v>
      </c>
      <c r="K81" s="222">
        <v>16</v>
      </c>
      <c r="L81" s="221">
        <v>79</v>
      </c>
      <c r="M81" s="221">
        <v>64.708759017441622</v>
      </c>
      <c r="N81" s="221">
        <v>60</v>
      </c>
      <c r="O81" s="218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  <c r="BI81" s="219"/>
      <c r="BJ81" s="219"/>
      <c r="BK81" s="219"/>
      <c r="BL81" s="219"/>
      <c r="BM81" s="220">
        <v>60.905719193836745</v>
      </c>
    </row>
    <row r="82" spans="1:65">
      <c r="A82" s="30"/>
      <c r="B82" s="19">
        <v>1</v>
      </c>
      <c r="C82" s="9">
        <v>5</v>
      </c>
      <c r="D82" s="222">
        <v>11</v>
      </c>
      <c r="E82" s="221">
        <v>62</v>
      </c>
      <c r="F82" s="221">
        <v>64</v>
      </c>
      <c r="G82" s="221">
        <v>70</v>
      </c>
      <c r="H82" s="221">
        <v>40</v>
      </c>
      <c r="I82" s="222">
        <v>7</v>
      </c>
      <c r="J82" s="221">
        <v>54</v>
      </c>
      <c r="K82" s="222">
        <v>14</v>
      </c>
      <c r="L82" s="221">
        <v>83</v>
      </c>
      <c r="M82" s="221">
        <v>65.230164708227051</v>
      </c>
      <c r="N82" s="221">
        <v>60</v>
      </c>
      <c r="O82" s="218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20">
        <v>14</v>
      </c>
    </row>
    <row r="83" spans="1:65">
      <c r="A83" s="30"/>
      <c r="B83" s="19">
        <v>1</v>
      </c>
      <c r="C83" s="9">
        <v>6</v>
      </c>
      <c r="D83" s="222">
        <v>11</v>
      </c>
      <c r="E83" s="221">
        <v>61</v>
      </c>
      <c r="F83" s="221">
        <v>64</v>
      </c>
      <c r="G83" s="221">
        <v>60</v>
      </c>
      <c r="H83" s="226">
        <v>20</v>
      </c>
      <c r="I83" s="222">
        <v>11</v>
      </c>
      <c r="J83" s="221">
        <v>54</v>
      </c>
      <c r="K83" s="222">
        <v>17</v>
      </c>
      <c r="L83" s="221">
        <v>75</v>
      </c>
      <c r="M83" s="221">
        <v>63.920831308727301</v>
      </c>
      <c r="N83" s="221">
        <v>60</v>
      </c>
      <c r="O83" s="218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23"/>
    </row>
    <row r="84" spans="1:65">
      <c r="A84" s="30"/>
      <c r="B84" s="20" t="s">
        <v>245</v>
      </c>
      <c r="C84" s="12"/>
      <c r="D84" s="224">
        <v>12.166666666666666</v>
      </c>
      <c r="E84" s="224">
        <v>63.833333333333336</v>
      </c>
      <c r="F84" s="224">
        <v>63.333333333333336</v>
      </c>
      <c r="G84" s="224">
        <v>63.333333333333336</v>
      </c>
      <c r="H84" s="224">
        <v>35</v>
      </c>
      <c r="I84" s="224">
        <v>7.333333333333333</v>
      </c>
      <c r="J84" s="224">
        <v>53.833333333333336</v>
      </c>
      <c r="K84" s="224">
        <v>15.5</v>
      </c>
      <c r="L84" s="224">
        <v>79.166666666666671</v>
      </c>
      <c r="M84" s="224">
        <v>64.079086884027262</v>
      </c>
      <c r="N84" s="224">
        <v>61.666666666666664</v>
      </c>
      <c r="O84" s="218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  <c r="BI84" s="219"/>
      <c r="BJ84" s="219"/>
      <c r="BK84" s="219"/>
      <c r="BL84" s="219"/>
      <c r="BM84" s="223"/>
    </row>
    <row r="85" spans="1:65">
      <c r="A85" s="30"/>
      <c r="B85" s="3" t="s">
        <v>246</v>
      </c>
      <c r="C85" s="29"/>
      <c r="D85" s="221">
        <v>12</v>
      </c>
      <c r="E85" s="221">
        <v>64</v>
      </c>
      <c r="F85" s="221">
        <v>63.5</v>
      </c>
      <c r="G85" s="221">
        <v>60</v>
      </c>
      <c r="H85" s="221">
        <v>35</v>
      </c>
      <c r="I85" s="221">
        <v>6.5</v>
      </c>
      <c r="J85" s="221">
        <v>54</v>
      </c>
      <c r="K85" s="221">
        <v>16</v>
      </c>
      <c r="L85" s="221">
        <v>79</v>
      </c>
      <c r="M85" s="221">
        <v>64.173532224449417</v>
      </c>
      <c r="N85" s="221">
        <v>60</v>
      </c>
      <c r="O85" s="218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23"/>
    </row>
    <row r="86" spans="1:65">
      <c r="A86" s="30"/>
      <c r="B86" s="3" t="s">
        <v>247</v>
      </c>
      <c r="C86" s="29"/>
      <c r="D86" s="221">
        <v>1.1690451944500122</v>
      </c>
      <c r="E86" s="221">
        <v>2.228601953392904</v>
      </c>
      <c r="F86" s="221">
        <v>0.81649658092772603</v>
      </c>
      <c r="G86" s="221">
        <v>5.1639777949432224</v>
      </c>
      <c r="H86" s="221">
        <v>10.488088481701515</v>
      </c>
      <c r="I86" s="221">
        <v>2.2509257354845502</v>
      </c>
      <c r="J86" s="221">
        <v>2.1369760566432809</v>
      </c>
      <c r="K86" s="221">
        <v>2.7386127875258306</v>
      </c>
      <c r="L86" s="221">
        <v>2.9944392908634274</v>
      </c>
      <c r="M86" s="221">
        <v>0.88095581949054291</v>
      </c>
      <c r="N86" s="221">
        <v>4.0824829046386304</v>
      </c>
      <c r="O86" s="218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23"/>
    </row>
    <row r="87" spans="1:65">
      <c r="A87" s="30"/>
      <c r="B87" s="3" t="s">
        <v>86</v>
      </c>
      <c r="C87" s="29"/>
      <c r="D87" s="13">
        <v>9.608590639315169E-2</v>
      </c>
      <c r="E87" s="13">
        <v>3.4912824335136879E-2</v>
      </c>
      <c r="F87" s="13">
        <v>1.28920512778062E-2</v>
      </c>
      <c r="G87" s="13">
        <v>8.1536491499103511E-2</v>
      </c>
      <c r="H87" s="13">
        <v>0.29965967090575757</v>
      </c>
      <c r="I87" s="13">
        <v>0.30694441847516596</v>
      </c>
      <c r="J87" s="13">
        <v>3.9696149659008313E-2</v>
      </c>
      <c r="K87" s="13">
        <v>0.17668469596940842</v>
      </c>
      <c r="L87" s="13">
        <v>3.7824496305643295E-2</v>
      </c>
      <c r="M87" s="13">
        <v>1.3747945895123783E-2</v>
      </c>
      <c r="N87" s="13">
        <v>6.6202425480626437E-2</v>
      </c>
      <c r="O87" s="151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30"/>
      <c r="B88" s="3" t="s">
        <v>248</v>
      </c>
      <c r="C88" s="29"/>
      <c r="D88" s="13">
        <v>-0.80023769807322376</v>
      </c>
      <c r="E88" s="13">
        <v>4.8067967643223408E-2</v>
      </c>
      <c r="F88" s="13">
        <v>3.9858557974999709E-2</v>
      </c>
      <c r="G88" s="13">
        <v>3.9858557974999709E-2</v>
      </c>
      <c r="H88" s="13">
        <v>-0.42534132322434237</v>
      </c>
      <c r="I88" s="13">
        <v>-0.87959532486605263</v>
      </c>
      <c r="J88" s="13">
        <v>-0.11612022572125025</v>
      </c>
      <c r="K88" s="13">
        <v>-0.74550830028506587</v>
      </c>
      <c r="L88" s="13">
        <v>0.29982319746874952</v>
      </c>
      <c r="M88" s="13">
        <v>5.2102950793357472E-2</v>
      </c>
      <c r="N88" s="13">
        <v>1.2493859080920711E-2</v>
      </c>
      <c r="O88" s="151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46" t="s">
        <v>249</v>
      </c>
      <c r="C89" s="47"/>
      <c r="D89" s="45">
        <v>4.26</v>
      </c>
      <c r="E89" s="45">
        <v>0.19</v>
      </c>
      <c r="F89" s="45">
        <v>0.14000000000000001</v>
      </c>
      <c r="G89" s="45">
        <v>0.14000000000000001</v>
      </c>
      <c r="H89" s="45">
        <v>2.2999999999999998</v>
      </c>
      <c r="I89" s="45">
        <v>4.68</v>
      </c>
      <c r="J89" s="45">
        <v>0.67</v>
      </c>
      <c r="K89" s="45">
        <v>3.97</v>
      </c>
      <c r="L89" s="45">
        <v>1.51</v>
      </c>
      <c r="M89" s="45">
        <v>0.21</v>
      </c>
      <c r="N89" s="45">
        <v>0</v>
      </c>
      <c r="O89" s="151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B90" s="31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BM90" s="55"/>
    </row>
    <row r="91" spans="1:65" ht="15">
      <c r="B91" s="8" t="s">
        <v>434</v>
      </c>
      <c r="BM91" s="28" t="s">
        <v>67</v>
      </c>
    </row>
    <row r="92" spans="1:65" ht="15">
      <c r="A92" s="25" t="s">
        <v>13</v>
      </c>
      <c r="B92" s="18" t="s">
        <v>111</v>
      </c>
      <c r="C92" s="15" t="s">
        <v>112</v>
      </c>
      <c r="D92" s="16" t="s">
        <v>222</v>
      </c>
      <c r="E92" s="17" t="s">
        <v>222</v>
      </c>
      <c r="F92" s="17" t="s">
        <v>222</v>
      </c>
      <c r="G92" s="17" t="s">
        <v>222</v>
      </c>
      <c r="H92" s="17" t="s">
        <v>222</v>
      </c>
      <c r="I92" s="17" t="s">
        <v>222</v>
      </c>
      <c r="J92" s="17" t="s">
        <v>222</v>
      </c>
      <c r="K92" s="17" t="s">
        <v>222</v>
      </c>
      <c r="L92" s="17" t="s">
        <v>222</v>
      </c>
      <c r="M92" s="17" t="s">
        <v>222</v>
      </c>
      <c r="N92" s="17" t="s">
        <v>222</v>
      </c>
      <c r="O92" s="151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8">
        <v>1</v>
      </c>
    </row>
    <row r="93" spans="1:65">
      <c r="A93" s="30"/>
      <c r="B93" s="19" t="s">
        <v>223</v>
      </c>
      <c r="C93" s="9" t="s">
        <v>223</v>
      </c>
      <c r="D93" s="149" t="s">
        <v>255</v>
      </c>
      <c r="E93" s="150" t="s">
        <v>257</v>
      </c>
      <c r="F93" s="150" t="s">
        <v>259</v>
      </c>
      <c r="G93" s="150" t="s">
        <v>260</v>
      </c>
      <c r="H93" s="150" t="s">
        <v>261</v>
      </c>
      <c r="I93" s="150" t="s">
        <v>262</v>
      </c>
      <c r="J93" s="150" t="s">
        <v>263</v>
      </c>
      <c r="K93" s="150" t="s">
        <v>264</v>
      </c>
      <c r="L93" s="150" t="s">
        <v>266</v>
      </c>
      <c r="M93" s="150" t="s">
        <v>277</v>
      </c>
      <c r="N93" s="150" t="s">
        <v>268</v>
      </c>
      <c r="O93" s="151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 t="s">
        <v>3</v>
      </c>
    </row>
    <row r="94" spans="1:65">
      <c r="A94" s="30"/>
      <c r="B94" s="19"/>
      <c r="C94" s="9"/>
      <c r="D94" s="10" t="s">
        <v>278</v>
      </c>
      <c r="E94" s="11" t="s">
        <v>278</v>
      </c>
      <c r="F94" s="11" t="s">
        <v>279</v>
      </c>
      <c r="G94" s="11" t="s">
        <v>114</v>
      </c>
      <c r="H94" s="11" t="s">
        <v>279</v>
      </c>
      <c r="I94" s="11" t="s">
        <v>114</v>
      </c>
      <c r="J94" s="11" t="s">
        <v>279</v>
      </c>
      <c r="K94" s="11" t="s">
        <v>279</v>
      </c>
      <c r="L94" s="11" t="s">
        <v>114</v>
      </c>
      <c r="M94" s="11" t="s">
        <v>278</v>
      </c>
      <c r="N94" s="11" t="s">
        <v>279</v>
      </c>
      <c r="O94" s="151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2</v>
      </c>
    </row>
    <row r="95" spans="1:65">
      <c r="A95" s="30"/>
      <c r="B95" s="19"/>
      <c r="C95" s="9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151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2</v>
      </c>
    </row>
    <row r="96" spans="1:65">
      <c r="A96" s="30"/>
      <c r="B96" s="18">
        <v>1</v>
      </c>
      <c r="C96" s="14">
        <v>1</v>
      </c>
      <c r="D96" s="152" t="s">
        <v>105</v>
      </c>
      <c r="E96" s="22" t="s">
        <v>201</v>
      </c>
      <c r="F96" s="22">
        <v>0.23</v>
      </c>
      <c r="G96" s="22" t="s">
        <v>201</v>
      </c>
      <c r="H96" s="22">
        <v>0.3</v>
      </c>
      <c r="I96" s="152" t="s">
        <v>107</v>
      </c>
      <c r="J96" s="152" t="s">
        <v>105</v>
      </c>
      <c r="K96" s="152" t="s">
        <v>105</v>
      </c>
      <c r="L96" s="22" t="s">
        <v>201</v>
      </c>
      <c r="M96" s="22" t="s">
        <v>201</v>
      </c>
      <c r="N96" s="22">
        <v>0.24</v>
      </c>
      <c r="O96" s="151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1</v>
      </c>
    </row>
    <row r="97" spans="1:65">
      <c r="A97" s="30"/>
      <c r="B97" s="19">
        <v>1</v>
      </c>
      <c r="C97" s="9">
        <v>2</v>
      </c>
      <c r="D97" s="153" t="s">
        <v>105</v>
      </c>
      <c r="E97" s="11" t="s">
        <v>201</v>
      </c>
      <c r="F97" s="11">
        <v>0.23</v>
      </c>
      <c r="G97" s="11" t="s">
        <v>201</v>
      </c>
      <c r="H97" s="11">
        <v>0.2</v>
      </c>
      <c r="I97" s="153" t="s">
        <v>107</v>
      </c>
      <c r="J97" s="153" t="s">
        <v>105</v>
      </c>
      <c r="K97" s="153" t="s">
        <v>105</v>
      </c>
      <c r="L97" s="11" t="s">
        <v>201</v>
      </c>
      <c r="M97" s="11" t="s">
        <v>201</v>
      </c>
      <c r="N97" s="11">
        <v>0.24</v>
      </c>
      <c r="O97" s="151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 t="e">
        <v>#N/A</v>
      </c>
    </row>
    <row r="98" spans="1:65">
      <c r="A98" s="30"/>
      <c r="B98" s="19">
        <v>1</v>
      </c>
      <c r="C98" s="9">
        <v>3</v>
      </c>
      <c r="D98" s="153" t="s">
        <v>105</v>
      </c>
      <c r="E98" s="11" t="s">
        <v>201</v>
      </c>
      <c r="F98" s="11">
        <v>0.23</v>
      </c>
      <c r="G98" s="11" t="s">
        <v>201</v>
      </c>
      <c r="H98" s="11">
        <v>0.3</v>
      </c>
      <c r="I98" s="153" t="s">
        <v>107</v>
      </c>
      <c r="J98" s="153" t="s">
        <v>105</v>
      </c>
      <c r="K98" s="153" t="s">
        <v>105</v>
      </c>
      <c r="L98" s="11" t="s">
        <v>201</v>
      </c>
      <c r="M98" s="11" t="s">
        <v>201</v>
      </c>
      <c r="N98" s="11">
        <v>0.24</v>
      </c>
      <c r="O98" s="151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16</v>
      </c>
    </row>
    <row r="99" spans="1:65">
      <c r="A99" s="30"/>
      <c r="B99" s="19">
        <v>1</v>
      </c>
      <c r="C99" s="9">
        <v>4</v>
      </c>
      <c r="D99" s="153" t="s">
        <v>105</v>
      </c>
      <c r="E99" s="11" t="s">
        <v>201</v>
      </c>
      <c r="F99" s="11">
        <v>0.23</v>
      </c>
      <c r="G99" s="11" t="s">
        <v>201</v>
      </c>
      <c r="H99" s="156">
        <v>0.4</v>
      </c>
      <c r="I99" s="153" t="s">
        <v>107</v>
      </c>
      <c r="J99" s="153" t="s">
        <v>105</v>
      </c>
      <c r="K99" s="153" t="s">
        <v>105</v>
      </c>
      <c r="L99" s="11" t="s">
        <v>201</v>
      </c>
      <c r="M99" s="11" t="s">
        <v>201</v>
      </c>
      <c r="N99" s="11">
        <v>0.23</v>
      </c>
      <c r="O99" s="151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 t="s">
        <v>201</v>
      </c>
    </row>
    <row r="100" spans="1:65">
      <c r="A100" s="30"/>
      <c r="B100" s="19">
        <v>1</v>
      </c>
      <c r="C100" s="9">
        <v>5</v>
      </c>
      <c r="D100" s="153" t="s">
        <v>105</v>
      </c>
      <c r="E100" s="11" t="s">
        <v>201</v>
      </c>
      <c r="F100" s="11">
        <v>0.23</v>
      </c>
      <c r="G100" s="11" t="s">
        <v>201</v>
      </c>
      <c r="H100" s="156">
        <v>0.4</v>
      </c>
      <c r="I100" s="153" t="s">
        <v>107</v>
      </c>
      <c r="J100" s="153" t="s">
        <v>105</v>
      </c>
      <c r="K100" s="153" t="s">
        <v>105</v>
      </c>
      <c r="L100" s="11" t="s">
        <v>201</v>
      </c>
      <c r="M100" s="11" t="s">
        <v>201</v>
      </c>
      <c r="N100" s="11">
        <v>0.24</v>
      </c>
      <c r="O100" s="151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15</v>
      </c>
    </row>
    <row r="101" spans="1:65">
      <c r="A101" s="30"/>
      <c r="B101" s="19">
        <v>1</v>
      </c>
      <c r="C101" s="9">
        <v>6</v>
      </c>
      <c r="D101" s="153" t="s">
        <v>105</v>
      </c>
      <c r="E101" s="11" t="s">
        <v>201</v>
      </c>
      <c r="F101" s="11">
        <v>0.23</v>
      </c>
      <c r="G101" s="11" t="s">
        <v>201</v>
      </c>
      <c r="H101" s="11">
        <v>0.3</v>
      </c>
      <c r="I101" s="153" t="s">
        <v>107</v>
      </c>
      <c r="J101" s="153" t="s">
        <v>105</v>
      </c>
      <c r="K101" s="153" t="s">
        <v>105</v>
      </c>
      <c r="L101" s="11" t="s">
        <v>201</v>
      </c>
      <c r="M101" s="11" t="s">
        <v>201</v>
      </c>
      <c r="N101" s="11">
        <v>0.23</v>
      </c>
      <c r="O101" s="151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5"/>
    </row>
    <row r="102" spans="1:65">
      <c r="A102" s="30"/>
      <c r="B102" s="20" t="s">
        <v>245</v>
      </c>
      <c r="C102" s="12"/>
      <c r="D102" s="23" t="s">
        <v>557</v>
      </c>
      <c r="E102" s="23" t="s">
        <v>557</v>
      </c>
      <c r="F102" s="23">
        <v>0.23</v>
      </c>
      <c r="G102" s="23" t="s">
        <v>557</v>
      </c>
      <c r="H102" s="23">
        <v>0.31666666666666671</v>
      </c>
      <c r="I102" s="23" t="s">
        <v>557</v>
      </c>
      <c r="J102" s="23" t="s">
        <v>557</v>
      </c>
      <c r="K102" s="23" t="s">
        <v>557</v>
      </c>
      <c r="L102" s="23" t="s">
        <v>557</v>
      </c>
      <c r="M102" s="23" t="s">
        <v>557</v>
      </c>
      <c r="N102" s="23">
        <v>0.23666666666666666</v>
      </c>
      <c r="O102" s="151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30"/>
      <c r="B103" s="3" t="s">
        <v>246</v>
      </c>
      <c r="C103" s="29"/>
      <c r="D103" s="11" t="s">
        <v>557</v>
      </c>
      <c r="E103" s="11" t="s">
        <v>557</v>
      </c>
      <c r="F103" s="11">
        <v>0.23</v>
      </c>
      <c r="G103" s="11" t="s">
        <v>557</v>
      </c>
      <c r="H103" s="11">
        <v>0.3</v>
      </c>
      <c r="I103" s="11" t="s">
        <v>557</v>
      </c>
      <c r="J103" s="11" t="s">
        <v>557</v>
      </c>
      <c r="K103" s="11" t="s">
        <v>557</v>
      </c>
      <c r="L103" s="11" t="s">
        <v>557</v>
      </c>
      <c r="M103" s="11" t="s">
        <v>557</v>
      </c>
      <c r="N103" s="11">
        <v>0.24</v>
      </c>
      <c r="O103" s="151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3" t="s">
        <v>247</v>
      </c>
      <c r="C104" s="29"/>
      <c r="D104" s="24" t="s">
        <v>557</v>
      </c>
      <c r="E104" s="24" t="s">
        <v>557</v>
      </c>
      <c r="F104" s="24">
        <v>0</v>
      </c>
      <c r="G104" s="24" t="s">
        <v>557</v>
      </c>
      <c r="H104" s="24">
        <v>7.5277265270908084E-2</v>
      </c>
      <c r="I104" s="24" t="s">
        <v>557</v>
      </c>
      <c r="J104" s="24" t="s">
        <v>557</v>
      </c>
      <c r="K104" s="24" t="s">
        <v>557</v>
      </c>
      <c r="L104" s="24" t="s">
        <v>557</v>
      </c>
      <c r="M104" s="24" t="s">
        <v>557</v>
      </c>
      <c r="N104" s="24">
        <v>5.163977794943213E-3</v>
      </c>
      <c r="O104" s="151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86</v>
      </c>
      <c r="C105" s="29"/>
      <c r="D105" s="13" t="s">
        <v>557</v>
      </c>
      <c r="E105" s="13" t="s">
        <v>557</v>
      </c>
      <c r="F105" s="13">
        <v>0</v>
      </c>
      <c r="G105" s="13" t="s">
        <v>557</v>
      </c>
      <c r="H105" s="13">
        <v>0.23771767980286759</v>
      </c>
      <c r="I105" s="13" t="s">
        <v>557</v>
      </c>
      <c r="J105" s="13" t="s">
        <v>557</v>
      </c>
      <c r="K105" s="13" t="s">
        <v>557</v>
      </c>
      <c r="L105" s="13" t="s">
        <v>557</v>
      </c>
      <c r="M105" s="13" t="s">
        <v>557</v>
      </c>
      <c r="N105" s="13">
        <v>2.1819624485675548E-2</v>
      </c>
      <c r="O105" s="151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248</v>
      </c>
      <c r="C106" s="29"/>
      <c r="D106" s="13" t="s">
        <v>557</v>
      </c>
      <c r="E106" s="13" t="s">
        <v>557</v>
      </c>
      <c r="F106" s="13" t="s">
        <v>557</v>
      </c>
      <c r="G106" s="13" t="s">
        <v>557</v>
      </c>
      <c r="H106" s="13" t="s">
        <v>557</v>
      </c>
      <c r="I106" s="13" t="s">
        <v>557</v>
      </c>
      <c r="J106" s="13" t="s">
        <v>557</v>
      </c>
      <c r="K106" s="13" t="s">
        <v>557</v>
      </c>
      <c r="L106" s="13" t="s">
        <v>557</v>
      </c>
      <c r="M106" s="13" t="s">
        <v>557</v>
      </c>
      <c r="N106" s="13" t="s">
        <v>557</v>
      </c>
      <c r="O106" s="151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46" t="s">
        <v>249</v>
      </c>
      <c r="C107" s="47"/>
      <c r="D107" s="45">
        <v>8.43</v>
      </c>
      <c r="E107" s="45">
        <v>0</v>
      </c>
      <c r="F107" s="45">
        <v>0.67</v>
      </c>
      <c r="G107" s="45">
        <v>0</v>
      </c>
      <c r="H107" s="45">
        <v>2.25</v>
      </c>
      <c r="I107" s="45">
        <v>75.86</v>
      </c>
      <c r="J107" s="45">
        <v>8.43</v>
      </c>
      <c r="K107" s="45">
        <v>8.43</v>
      </c>
      <c r="L107" s="45">
        <v>0</v>
      </c>
      <c r="M107" s="45">
        <v>0</v>
      </c>
      <c r="N107" s="45">
        <v>0.45</v>
      </c>
      <c r="O107" s="151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B108" s="31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BM108" s="55"/>
    </row>
    <row r="109" spans="1:65" ht="15">
      <c r="B109" s="8" t="s">
        <v>435</v>
      </c>
      <c r="BM109" s="28" t="s">
        <v>67</v>
      </c>
    </row>
    <row r="110" spans="1:65" ht="15">
      <c r="A110" s="25" t="s">
        <v>16</v>
      </c>
      <c r="B110" s="18" t="s">
        <v>111</v>
      </c>
      <c r="C110" s="15" t="s">
        <v>112</v>
      </c>
      <c r="D110" s="16" t="s">
        <v>222</v>
      </c>
      <c r="E110" s="17" t="s">
        <v>222</v>
      </c>
      <c r="F110" s="17" t="s">
        <v>222</v>
      </c>
      <c r="G110" s="17" t="s">
        <v>222</v>
      </c>
      <c r="H110" s="17" t="s">
        <v>222</v>
      </c>
      <c r="I110" s="17" t="s">
        <v>222</v>
      </c>
      <c r="J110" s="17" t="s">
        <v>222</v>
      </c>
      <c r="K110" s="17" t="s">
        <v>222</v>
      </c>
      <c r="L110" s="17" t="s">
        <v>222</v>
      </c>
      <c r="M110" s="17" t="s">
        <v>222</v>
      </c>
      <c r="N110" s="17" t="s">
        <v>222</v>
      </c>
      <c r="O110" s="17" t="s">
        <v>222</v>
      </c>
      <c r="P110" s="17" t="s">
        <v>222</v>
      </c>
      <c r="Q110" s="17" t="s">
        <v>222</v>
      </c>
      <c r="R110" s="17" t="s">
        <v>222</v>
      </c>
      <c r="S110" s="17" t="s">
        <v>222</v>
      </c>
      <c r="T110" s="151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8">
        <v>1</v>
      </c>
    </row>
    <row r="111" spans="1:65">
      <c r="A111" s="30"/>
      <c r="B111" s="19" t="s">
        <v>223</v>
      </c>
      <c r="C111" s="9" t="s">
        <v>223</v>
      </c>
      <c r="D111" s="149" t="s">
        <v>255</v>
      </c>
      <c r="E111" s="150" t="s">
        <v>256</v>
      </c>
      <c r="F111" s="150" t="s">
        <v>257</v>
      </c>
      <c r="G111" s="150" t="s">
        <v>258</v>
      </c>
      <c r="H111" s="150" t="s">
        <v>259</v>
      </c>
      <c r="I111" s="150" t="s">
        <v>260</v>
      </c>
      <c r="J111" s="150" t="s">
        <v>276</v>
      </c>
      <c r="K111" s="150" t="s">
        <v>261</v>
      </c>
      <c r="L111" s="150" t="s">
        <v>262</v>
      </c>
      <c r="M111" s="150" t="s">
        <v>263</v>
      </c>
      <c r="N111" s="150" t="s">
        <v>264</v>
      </c>
      <c r="O111" s="150" t="s">
        <v>265</v>
      </c>
      <c r="P111" s="150" t="s">
        <v>266</v>
      </c>
      <c r="Q111" s="150" t="s">
        <v>277</v>
      </c>
      <c r="R111" s="150" t="s">
        <v>267</v>
      </c>
      <c r="S111" s="150" t="s">
        <v>268</v>
      </c>
      <c r="T111" s="151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8" t="s">
        <v>3</v>
      </c>
    </row>
    <row r="112" spans="1:65">
      <c r="A112" s="30"/>
      <c r="B112" s="19"/>
      <c r="C112" s="9"/>
      <c r="D112" s="10" t="s">
        <v>278</v>
      </c>
      <c r="E112" s="11" t="s">
        <v>278</v>
      </c>
      <c r="F112" s="11" t="s">
        <v>278</v>
      </c>
      <c r="G112" s="11" t="s">
        <v>278</v>
      </c>
      <c r="H112" s="11" t="s">
        <v>279</v>
      </c>
      <c r="I112" s="11" t="s">
        <v>114</v>
      </c>
      <c r="J112" s="11" t="s">
        <v>114</v>
      </c>
      <c r="K112" s="11" t="s">
        <v>279</v>
      </c>
      <c r="L112" s="11" t="s">
        <v>114</v>
      </c>
      <c r="M112" s="11" t="s">
        <v>279</v>
      </c>
      <c r="N112" s="11" t="s">
        <v>279</v>
      </c>
      <c r="O112" s="11" t="s">
        <v>278</v>
      </c>
      <c r="P112" s="11" t="s">
        <v>114</v>
      </c>
      <c r="Q112" s="11" t="s">
        <v>278</v>
      </c>
      <c r="R112" s="11" t="s">
        <v>114</v>
      </c>
      <c r="S112" s="11" t="s">
        <v>279</v>
      </c>
      <c r="T112" s="151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>
        <v>0</v>
      </c>
    </row>
    <row r="113" spans="1:65">
      <c r="A113" s="30"/>
      <c r="B113" s="19"/>
      <c r="C113" s="9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151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0</v>
      </c>
    </row>
    <row r="114" spans="1:65">
      <c r="A114" s="30"/>
      <c r="B114" s="18">
        <v>1</v>
      </c>
      <c r="C114" s="14">
        <v>1</v>
      </c>
      <c r="D114" s="216">
        <v>310.93</v>
      </c>
      <c r="E114" s="216">
        <v>333.5</v>
      </c>
      <c r="F114" s="216">
        <v>335</v>
      </c>
      <c r="G114" s="217">
        <v>389.14</v>
      </c>
      <c r="H114" s="216">
        <v>288</v>
      </c>
      <c r="I114" s="216">
        <v>273</v>
      </c>
      <c r="J114" s="216">
        <v>359.99999999999994</v>
      </c>
      <c r="K114" s="216">
        <v>302</v>
      </c>
      <c r="L114" s="216">
        <v>264</v>
      </c>
      <c r="M114" s="216">
        <v>327.13</v>
      </c>
      <c r="N114" s="216">
        <v>331.9</v>
      </c>
      <c r="O114" s="217">
        <v>397.98</v>
      </c>
      <c r="P114" s="216">
        <v>303.78872228360535</v>
      </c>
      <c r="Q114" s="216">
        <v>275.45914892834276</v>
      </c>
      <c r="R114" s="216">
        <v>330</v>
      </c>
      <c r="S114" s="216">
        <v>287</v>
      </c>
      <c r="T114" s="218"/>
      <c r="U114" s="219"/>
      <c r="V114" s="219"/>
      <c r="W114" s="219"/>
      <c r="X114" s="219"/>
      <c r="Y114" s="219"/>
      <c r="Z114" s="219"/>
      <c r="AA114" s="219"/>
      <c r="AB114" s="219"/>
      <c r="AC114" s="219"/>
      <c r="AD114" s="219"/>
      <c r="AE114" s="219"/>
      <c r="AF114" s="219"/>
      <c r="AG114" s="219"/>
      <c r="AH114" s="219"/>
      <c r="AI114" s="219"/>
      <c r="AJ114" s="219"/>
      <c r="AK114" s="219"/>
      <c r="AL114" s="219"/>
      <c r="AM114" s="219"/>
      <c r="AN114" s="219"/>
      <c r="AO114" s="219"/>
      <c r="AP114" s="219"/>
      <c r="AQ114" s="219"/>
      <c r="AR114" s="219"/>
      <c r="AS114" s="219"/>
      <c r="AT114" s="219"/>
      <c r="AU114" s="219"/>
      <c r="AV114" s="219"/>
      <c r="AW114" s="219"/>
      <c r="AX114" s="219"/>
      <c r="AY114" s="219"/>
      <c r="AZ114" s="219"/>
      <c r="BA114" s="219"/>
      <c r="BB114" s="219"/>
      <c r="BC114" s="219"/>
      <c r="BD114" s="219"/>
      <c r="BE114" s="219"/>
      <c r="BF114" s="219"/>
      <c r="BG114" s="219"/>
      <c r="BH114" s="219"/>
      <c r="BI114" s="219"/>
      <c r="BJ114" s="219"/>
      <c r="BK114" s="219"/>
      <c r="BL114" s="219"/>
      <c r="BM114" s="220">
        <v>1</v>
      </c>
    </row>
    <row r="115" spans="1:65">
      <c r="A115" s="30"/>
      <c r="B115" s="19">
        <v>1</v>
      </c>
      <c r="C115" s="9">
        <v>2</v>
      </c>
      <c r="D115" s="221">
        <v>307.13</v>
      </c>
      <c r="E115" s="221">
        <v>306.2</v>
      </c>
      <c r="F115" s="221">
        <v>326</v>
      </c>
      <c r="G115" s="222">
        <v>398.59</v>
      </c>
      <c r="H115" s="221">
        <v>312</v>
      </c>
      <c r="I115" s="221">
        <v>292</v>
      </c>
      <c r="J115" s="221">
        <v>310</v>
      </c>
      <c r="K115" s="226">
        <v>279</v>
      </c>
      <c r="L115" s="221">
        <v>266</v>
      </c>
      <c r="M115" s="221">
        <v>323.32</v>
      </c>
      <c r="N115" s="221">
        <v>325.60000000000002</v>
      </c>
      <c r="O115" s="222">
        <v>406.1</v>
      </c>
      <c r="P115" s="221">
        <v>296.91354394040587</v>
      </c>
      <c r="Q115" s="221">
        <v>273.82939556974787</v>
      </c>
      <c r="R115" s="221">
        <v>330</v>
      </c>
      <c r="S115" s="221">
        <v>293</v>
      </c>
      <c r="T115" s="218"/>
      <c r="U115" s="219"/>
      <c r="V115" s="219"/>
      <c r="W115" s="219"/>
      <c r="X115" s="219"/>
      <c r="Y115" s="219"/>
      <c r="Z115" s="219"/>
      <c r="AA115" s="219"/>
      <c r="AB115" s="219"/>
      <c r="AC115" s="219"/>
      <c r="AD115" s="219"/>
      <c r="AE115" s="219"/>
      <c r="AF115" s="219"/>
      <c r="AG115" s="219"/>
      <c r="AH115" s="219"/>
      <c r="AI115" s="219"/>
      <c r="AJ115" s="219"/>
      <c r="AK115" s="219"/>
      <c r="AL115" s="219"/>
      <c r="AM115" s="219"/>
      <c r="AN115" s="219"/>
      <c r="AO115" s="219"/>
      <c r="AP115" s="219"/>
      <c r="AQ115" s="219"/>
      <c r="AR115" s="219"/>
      <c r="AS115" s="219"/>
      <c r="AT115" s="219"/>
      <c r="AU115" s="219"/>
      <c r="AV115" s="219"/>
      <c r="AW115" s="219"/>
      <c r="AX115" s="219"/>
      <c r="AY115" s="219"/>
      <c r="AZ115" s="219"/>
      <c r="BA115" s="219"/>
      <c r="BB115" s="219"/>
      <c r="BC115" s="219"/>
      <c r="BD115" s="219"/>
      <c r="BE115" s="219"/>
      <c r="BF115" s="219"/>
      <c r="BG115" s="219"/>
      <c r="BH115" s="219"/>
      <c r="BI115" s="219"/>
      <c r="BJ115" s="219"/>
      <c r="BK115" s="219"/>
      <c r="BL115" s="219"/>
      <c r="BM115" s="220" t="e">
        <v>#N/A</v>
      </c>
    </row>
    <row r="116" spans="1:65">
      <c r="A116" s="30"/>
      <c r="B116" s="19">
        <v>1</v>
      </c>
      <c r="C116" s="9">
        <v>3</v>
      </c>
      <c r="D116" s="221">
        <v>317.62</v>
      </c>
      <c r="E116" s="221">
        <v>320.7</v>
      </c>
      <c r="F116" s="221">
        <v>326</v>
      </c>
      <c r="G116" s="222">
        <v>391.23</v>
      </c>
      <c r="H116" s="221">
        <v>289</v>
      </c>
      <c r="I116" s="221">
        <v>273</v>
      </c>
      <c r="J116" s="221">
        <v>350.00000000000006</v>
      </c>
      <c r="K116" s="221">
        <v>298</v>
      </c>
      <c r="L116" s="221">
        <v>265</v>
      </c>
      <c r="M116" s="221">
        <v>310.58999999999997</v>
      </c>
      <c r="N116" s="221">
        <v>330</v>
      </c>
      <c r="O116" s="222">
        <v>409.08</v>
      </c>
      <c r="P116" s="221">
        <v>302.54531262444419</v>
      </c>
      <c r="Q116" s="221">
        <v>274.89190461344123</v>
      </c>
      <c r="R116" s="221">
        <v>320</v>
      </c>
      <c r="S116" s="221">
        <v>294</v>
      </c>
      <c r="T116" s="218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9"/>
      <c r="AT116" s="219"/>
      <c r="AU116" s="219"/>
      <c r="AV116" s="219"/>
      <c r="AW116" s="219"/>
      <c r="AX116" s="219"/>
      <c r="AY116" s="219"/>
      <c r="AZ116" s="219"/>
      <c r="BA116" s="219"/>
      <c r="BB116" s="219"/>
      <c r="BC116" s="219"/>
      <c r="BD116" s="219"/>
      <c r="BE116" s="219"/>
      <c r="BF116" s="219"/>
      <c r="BG116" s="219"/>
      <c r="BH116" s="219"/>
      <c r="BI116" s="219"/>
      <c r="BJ116" s="219"/>
      <c r="BK116" s="219"/>
      <c r="BL116" s="219"/>
      <c r="BM116" s="220">
        <v>16</v>
      </c>
    </row>
    <row r="117" spans="1:65">
      <c r="A117" s="30"/>
      <c r="B117" s="19">
        <v>1</v>
      </c>
      <c r="C117" s="9">
        <v>4</v>
      </c>
      <c r="D117" s="221">
        <v>297.99</v>
      </c>
      <c r="E117" s="221">
        <v>323</v>
      </c>
      <c r="F117" s="221">
        <v>326</v>
      </c>
      <c r="G117" s="222">
        <v>393.94</v>
      </c>
      <c r="H117" s="221">
        <v>294</v>
      </c>
      <c r="I117" s="221">
        <v>304</v>
      </c>
      <c r="J117" s="221">
        <v>350.00000000000006</v>
      </c>
      <c r="K117" s="221">
        <v>301</v>
      </c>
      <c r="L117" s="221">
        <v>264</v>
      </c>
      <c r="M117" s="221">
        <v>343.94</v>
      </c>
      <c r="N117" s="221">
        <v>330.5</v>
      </c>
      <c r="O117" s="222">
        <v>408.87</v>
      </c>
      <c r="P117" s="221">
        <v>301.00013732752006</v>
      </c>
      <c r="Q117" s="221">
        <v>270.85684971805892</v>
      </c>
      <c r="R117" s="221">
        <v>340</v>
      </c>
      <c r="S117" s="221">
        <v>281</v>
      </c>
      <c r="T117" s="218"/>
      <c r="U117" s="219"/>
      <c r="V117" s="219"/>
      <c r="W117" s="219"/>
      <c r="X117" s="219"/>
      <c r="Y117" s="219"/>
      <c r="Z117" s="219"/>
      <c r="AA117" s="219"/>
      <c r="AB117" s="219"/>
      <c r="AC117" s="219"/>
      <c r="AD117" s="219"/>
      <c r="AE117" s="219"/>
      <c r="AF117" s="219"/>
      <c r="AG117" s="219"/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19"/>
      <c r="AT117" s="219"/>
      <c r="AU117" s="219"/>
      <c r="AV117" s="219"/>
      <c r="AW117" s="219"/>
      <c r="AX117" s="219"/>
      <c r="AY117" s="219"/>
      <c r="AZ117" s="219"/>
      <c r="BA117" s="219"/>
      <c r="BB117" s="219"/>
      <c r="BC117" s="219"/>
      <c r="BD117" s="219"/>
      <c r="BE117" s="219"/>
      <c r="BF117" s="219"/>
      <c r="BG117" s="219"/>
      <c r="BH117" s="219"/>
      <c r="BI117" s="219"/>
      <c r="BJ117" s="219"/>
      <c r="BK117" s="219"/>
      <c r="BL117" s="219"/>
      <c r="BM117" s="220">
        <v>307.45373458142541</v>
      </c>
    </row>
    <row r="118" spans="1:65">
      <c r="A118" s="30"/>
      <c r="B118" s="19">
        <v>1</v>
      </c>
      <c r="C118" s="9">
        <v>5</v>
      </c>
      <c r="D118" s="221">
        <v>291.3</v>
      </c>
      <c r="E118" s="221">
        <v>330.2</v>
      </c>
      <c r="F118" s="221">
        <v>327</v>
      </c>
      <c r="G118" s="222">
        <v>394.07</v>
      </c>
      <c r="H118" s="221">
        <v>295</v>
      </c>
      <c r="I118" s="221">
        <v>282</v>
      </c>
      <c r="J118" s="221">
        <v>379.99999999999994</v>
      </c>
      <c r="K118" s="221">
        <v>301</v>
      </c>
      <c r="L118" s="221">
        <v>262</v>
      </c>
      <c r="M118" s="221">
        <v>329.49</v>
      </c>
      <c r="N118" s="221">
        <v>322.10000000000002</v>
      </c>
      <c r="O118" s="222">
        <v>420.63</v>
      </c>
      <c r="P118" s="221">
        <v>294.28852837752072</v>
      </c>
      <c r="Q118" s="221">
        <v>279.01830189751701</v>
      </c>
      <c r="R118" s="221">
        <v>320</v>
      </c>
      <c r="S118" s="221">
        <v>287</v>
      </c>
      <c r="T118" s="218"/>
      <c r="U118" s="219"/>
      <c r="V118" s="219"/>
      <c r="W118" s="219"/>
      <c r="X118" s="219"/>
      <c r="Y118" s="219"/>
      <c r="Z118" s="219"/>
      <c r="AA118" s="219"/>
      <c r="AB118" s="219"/>
      <c r="AC118" s="219"/>
      <c r="AD118" s="219"/>
      <c r="AE118" s="219"/>
      <c r="AF118" s="219"/>
      <c r="AG118" s="219"/>
      <c r="AH118" s="219"/>
      <c r="AI118" s="219"/>
      <c r="AJ118" s="219"/>
      <c r="AK118" s="219"/>
      <c r="AL118" s="219"/>
      <c r="AM118" s="219"/>
      <c r="AN118" s="219"/>
      <c r="AO118" s="219"/>
      <c r="AP118" s="219"/>
      <c r="AQ118" s="219"/>
      <c r="AR118" s="219"/>
      <c r="AS118" s="219"/>
      <c r="AT118" s="219"/>
      <c r="AU118" s="219"/>
      <c r="AV118" s="219"/>
      <c r="AW118" s="219"/>
      <c r="AX118" s="219"/>
      <c r="AY118" s="219"/>
      <c r="AZ118" s="219"/>
      <c r="BA118" s="219"/>
      <c r="BB118" s="219"/>
      <c r="BC118" s="219"/>
      <c r="BD118" s="219"/>
      <c r="BE118" s="219"/>
      <c r="BF118" s="219"/>
      <c r="BG118" s="219"/>
      <c r="BH118" s="219"/>
      <c r="BI118" s="219"/>
      <c r="BJ118" s="219"/>
      <c r="BK118" s="219"/>
      <c r="BL118" s="219"/>
      <c r="BM118" s="220">
        <v>16</v>
      </c>
    </row>
    <row r="119" spans="1:65">
      <c r="A119" s="30"/>
      <c r="B119" s="19">
        <v>1</v>
      </c>
      <c r="C119" s="9">
        <v>6</v>
      </c>
      <c r="D119" s="221">
        <v>313.10000000000002</v>
      </c>
      <c r="E119" s="221">
        <v>328.6</v>
      </c>
      <c r="F119" s="221">
        <v>322</v>
      </c>
      <c r="G119" s="222">
        <v>395.72999999999996</v>
      </c>
      <c r="H119" s="221">
        <v>305</v>
      </c>
      <c r="I119" s="221">
        <v>260</v>
      </c>
      <c r="J119" s="221">
        <v>370</v>
      </c>
      <c r="K119" s="221">
        <v>301</v>
      </c>
      <c r="L119" s="221">
        <v>260</v>
      </c>
      <c r="M119" s="221">
        <v>334.7</v>
      </c>
      <c r="N119" s="221">
        <v>341.6</v>
      </c>
      <c r="O119" s="222">
        <v>422.59</v>
      </c>
      <c r="P119" s="221">
        <v>294.21697213280385</v>
      </c>
      <c r="Q119" s="221">
        <v>276.56488742632399</v>
      </c>
      <c r="R119" s="221">
        <v>340</v>
      </c>
      <c r="S119" s="221">
        <v>296</v>
      </c>
      <c r="T119" s="218"/>
      <c r="U119" s="219"/>
      <c r="V119" s="219"/>
      <c r="W119" s="219"/>
      <c r="X119" s="219"/>
      <c r="Y119" s="219"/>
      <c r="Z119" s="219"/>
      <c r="AA119" s="219"/>
      <c r="AB119" s="219"/>
      <c r="AC119" s="219"/>
      <c r="AD119" s="219"/>
      <c r="AE119" s="219"/>
      <c r="AF119" s="219"/>
      <c r="AG119" s="219"/>
      <c r="AH119" s="219"/>
      <c r="AI119" s="219"/>
      <c r="AJ119" s="219"/>
      <c r="AK119" s="219"/>
      <c r="AL119" s="219"/>
      <c r="AM119" s="219"/>
      <c r="AN119" s="219"/>
      <c r="AO119" s="219"/>
      <c r="AP119" s="219"/>
      <c r="AQ119" s="219"/>
      <c r="AR119" s="219"/>
      <c r="AS119" s="219"/>
      <c r="AT119" s="219"/>
      <c r="AU119" s="219"/>
      <c r="AV119" s="219"/>
      <c r="AW119" s="219"/>
      <c r="AX119" s="219"/>
      <c r="AY119" s="219"/>
      <c r="AZ119" s="219"/>
      <c r="BA119" s="219"/>
      <c r="BB119" s="219"/>
      <c r="BC119" s="219"/>
      <c r="BD119" s="219"/>
      <c r="BE119" s="219"/>
      <c r="BF119" s="219"/>
      <c r="BG119" s="219"/>
      <c r="BH119" s="219"/>
      <c r="BI119" s="219"/>
      <c r="BJ119" s="219"/>
      <c r="BK119" s="219"/>
      <c r="BL119" s="219"/>
      <c r="BM119" s="223"/>
    </row>
    <row r="120" spans="1:65">
      <c r="A120" s="30"/>
      <c r="B120" s="20" t="s">
        <v>245</v>
      </c>
      <c r="C120" s="12"/>
      <c r="D120" s="224">
        <v>306.34500000000003</v>
      </c>
      <c r="E120" s="224">
        <v>323.70000000000005</v>
      </c>
      <c r="F120" s="224">
        <v>327</v>
      </c>
      <c r="G120" s="224">
        <v>393.7833333333333</v>
      </c>
      <c r="H120" s="224">
        <v>297.16666666666669</v>
      </c>
      <c r="I120" s="224">
        <v>280.66666666666669</v>
      </c>
      <c r="J120" s="224">
        <v>353.33333333333331</v>
      </c>
      <c r="K120" s="224">
        <v>297</v>
      </c>
      <c r="L120" s="224">
        <v>263.5</v>
      </c>
      <c r="M120" s="224">
        <v>328.19499999999999</v>
      </c>
      <c r="N120" s="224">
        <v>330.2833333333333</v>
      </c>
      <c r="O120" s="224">
        <v>410.87500000000006</v>
      </c>
      <c r="P120" s="224">
        <v>298.79220278105009</v>
      </c>
      <c r="Q120" s="224">
        <v>275.10341469223863</v>
      </c>
      <c r="R120" s="224">
        <v>330</v>
      </c>
      <c r="S120" s="224">
        <v>289.66666666666669</v>
      </c>
      <c r="T120" s="218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219"/>
      <c r="AL120" s="219"/>
      <c r="AM120" s="219"/>
      <c r="AN120" s="219"/>
      <c r="AO120" s="219"/>
      <c r="AP120" s="219"/>
      <c r="AQ120" s="219"/>
      <c r="AR120" s="219"/>
      <c r="AS120" s="219"/>
      <c r="AT120" s="219"/>
      <c r="AU120" s="219"/>
      <c r="AV120" s="219"/>
      <c r="AW120" s="219"/>
      <c r="AX120" s="219"/>
      <c r="AY120" s="219"/>
      <c r="AZ120" s="219"/>
      <c r="BA120" s="219"/>
      <c r="BB120" s="219"/>
      <c r="BC120" s="219"/>
      <c r="BD120" s="219"/>
      <c r="BE120" s="219"/>
      <c r="BF120" s="219"/>
      <c r="BG120" s="219"/>
      <c r="BH120" s="219"/>
      <c r="BI120" s="219"/>
      <c r="BJ120" s="219"/>
      <c r="BK120" s="219"/>
      <c r="BL120" s="219"/>
      <c r="BM120" s="223"/>
    </row>
    <row r="121" spans="1:65">
      <c r="A121" s="30"/>
      <c r="B121" s="3" t="s">
        <v>246</v>
      </c>
      <c r="C121" s="29"/>
      <c r="D121" s="221">
        <v>309.02999999999997</v>
      </c>
      <c r="E121" s="221">
        <v>325.8</v>
      </c>
      <c r="F121" s="221">
        <v>326</v>
      </c>
      <c r="G121" s="221">
        <v>394.005</v>
      </c>
      <c r="H121" s="221">
        <v>294.5</v>
      </c>
      <c r="I121" s="221">
        <v>277.5</v>
      </c>
      <c r="J121" s="221">
        <v>355</v>
      </c>
      <c r="K121" s="221">
        <v>301</v>
      </c>
      <c r="L121" s="221">
        <v>264</v>
      </c>
      <c r="M121" s="221">
        <v>328.31</v>
      </c>
      <c r="N121" s="221">
        <v>330.25</v>
      </c>
      <c r="O121" s="221">
        <v>408.97500000000002</v>
      </c>
      <c r="P121" s="221">
        <v>298.956840633963</v>
      </c>
      <c r="Q121" s="221">
        <v>275.17552677089202</v>
      </c>
      <c r="R121" s="221">
        <v>330</v>
      </c>
      <c r="S121" s="221">
        <v>290</v>
      </c>
      <c r="T121" s="218"/>
      <c r="U121" s="219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219"/>
      <c r="AF121" s="219"/>
      <c r="AG121" s="219"/>
      <c r="AH121" s="219"/>
      <c r="AI121" s="219"/>
      <c r="AJ121" s="219"/>
      <c r="AK121" s="219"/>
      <c r="AL121" s="219"/>
      <c r="AM121" s="219"/>
      <c r="AN121" s="219"/>
      <c r="AO121" s="219"/>
      <c r="AP121" s="219"/>
      <c r="AQ121" s="219"/>
      <c r="AR121" s="219"/>
      <c r="AS121" s="219"/>
      <c r="AT121" s="219"/>
      <c r="AU121" s="219"/>
      <c r="AV121" s="219"/>
      <c r="AW121" s="219"/>
      <c r="AX121" s="219"/>
      <c r="AY121" s="219"/>
      <c r="AZ121" s="219"/>
      <c r="BA121" s="219"/>
      <c r="BB121" s="219"/>
      <c r="BC121" s="219"/>
      <c r="BD121" s="219"/>
      <c r="BE121" s="219"/>
      <c r="BF121" s="219"/>
      <c r="BG121" s="219"/>
      <c r="BH121" s="219"/>
      <c r="BI121" s="219"/>
      <c r="BJ121" s="219"/>
      <c r="BK121" s="219"/>
      <c r="BL121" s="219"/>
      <c r="BM121" s="223"/>
    </row>
    <row r="122" spans="1:65">
      <c r="A122" s="30"/>
      <c r="B122" s="3" t="s">
        <v>247</v>
      </c>
      <c r="C122" s="29"/>
      <c r="D122" s="221">
        <v>9.9050709235219507</v>
      </c>
      <c r="E122" s="221">
        <v>9.777934342180874</v>
      </c>
      <c r="F122" s="221">
        <v>4.2895221179054435</v>
      </c>
      <c r="G122" s="221">
        <v>3.3190460476869847</v>
      </c>
      <c r="H122" s="221">
        <v>9.4533944520826303</v>
      </c>
      <c r="I122" s="221">
        <v>15.616230872610288</v>
      </c>
      <c r="J122" s="221">
        <v>24.221202832779912</v>
      </c>
      <c r="K122" s="221">
        <v>8.9218832092781852</v>
      </c>
      <c r="L122" s="221">
        <v>2.16794833886788</v>
      </c>
      <c r="M122" s="221">
        <v>11.19582913410169</v>
      </c>
      <c r="N122" s="221">
        <v>6.6288510819497706</v>
      </c>
      <c r="O122" s="221">
        <v>9.2598590702018644</v>
      </c>
      <c r="P122" s="221">
        <v>4.2112039431659074</v>
      </c>
      <c r="Q122" s="221">
        <v>2.7309326812317707</v>
      </c>
      <c r="R122" s="221">
        <v>8.9442719099991592</v>
      </c>
      <c r="S122" s="221">
        <v>5.6450568346710792</v>
      </c>
      <c r="T122" s="218"/>
      <c r="U122" s="219"/>
      <c r="V122" s="219"/>
      <c r="W122" s="219"/>
      <c r="X122" s="219"/>
      <c r="Y122" s="219"/>
      <c r="Z122" s="219"/>
      <c r="AA122" s="219"/>
      <c r="AB122" s="219"/>
      <c r="AC122" s="219"/>
      <c r="AD122" s="219"/>
      <c r="AE122" s="219"/>
      <c r="AF122" s="219"/>
      <c r="AG122" s="219"/>
      <c r="AH122" s="219"/>
      <c r="AI122" s="219"/>
      <c r="AJ122" s="219"/>
      <c r="AK122" s="219"/>
      <c r="AL122" s="219"/>
      <c r="AM122" s="219"/>
      <c r="AN122" s="219"/>
      <c r="AO122" s="219"/>
      <c r="AP122" s="219"/>
      <c r="AQ122" s="219"/>
      <c r="AR122" s="219"/>
      <c r="AS122" s="219"/>
      <c r="AT122" s="219"/>
      <c r="AU122" s="219"/>
      <c r="AV122" s="219"/>
      <c r="AW122" s="219"/>
      <c r="AX122" s="219"/>
      <c r="AY122" s="219"/>
      <c r="AZ122" s="219"/>
      <c r="BA122" s="219"/>
      <c r="BB122" s="219"/>
      <c r="BC122" s="219"/>
      <c r="BD122" s="219"/>
      <c r="BE122" s="219"/>
      <c r="BF122" s="219"/>
      <c r="BG122" s="219"/>
      <c r="BH122" s="219"/>
      <c r="BI122" s="219"/>
      <c r="BJ122" s="219"/>
      <c r="BK122" s="219"/>
      <c r="BL122" s="219"/>
      <c r="BM122" s="223"/>
    </row>
    <row r="123" spans="1:65">
      <c r="A123" s="30"/>
      <c r="B123" s="3" t="s">
        <v>86</v>
      </c>
      <c r="C123" s="29"/>
      <c r="D123" s="13">
        <v>3.2333058883030404E-2</v>
      </c>
      <c r="E123" s="13">
        <v>3.0206778937846377E-2</v>
      </c>
      <c r="F123" s="13">
        <v>1.3117804641912671E-2</v>
      </c>
      <c r="G123" s="13">
        <v>8.4286097626113804E-3</v>
      </c>
      <c r="H123" s="13">
        <v>3.1811759233031846E-2</v>
      </c>
      <c r="I123" s="13">
        <v>5.5639777455856132E-2</v>
      </c>
      <c r="J123" s="13">
        <v>6.8550574055037491E-2</v>
      </c>
      <c r="K123" s="13">
        <v>3.0040010805650455E-2</v>
      </c>
      <c r="L123" s="13">
        <v>8.2275079273923333E-3</v>
      </c>
      <c r="M123" s="13">
        <v>3.4113344609459896E-2</v>
      </c>
      <c r="N123" s="13">
        <v>2.0070195534994513E-2</v>
      </c>
      <c r="O123" s="13">
        <v>2.2536925026350747E-2</v>
      </c>
      <c r="P123" s="13">
        <v>1.4094089149480942E-2</v>
      </c>
      <c r="Q123" s="13">
        <v>9.9269312388830088E-3</v>
      </c>
      <c r="R123" s="13">
        <v>2.7103854272724725E-2</v>
      </c>
      <c r="S123" s="13">
        <v>1.9488113353294863E-2</v>
      </c>
      <c r="T123" s="151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248</v>
      </c>
      <c r="C124" s="29"/>
      <c r="D124" s="13">
        <v>-3.6061834894763889E-3</v>
      </c>
      <c r="E124" s="13">
        <v>5.2841333804881874E-2</v>
      </c>
      <c r="F124" s="13">
        <v>6.3574656021613496E-2</v>
      </c>
      <c r="G124" s="13">
        <v>0.28078890916527333</v>
      </c>
      <c r="H124" s="13">
        <v>-3.3458913513487731E-2</v>
      </c>
      <c r="I124" s="13">
        <v>-8.7125524597147175E-2</v>
      </c>
      <c r="J124" s="13">
        <v>0.14922439896321138</v>
      </c>
      <c r="K124" s="13">
        <v>-3.4001000494130795E-2</v>
      </c>
      <c r="L124" s="13">
        <v>-0.14296048360337865</v>
      </c>
      <c r="M124" s="13">
        <v>6.7461419672824041E-2</v>
      </c>
      <c r="N124" s="13">
        <v>7.4253769540280956E-2</v>
      </c>
      <c r="O124" s="13">
        <v>0.33637992903021563</v>
      </c>
      <c r="P124" s="13">
        <v>-2.8171821728454005E-2</v>
      </c>
      <c r="Q124" s="13">
        <v>-0.10522012338939146</v>
      </c>
      <c r="R124" s="13">
        <v>7.3332221673187981E-2</v>
      </c>
      <c r="S124" s="13">
        <v>-5.7852827642423832E-2</v>
      </c>
      <c r="T124" s="151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249</v>
      </c>
      <c r="C125" s="47"/>
      <c r="D125" s="45">
        <v>0.33</v>
      </c>
      <c r="E125" s="45">
        <v>0.33</v>
      </c>
      <c r="F125" s="45">
        <v>0.45</v>
      </c>
      <c r="G125" s="45">
        <v>2.96</v>
      </c>
      <c r="H125" s="45">
        <v>0.67</v>
      </c>
      <c r="I125" s="45">
        <v>1.29</v>
      </c>
      <c r="J125" s="45">
        <v>1.44</v>
      </c>
      <c r="K125" s="45">
        <v>0.68</v>
      </c>
      <c r="L125" s="45">
        <v>1.94</v>
      </c>
      <c r="M125" s="45">
        <v>0.5</v>
      </c>
      <c r="N125" s="45">
        <v>0.56999999999999995</v>
      </c>
      <c r="O125" s="45">
        <v>3.6</v>
      </c>
      <c r="P125" s="45">
        <v>0.61</v>
      </c>
      <c r="Q125" s="45">
        <v>1.5</v>
      </c>
      <c r="R125" s="45">
        <v>0.56000000000000005</v>
      </c>
      <c r="S125" s="45">
        <v>0.95</v>
      </c>
      <c r="T125" s="151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BM126" s="55"/>
    </row>
    <row r="127" spans="1:65" ht="15">
      <c r="B127" s="8" t="s">
        <v>436</v>
      </c>
      <c r="BM127" s="28" t="s">
        <v>67</v>
      </c>
    </row>
    <row r="128" spans="1:65" ht="15">
      <c r="A128" s="25" t="s">
        <v>50</v>
      </c>
      <c r="B128" s="18" t="s">
        <v>111</v>
      </c>
      <c r="C128" s="15" t="s">
        <v>112</v>
      </c>
      <c r="D128" s="16" t="s">
        <v>222</v>
      </c>
      <c r="E128" s="17" t="s">
        <v>222</v>
      </c>
      <c r="F128" s="17" t="s">
        <v>222</v>
      </c>
      <c r="G128" s="17" t="s">
        <v>222</v>
      </c>
      <c r="H128" s="17" t="s">
        <v>222</v>
      </c>
      <c r="I128" s="17" t="s">
        <v>222</v>
      </c>
      <c r="J128" s="17" t="s">
        <v>222</v>
      </c>
      <c r="K128" s="17" t="s">
        <v>222</v>
      </c>
      <c r="L128" s="17" t="s">
        <v>222</v>
      </c>
      <c r="M128" s="17" t="s">
        <v>222</v>
      </c>
      <c r="N128" s="17" t="s">
        <v>222</v>
      </c>
      <c r="O128" s="17" t="s">
        <v>222</v>
      </c>
      <c r="P128" s="17" t="s">
        <v>222</v>
      </c>
      <c r="Q128" s="17" t="s">
        <v>222</v>
      </c>
      <c r="R128" s="17" t="s">
        <v>222</v>
      </c>
      <c r="S128" s="17" t="s">
        <v>222</v>
      </c>
      <c r="T128" s="151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223</v>
      </c>
      <c r="C129" s="9" t="s">
        <v>223</v>
      </c>
      <c r="D129" s="149" t="s">
        <v>255</v>
      </c>
      <c r="E129" s="150" t="s">
        <v>256</v>
      </c>
      <c r="F129" s="150" t="s">
        <v>257</v>
      </c>
      <c r="G129" s="150" t="s">
        <v>258</v>
      </c>
      <c r="H129" s="150" t="s">
        <v>259</v>
      </c>
      <c r="I129" s="150" t="s">
        <v>260</v>
      </c>
      <c r="J129" s="150" t="s">
        <v>276</v>
      </c>
      <c r="K129" s="150" t="s">
        <v>261</v>
      </c>
      <c r="L129" s="150" t="s">
        <v>262</v>
      </c>
      <c r="M129" s="150" t="s">
        <v>263</v>
      </c>
      <c r="N129" s="150" t="s">
        <v>264</v>
      </c>
      <c r="O129" s="150" t="s">
        <v>265</v>
      </c>
      <c r="P129" s="150" t="s">
        <v>266</v>
      </c>
      <c r="Q129" s="150" t="s">
        <v>277</v>
      </c>
      <c r="R129" s="150" t="s">
        <v>267</v>
      </c>
      <c r="S129" s="150" t="s">
        <v>268</v>
      </c>
      <c r="T129" s="151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1</v>
      </c>
    </row>
    <row r="130" spans="1:65">
      <c r="A130" s="30"/>
      <c r="B130" s="19"/>
      <c r="C130" s="9"/>
      <c r="D130" s="10" t="s">
        <v>278</v>
      </c>
      <c r="E130" s="11" t="s">
        <v>114</v>
      </c>
      <c r="F130" s="11" t="s">
        <v>114</v>
      </c>
      <c r="G130" s="11" t="s">
        <v>114</v>
      </c>
      <c r="H130" s="11" t="s">
        <v>279</v>
      </c>
      <c r="I130" s="11" t="s">
        <v>114</v>
      </c>
      <c r="J130" s="11" t="s">
        <v>114</v>
      </c>
      <c r="K130" s="11" t="s">
        <v>279</v>
      </c>
      <c r="L130" s="11" t="s">
        <v>114</v>
      </c>
      <c r="M130" s="11" t="s">
        <v>279</v>
      </c>
      <c r="N130" s="11" t="s">
        <v>279</v>
      </c>
      <c r="O130" s="11" t="s">
        <v>278</v>
      </c>
      <c r="P130" s="11" t="s">
        <v>114</v>
      </c>
      <c r="Q130" s="11" t="s">
        <v>278</v>
      </c>
      <c r="R130" s="11" t="s">
        <v>114</v>
      </c>
      <c r="S130" s="11" t="s">
        <v>279</v>
      </c>
      <c r="T130" s="151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3</v>
      </c>
    </row>
    <row r="131" spans="1:65">
      <c r="A131" s="30"/>
      <c r="B131" s="19"/>
      <c r="C131" s="9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151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3</v>
      </c>
    </row>
    <row r="132" spans="1:65">
      <c r="A132" s="30"/>
      <c r="B132" s="18">
        <v>1</v>
      </c>
      <c r="C132" s="14">
        <v>1</v>
      </c>
      <c r="D132" s="211">
        <v>0.76</v>
      </c>
      <c r="E132" s="211">
        <v>0.73</v>
      </c>
      <c r="F132" s="211">
        <v>0.70800000000000007</v>
      </c>
      <c r="G132" s="211">
        <v>0.76753680000000002</v>
      </c>
      <c r="H132" s="211">
        <v>0.74</v>
      </c>
      <c r="I132" s="211">
        <v>0.75</v>
      </c>
      <c r="J132" s="211">
        <v>0.74</v>
      </c>
      <c r="K132" s="212">
        <v>0.57999999999999996</v>
      </c>
      <c r="L132" s="211">
        <v>0.7</v>
      </c>
      <c r="M132" s="211">
        <v>0.69</v>
      </c>
      <c r="N132" s="212">
        <v>0.84</v>
      </c>
      <c r="O132" s="211">
        <v>0.77559999999999996</v>
      </c>
      <c r="P132" s="211">
        <v>0.71421018681256121</v>
      </c>
      <c r="Q132" s="211">
        <v>0.68213513026930117</v>
      </c>
      <c r="R132" s="211">
        <v>0.75</v>
      </c>
      <c r="S132" s="211">
        <v>0.78</v>
      </c>
      <c r="T132" s="209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/>
      <c r="AF132" s="210"/>
      <c r="AG132" s="210"/>
      <c r="AH132" s="210"/>
      <c r="AI132" s="210"/>
      <c r="AJ132" s="210"/>
      <c r="AK132" s="210"/>
      <c r="AL132" s="210"/>
      <c r="AM132" s="210"/>
      <c r="AN132" s="210"/>
      <c r="AO132" s="210"/>
      <c r="AP132" s="210"/>
      <c r="AQ132" s="210"/>
      <c r="AR132" s="210"/>
      <c r="AS132" s="210"/>
      <c r="AT132" s="210"/>
      <c r="AU132" s="210"/>
      <c r="AV132" s="210"/>
      <c r="AW132" s="210"/>
      <c r="AX132" s="210"/>
      <c r="AY132" s="210"/>
      <c r="AZ132" s="210"/>
      <c r="BA132" s="210"/>
      <c r="BB132" s="210"/>
      <c r="BC132" s="210"/>
      <c r="BD132" s="210"/>
      <c r="BE132" s="210"/>
      <c r="BF132" s="210"/>
      <c r="BG132" s="210"/>
      <c r="BH132" s="210"/>
      <c r="BI132" s="210"/>
      <c r="BJ132" s="210"/>
      <c r="BK132" s="210"/>
      <c r="BL132" s="210"/>
      <c r="BM132" s="213">
        <v>1</v>
      </c>
    </row>
    <row r="133" spans="1:65">
      <c r="A133" s="30"/>
      <c r="B133" s="19">
        <v>1</v>
      </c>
      <c r="C133" s="9">
        <v>2</v>
      </c>
      <c r="D133" s="24">
        <v>0.77</v>
      </c>
      <c r="E133" s="24">
        <v>0.81999999999999984</v>
      </c>
      <c r="F133" s="24">
        <v>0.70699999999999996</v>
      </c>
      <c r="G133" s="24">
        <v>0.7563048</v>
      </c>
      <c r="H133" s="24">
        <v>0.72</v>
      </c>
      <c r="I133" s="24">
        <v>0.73</v>
      </c>
      <c r="J133" s="24">
        <v>0.8</v>
      </c>
      <c r="K133" s="214">
        <v>0.64</v>
      </c>
      <c r="L133" s="24">
        <v>0.68</v>
      </c>
      <c r="M133" s="24">
        <v>0.69</v>
      </c>
      <c r="N133" s="214">
        <v>0.83</v>
      </c>
      <c r="O133" s="24">
        <v>0.77600000000000002</v>
      </c>
      <c r="P133" s="24">
        <v>0.73150577286146745</v>
      </c>
      <c r="Q133" s="24">
        <v>0.68926535257445165</v>
      </c>
      <c r="R133" s="24">
        <v>0.72</v>
      </c>
      <c r="S133" s="24">
        <v>0.75</v>
      </c>
      <c r="T133" s="209"/>
      <c r="U133" s="210"/>
      <c r="V133" s="210"/>
      <c r="W133" s="210"/>
      <c r="X133" s="210"/>
      <c r="Y133" s="210"/>
      <c r="Z133" s="210"/>
      <c r="AA133" s="210"/>
      <c r="AB133" s="210"/>
      <c r="AC133" s="210"/>
      <c r="AD133" s="210"/>
      <c r="AE133" s="210"/>
      <c r="AF133" s="210"/>
      <c r="AG133" s="210"/>
      <c r="AH133" s="210"/>
      <c r="AI133" s="210"/>
      <c r="AJ133" s="210"/>
      <c r="AK133" s="210"/>
      <c r="AL133" s="210"/>
      <c r="AM133" s="210"/>
      <c r="AN133" s="210"/>
      <c r="AO133" s="210"/>
      <c r="AP133" s="210"/>
      <c r="AQ133" s="210"/>
      <c r="AR133" s="210"/>
      <c r="AS133" s="210"/>
      <c r="AT133" s="210"/>
      <c r="AU133" s="210"/>
      <c r="AV133" s="210"/>
      <c r="AW133" s="210"/>
      <c r="AX133" s="210"/>
      <c r="AY133" s="210"/>
      <c r="AZ133" s="210"/>
      <c r="BA133" s="210"/>
      <c r="BB133" s="210"/>
      <c r="BC133" s="210"/>
      <c r="BD133" s="210"/>
      <c r="BE133" s="210"/>
      <c r="BF133" s="210"/>
      <c r="BG133" s="210"/>
      <c r="BH133" s="210"/>
      <c r="BI133" s="210"/>
      <c r="BJ133" s="210"/>
      <c r="BK133" s="210"/>
      <c r="BL133" s="210"/>
      <c r="BM133" s="213" t="e">
        <v>#N/A</v>
      </c>
    </row>
    <row r="134" spans="1:65">
      <c r="A134" s="30"/>
      <c r="B134" s="19">
        <v>1</v>
      </c>
      <c r="C134" s="9">
        <v>3</v>
      </c>
      <c r="D134" s="24">
        <v>0.75</v>
      </c>
      <c r="E134" s="24">
        <v>0.77</v>
      </c>
      <c r="F134" s="24">
        <v>0.71699999999999997</v>
      </c>
      <c r="G134" s="24">
        <v>0.75133839999999985</v>
      </c>
      <c r="H134" s="24">
        <v>0.74</v>
      </c>
      <c r="I134" s="24">
        <v>0.71</v>
      </c>
      <c r="J134" s="24">
        <v>0.8</v>
      </c>
      <c r="K134" s="214">
        <v>0.62</v>
      </c>
      <c r="L134" s="24">
        <v>0.69</v>
      </c>
      <c r="M134" s="24">
        <v>0.68</v>
      </c>
      <c r="N134" s="214">
        <v>0.84</v>
      </c>
      <c r="O134" s="24">
        <v>0.74859999999999993</v>
      </c>
      <c r="P134" s="24">
        <v>0.73537725645860741</v>
      </c>
      <c r="Q134" s="24">
        <v>0.69470294898803542</v>
      </c>
      <c r="R134" s="227">
        <v>0.54</v>
      </c>
      <c r="S134" s="24">
        <v>0.73</v>
      </c>
      <c r="T134" s="209"/>
      <c r="U134" s="210"/>
      <c r="V134" s="210"/>
      <c r="W134" s="210"/>
      <c r="X134" s="210"/>
      <c r="Y134" s="210"/>
      <c r="Z134" s="210"/>
      <c r="AA134" s="210"/>
      <c r="AB134" s="210"/>
      <c r="AC134" s="210"/>
      <c r="AD134" s="210"/>
      <c r="AE134" s="210"/>
      <c r="AF134" s="210"/>
      <c r="AG134" s="210"/>
      <c r="AH134" s="210"/>
      <c r="AI134" s="210"/>
      <c r="AJ134" s="210"/>
      <c r="AK134" s="210"/>
      <c r="AL134" s="210"/>
      <c r="AM134" s="210"/>
      <c r="AN134" s="210"/>
      <c r="AO134" s="210"/>
      <c r="AP134" s="210"/>
      <c r="AQ134" s="210"/>
      <c r="AR134" s="210"/>
      <c r="AS134" s="210"/>
      <c r="AT134" s="210"/>
      <c r="AU134" s="210"/>
      <c r="AV134" s="210"/>
      <c r="AW134" s="210"/>
      <c r="AX134" s="210"/>
      <c r="AY134" s="210"/>
      <c r="AZ134" s="210"/>
      <c r="BA134" s="210"/>
      <c r="BB134" s="210"/>
      <c r="BC134" s="210"/>
      <c r="BD134" s="210"/>
      <c r="BE134" s="210"/>
      <c r="BF134" s="210"/>
      <c r="BG134" s="210"/>
      <c r="BH134" s="210"/>
      <c r="BI134" s="210"/>
      <c r="BJ134" s="210"/>
      <c r="BK134" s="210"/>
      <c r="BL134" s="210"/>
      <c r="BM134" s="213">
        <v>16</v>
      </c>
    </row>
    <row r="135" spans="1:65">
      <c r="A135" s="30"/>
      <c r="B135" s="19">
        <v>1</v>
      </c>
      <c r="C135" s="9">
        <v>4</v>
      </c>
      <c r="D135" s="24">
        <v>0.74</v>
      </c>
      <c r="E135" s="24">
        <v>0.77</v>
      </c>
      <c r="F135" s="24">
        <v>0.71199999999999997</v>
      </c>
      <c r="G135" s="24">
        <v>0.76456719999999989</v>
      </c>
      <c r="H135" s="24">
        <v>0.75</v>
      </c>
      <c r="I135" s="24">
        <v>0.72</v>
      </c>
      <c r="J135" s="24">
        <v>0.79</v>
      </c>
      <c r="K135" s="214">
        <v>0.62</v>
      </c>
      <c r="L135" s="24">
        <v>0.74</v>
      </c>
      <c r="M135" s="227">
        <v>0.77</v>
      </c>
      <c r="N135" s="214">
        <v>0.85000000000000009</v>
      </c>
      <c r="O135" s="24">
        <v>0.7681</v>
      </c>
      <c r="P135" s="24">
        <v>0.7282764691272734</v>
      </c>
      <c r="Q135" s="24">
        <v>0.68779989098625183</v>
      </c>
      <c r="R135" s="24">
        <v>0.76</v>
      </c>
      <c r="S135" s="24">
        <v>0.76</v>
      </c>
      <c r="T135" s="209"/>
      <c r="U135" s="210"/>
      <c r="V135" s="210"/>
      <c r="W135" s="210"/>
      <c r="X135" s="210"/>
      <c r="Y135" s="210"/>
      <c r="Z135" s="210"/>
      <c r="AA135" s="210"/>
      <c r="AB135" s="210"/>
      <c r="AC135" s="210"/>
      <c r="AD135" s="210"/>
      <c r="AE135" s="210"/>
      <c r="AF135" s="210"/>
      <c r="AG135" s="210"/>
      <c r="AH135" s="210"/>
      <c r="AI135" s="210"/>
      <c r="AJ135" s="210"/>
      <c r="AK135" s="210"/>
      <c r="AL135" s="210"/>
      <c r="AM135" s="210"/>
      <c r="AN135" s="210"/>
      <c r="AO135" s="210"/>
      <c r="AP135" s="210"/>
      <c r="AQ135" s="210"/>
      <c r="AR135" s="210"/>
      <c r="AS135" s="210"/>
      <c r="AT135" s="210"/>
      <c r="AU135" s="210"/>
      <c r="AV135" s="210"/>
      <c r="AW135" s="210"/>
      <c r="AX135" s="210"/>
      <c r="AY135" s="210"/>
      <c r="AZ135" s="210"/>
      <c r="BA135" s="210"/>
      <c r="BB135" s="210"/>
      <c r="BC135" s="210"/>
      <c r="BD135" s="210"/>
      <c r="BE135" s="210"/>
      <c r="BF135" s="210"/>
      <c r="BG135" s="210"/>
      <c r="BH135" s="210"/>
      <c r="BI135" s="210"/>
      <c r="BJ135" s="210"/>
      <c r="BK135" s="210"/>
      <c r="BL135" s="210"/>
      <c r="BM135" s="213">
        <v>0.73213166024199172</v>
      </c>
    </row>
    <row r="136" spans="1:65">
      <c r="A136" s="30"/>
      <c r="B136" s="19">
        <v>1</v>
      </c>
      <c r="C136" s="9">
        <v>5</v>
      </c>
      <c r="D136" s="24">
        <v>0.74</v>
      </c>
      <c r="E136" s="24">
        <v>0.73</v>
      </c>
      <c r="F136" s="24">
        <v>0.69499999999999995</v>
      </c>
      <c r="G136" s="24">
        <v>0.76072240000000002</v>
      </c>
      <c r="H136" s="24">
        <v>0.77</v>
      </c>
      <c r="I136" s="24">
        <v>0.7</v>
      </c>
      <c r="J136" s="24">
        <v>0.75</v>
      </c>
      <c r="K136" s="214">
        <v>0.62</v>
      </c>
      <c r="L136" s="24">
        <v>0.71</v>
      </c>
      <c r="M136" s="24">
        <v>0.7</v>
      </c>
      <c r="N136" s="214">
        <v>0.86</v>
      </c>
      <c r="O136" s="24">
        <v>0.73180000000000001</v>
      </c>
      <c r="P136" s="24">
        <v>0.74134181607562</v>
      </c>
      <c r="Q136" s="24">
        <v>0.68618889791241244</v>
      </c>
      <c r="R136" s="24">
        <v>0.72</v>
      </c>
      <c r="S136" s="24">
        <v>0.74</v>
      </c>
      <c r="T136" s="209"/>
      <c r="U136" s="210"/>
      <c r="V136" s="210"/>
      <c r="W136" s="210"/>
      <c r="X136" s="210"/>
      <c r="Y136" s="210"/>
      <c r="Z136" s="210"/>
      <c r="AA136" s="210"/>
      <c r="AB136" s="210"/>
      <c r="AC136" s="210"/>
      <c r="AD136" s="210"/>
      <c r="AE136" s="210"/>
      <c r="AF136" s="210"/>
      <c r="AG136" s="210"/>
      <c r="AH136" s="210"/>
      <c r="AI136" s="210"/>
      <c r="AJ136" s="210"/>
      <c r="AK136" s="210"/>
      <c r="AL136" s="210"/>
      <c r="AM136" s="210"/>
      <c r="AN136" s="210"/>
      <c r="AO136" s="210"/>
      <c r="AP136" s="210"/>
      <c r="AQ136" s="210"/>
      <c r="AR136" s="210"/>
      <c r="AS136" s="210"/>
      <c r="AT136" s="210"/>
      <c r="AU136" s="210"/>
      <c r="AV136" s="210"/>
      <c r="AW136" s="210"/>
      <c r="AX136" s="210"/>
      <c r="AY136" s="210"/>
      <c r="AZ136" s="210"/>
      <c r="BA136" s="210"/>
      <c r="BB136" s="210"/>
      <c r="BC136" s="210"/>
      <c r="BD136" s="210"/>
      <c r="BE136" s="210"/>
      <c r="BF136" s="210"/>
      <c r="BG136" s="210"/>
      <c r="BH136" s="210"/>
      <c r="BI136" s="210"/>
      <c r="BJ136" s="210"/>
      <c r="BK136" s="210"/>
      <c r="BL136" s="210"/>
      <c r="BM136" s="213">
        <v>17</v>
      </c>
    </row>
    <row r="137" spans="1:65">
      <c r="A137" s="30"/>
      <c r="B137" s="19">
        <v>1</v>
      </c>
      <c r="C137" s="9">
        <v>6</v>
      </c>
      <c r="D137" s="24">
        <v>0.72</v>
      </c>
      <c r="E137" s="24">
        <v>0.73</v>
      </c>
      <c r="F137" s="24">
        <v>0.68300000000000005</v>
      </c>
      <c r="G137" s="24">
        <v>0.75147280000000005</v>
      </c>
      <c r="H137" s="24">
        <v>0.72</v>
      </c>
      <c r="I137" s="24">
        <v>0.73</v>
      </c>
      <c r="J137" s="24">
        <v>0.72</v>
      </c>
      <c r="K137" s="214">
        <v>0.57999999999999996</v>
      </c>
      <c r="L137" s="24">
        <v>0.7</v>
      </c>
      <c r="M137" s="24">
        <v>0.68</v>
      </c>
      <c r="N137" s="214">
        <v>0.83</v>
      </c>
      <c r="O137" s="24">
        <v>0.72040000000000004</v>
      </c>
      <c r="P137" s="24">
        <v>0.71422170413477393</v>
      </c>
      <c r="Q137" s="24">
        <v>0.68559163412654534</v>
      </c>
      <c r="R137" s="24">
        <v>0.78</v>
      </c>
      <c r="S137" s="24">
        <v>0.72</v>
      </c>
      <c r="T137" s="209"/>
      <c r="U137" s="210"/>
      <c r="V137" s="210"/>
      <c r="W137" s="210"/>
      <c r="X137" s="210"/>
      <c r="Y137" s="210"/>
      <c r="Z137" s="210"/>
      <c r="AA137" s="210"/>
      <c r="AB137" s="210"/>
      <c r="AC137" s="210"/>
      <c r="AD137" s="210"/>
      <c r="AE137" s="210"/>
      <c r="AF137" s="210"/>
      <c r="AG137" s="210"/>
      <c r="AH137" s="210"/>
      <c r="AI137" s="210"/>
      <c r="AJ137" s="210"/>
      <c r="AK137" s="210"/>
      <c r="AL137" s="210"/>
      <c r="AM137" s="210"/>
      <c r="AN137" s="210"/>
      <c r="AO137" s="210"/>
      <c r="AP137" s="210"/>
      <c r="AQ137" s="210"/>
      <c r="AR137" s="210"/>
      <c r="AS137" s="210"/>
      <c r="AT137" s="210"/>
      <c r="AU137" s="210"/>
      <c r="AV137" s="210"/>
      <c r="AW137" s="210"/>
      <c r="AX137" s="210"/>
      <c r="AY137" s="210"/>
      <c r="AZ137" s="210"/>
      <c r="BA137" s="210"/>
      <c r="BB137" s="210"/>
      <c r="BC137" s="210"/>
      <c r="BD137" s="210"/>
      <c r="BE137" s="210"/>
      <c r="BF137" s="210"/>
      <c r="BG137" s="210"/>
      <c r="BH137" s="210"/>
      <c r="BI137" s="210"/>
      <c r="BJ137" s="210"/>
      <c r="BK137" s="210"/>
      <c r="BL137" s="210"/>
      <c r="BM137" s="56"/>
    </row>
    <row r="138" spans="1:65">
      <c r="A138" s="30"/>
      <c r="B138" s="20" t="s">
        <v>245</v>
      </c>
      <c r="C138" s="12"/>
      <c r="D138" s="215">
        <v>0.7466666666666667</v>
      </c>
      <c r="E138" s="215">
        <v>0.7583333333333333</v>
      </c>
      <c r="F138" s="215">
        <v>0.70366666666666677</v>
      </c>
      <c r="G138" s="215">
        <v>0.75865706666666666</v>
      </c>
      <c r="H138" s="215">
        <v>0.7400000000000001</v>
      </c>
      <c r="I138" s="215">
        <v>0.72333333333333327</v>
      </c>
      <c r="J138" s="215">
        <v>0.76666666666666661</v>
      </c>
      <c r="K138" s="215">
        <v>0.61</v>
      </c>
      <c r="L138" s="215">
        <v>0.70333333333333325</v>
      </c>
      <c r="M138" s="215">
        <v>0.70166666666666666</v>
      </c>
      <c r="N138" s="215">
        <v>0.84166666666666667</v>
      </c>
      <c r="O138" s="215">
        <v>0.75341666666666673</v>
      </c>
      <c r="P138" s="215">
        <v>0.72748886757838382</v>
      </c>
      <c r="Q138" s="215">
        <v>0.68761397580949968</v>
      </c>
      <c r="R138" s="215">
        <v>0.71166666666666656</v>
      </c>
      <c r="S138" s="215">
        <v>0.74666666666666659</v>
      </c>
      <c r="T138" s="209"/>
      <c r="U138" s="210"/>
      <c r="V138" s="210"/>
      <c r="W138" s="210"/>
      <c r="X138" s="210"/>
      <c r="Y138" s="210"/>
      <c r="Z138" s="210"/>
      <c r="AA138" s="210"/>
      <c r="AB138" s="210"/>
      <c r="AC138" s="210"/>
      <c r="AD138" s="210"/>
      <c r="AE138" s="210"/>
      <c r="AF138" s="210"/>
      <c r="AG138" s="210"/>
      <c r="AH138" s="210"/>
      <c r="AI138" s="210"/>
      <c r="AJ138" s="210"/>
      <c r="AK138" s="210"/>
      <c r="AL138" s="210"/>
      <c r="AM138" s="210"/>
      <c r="AN138" s="210"/>
      <c r="AO138" s="210"/>
      <c r="AP138" s="210"/>
      <c r="AQ138" s="210"/>
      <c r="AR138" s="210"/>
      <c r="AS138" s="210"/>
      <c r="AT138" s="210"/>
      <c r="AU138" s="210"/>
      <c r="AV138" s="210"/>
      <c r="AW138" s="210"/>
      <c r="AX138" s="210"/>
      <c r="AY138" s="210"/>
      <c r="AZ138" s="210"/>
      <c r="BA138" s="210"/>
      <c r="BB138" s="210"/>
      <c r="BC138" s="210"/>
      <c r="BD138" s="210"/>
      <c r="BE138" s="210"/>
      <c r="BF138" s="210"/>
      <c r="BG138" s="210"/>
      <c r="BH138" s="210"/>
      <c r="BI138" s="210"/>
      <c r="BJ138" s="210"/>
      <c r="BK138" s="210"/>
      <c r="BL138" s="210"/>
      <c r="BM138" s="56"/>
    </row>
    <row r="139" spans="1:65">
      <c r="A139" s="30"/>
      <c r="B139" s="3" t="s">
        <v>246</v>
      </c>
      <c r="C139" s="29"/>
      <c r="D139" s="24">
        <v>0.745</v>
      </c>
      <c r="E139" s="24">
        <v>0.75</v>
      </c>
      <c r="F139" s="24">
        <v>0.70750000000000002</v>
      </c>
      <c r="G139" s="24">
        <v>0.75851360000000001</v>
      </c>
      <c r="H139" s="24">
        <v>0.74</v>
      </c>
      <c r="I139" s="24">
        <v>0.72499999999999998</v>
      </c>
      <c r="J139" s="24">
        <v>0.77</v>
      </c>
      <c r="K139" s="24">
        <v>0.62</v>
      </c>
      <c r="L139" s="24">
        <v>0.7</v>
      </c>
      <c r="M139" s="24">
        <v>0.69</v>
      </c>
      <c r="N139" s="24">
        <v>0.84</v>
      </c>
      <c r="O139" s="24">
        <v>0.75834999999999997</v>
      </c>
      <c r="P139" s="24">
        <v>0.72989112099437037</v>
      </c>
      <c r="Q139" s="24">
        <v>0.68699439444933219</v>
      </c>
      <c r="R139" s="24">
        <v>0.73499999999999999</v>
      </c>
      <c r="S139" s="24">
        <v>0.745</v>
      </c>
      <c r="T139" s="209"/>
      <c r="U139" s="210"/>
      <c r="V139" s="210"/>
      <c r="W139" s="210"/>
      <c r="X139" s="210"/>
      <c r="Y139" s="210"/>
      <c r="Z139" s="210"/>
      <c r="AA139" s="210"/>
      <c r="AB139" s="210"/>
      <c r="AC139" s="210"/>
      <c r="AD139" s="210"/>
      <c r="AE139" s="210"/>
      <c r="AF139" s="210"/>
      <c r="AG139" s="210"/>
      <c r="AH139" s="210"/>
      <c r="AI139" s="210"/>
      <c r="AJ139" s="210"/>
      <c r="AK139" s="210"/>
      <c r="AL139" s="210"/>
      <c r="AM139" s="210"/>
      <c r="AN139" s="210"/>
      <c r="AO139" s="210"/>
      <c r="AP139" s="210"/>
      <c r="AQ139" s="210"/>
      <c r="AR139" s="210"/>
      <c r="AS139" s="210"/>
      <c r="AT139" s="210"/>
      <c r="AU139" s="210"/>
      <c r="AV139" s="210"/>
      <c r="AW139" s="210"/>
      <c r="AX139" s="210"/>
      <c r="AY139" s="210"/>
      <c r="AZ139" s="210"/>
      <c r="BA139" s="210"/>
      <c r="BB139" s="210"/>
      <c r="BC139" s="210"/>
      <c r="BD139" s="210"/>
      <c r="BE139" s="210"/>
      <c r="BF139" s="210"/>
      <c r="BG139" s="210"/>
      <c r="BH139" s="210"/>
      <c r="BI139" s="210"/>
      <c r="BJ139" s="210"/>
      <c r="BK139" s="210"/>
      <c r="BL139" s="210"/>
      <c r="BM139" s="56"/>
    </row>
    <row r="140" spans="1:65">
      <c r="A140" s="30"/>
      <c r="B140" s="3" t="s">
        <v>247</v>
      </c>
      <c r="C140" s="29"/>
      <c r="D140" s="24">
        <v>1.7511900715418277E-2</v>
      </c>
      <c r="E140" s="24">
        <v>3.6009258068817017E-2</v>
      </c>
      <c r="F140" s="24">
        <v>1.2484657250668366E-2</v>
      </c>
      <c r="G140" s="24">
        <v>6.7639436670234613E-3</v>
      </c>
      <c r="H140" s="24">
        <v>1.8973665961010293E-2</v>
      </c>
      <c r="I140" s="24">
        <v>1.7511900715418277E-2</v>
      </c>
      <c r="J140" s="24">
        <v>3.4448028487370198E-2</v>
      </c>
      <c r="K140" s="24">
        <v>2.4494897427831803E-2</v>
      </c>
      <c r="L140" s="24">
        <v>2.0655911179772883E-2</v>
      </c>
      <c r="M140" s="24">
        <v>3.4302575219167832E-2</v>
      </c>
      <c r="N140" s="24">
        <v>1.1690451944500148E-2</v>
      </c>
      <c r="O140" s="24">
        <v>2.3657084914812856E-2</v>
      </c>
      <c r="P140" s="24">
        <v>1.116447664842269E-2</v>
      </c>
      <c r="Q140" s="24">
        <v>4.2226439998537266E-3</v>
      </c>
      <c r="R140" s="24">
        <v>8.7273516410574056E-2</v>
      </c>
      <c r="S140" s="24">
        <v>2.1602468994692887E-2</v>
      </c>
      <c r="T140" s="209"/>
      <c r="U140" s="210"/>
      <c r="V140" s="210"/>
      <c r="W140" s="210"/>
      <c r="X140" s="210"/>
      <c r="Y140" s="210"/>
      <c r="Z140" s="210"/>
      <c r="AA140" s="210"/>
      <c r="AB140" s="210"/>
      <c r="AC140" s="210"/>
      <c r="AD140" s="210"/>
      <c r="AE140" s="210"/>
      <c r="AF140" s="210"/>
      <c r="AG140" s="210"/>
      <c r="AH140" s="210"/>
      <c r="AI140" s="210"/>
      <c r="AJ140" s="210"/>
      <c r="AK140" s="210"/>
      <c r="AL140" s="210"/>
      <c r="AM140" s="210"/>
      <c r="AN140" s="210"/>
      <c r="AO140" s="210"/>
      <c r="AP140" s="210"/>
      <c r="AQ140" s="210"/>
      <c r="AR140" s="210"/>
      <c r="AS140" s="210"/>
      <c r="AT140" s="210"/>
      <c r="AU140" s="210"/>
      <c r="AV140" s="210"/>
      <c r="AW140" s="210"/>
      <c r="AX140" s="210"/>
      <c r="AY140" s="210"/>
      <c r="AZ140" s="210"/>
      <c r="BA140" s="210"/>
      <c r="BB140" s="210"/>
      <c r="BC140" s="210"/>
      <c r="BD140" s="210"/>
      <c r="BE140" s="210"/>
      <c r="BF140" s="210"/>
      <c r="BG140" s="210"/>
      <c r="BH140" s="210"/>
      <c r="BI140" s="210"/>
      <c r="BJ140" s="210"/>
      <c r="BK140" s="210"/>
      <c r="BL140" s="210"/>
      <c r="BM140" s="56"/>
    </row>
    <row r="141" spans="1:65">
      <c r="A141" s="30"/>
      <c r="B141" s="3" t="s">
        <v>86</v>
      </c>
      <c r="C141" s="29"/>
      <c r="D141" s="13">
        <v>2.3453438458149477E-2</v>
      </c>
      <c r="E141" s="13">
        <v>4.748473591492354E-2</v>
      </c>
      <c r="F141" s="13">
        <v>1.7742288845099524E-2</v>
      </c>
      <c r="G141" s="13">
        <v>8.9156800407098231E-3</v>
      </c>
      <c r="H141" s="13">
        <v>2.5640089136500392E-2</v>
      </c>
      <c r="I141" s="13">
        <v>2.4210000989057529E-2</v>
      </c>
      <c r="J141" s="13">
        <v>4.4932211070482869E-2</v>
      </c>
      <c r="K141" s="13">
        <v>4.0155569553822629E-2</v>
      </c>
      <c r="L141" s="13">
        <v>2.9368594094463817E-2</v>
      </c>
      <c r="M141" s="13">
        <v>4.8887280597388831E-2</v>
      </c>
      <c r="N141" s="13">
        <v>1.388964587465364E-2</v>
      </c>
      <c r="O141" s="13">
        <v>3.139973664171599E-2</v>
      </c>
      <c r="P141" s="13">
        <v>1.5346594492347699E-2</v>
      </c>
      <c r="Q141" s="13">
        <v>6.1410095611895924E-3</v>
      </c>
      <c r="R141" s="13">
        <v>0.12263257575256309</v>
      </c>
      <c r="S141" s="13">
        <v>2.8931878117892263E-2</v>
      </c>
      <c r="T141" s="151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30"/>
      <c r="B142" s="3" t="s">
        <v>248</v>
      </c>
      <c r="C142" s="29"/>
      <c r="D142" s="13">
        <v>1.9852995320364553E-2</v>
      </c>
      <c r="E142" s="13">
        <v>3.5788198372245228E-2</v>
      </c>
      <c r="F142" s="13">
        <v>-3.8879610213709892E-2</v>
      </c>
      <c r="G142" s="13">
        <v>3.6230377492359134E-2</v>
      </c>
      <c r="H142" s="13">
        <v>1.0747165005004167E-2</v>
      </c>
      <c r="I142" s="13">
        <v>-1.201741078339702E-2</v>
      </c>
      <c r="J142" s="13">
        <v>4.7170486266445488E-2</v>
      </c>
      <c r="K142" s="13">
        <v>-0.16681652614452369</v>
      </c>
      <c r="L142" s="13">
        <v>-3.9334901729478178E-2</v>
      </c>
      <c r="M142" s="13">
        <v>-4.1611359308318163E-2</v>
      </c>
      <c r="N142" s="13">
        <v>0.14961107731425005</v>
      </c>
      <c r="O142" s="13">
        <v>2.9072648514667065E-2</v>
      </c>
      <c r="P142" s="13">
        <v>-6.3414723276320473E-3</v>
      </c>
      <c r="Q142" s="13">
        <v>-6.0805572071255032E-2</v>
      </c>
      <c r="R142" s="13">
        <v>-2.7952613835277695E-2</v>
      </c>
      <c r="S142" s="13">
        <v>1.9852995320364331E-2</v>
      </c>
      <c r="T142" s="151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46" t="s">
        <v>249</v>
      </c>
      <c r="C143" s="47"/>
      <c r="D143" s="45">
        <v>0.35</v>
      </c>
      <c r="E143" s="45">
        <v>0.67</v>
      </c>
      <c r="F143" s="45">
        <v>0.82</v>
      </c>
      <c r="G143" s="45">
        <v>0.68</v>
      </c>
      <c r="H143" s="45">
        <v>0.17</v>
      </c>
      <c r="I143" s="45">
        <v>0.28000000000000003</v>
      </c>
      <c r="J143" s="45">
        <v>0.9</v>
      </c>
      <c r="K143" s="45">
        <v>3.37</v>
      </c>
      <c r="L143" s="45">
        <v>0.83</v>
      </c>
      <c r="M143" s="45">
        <v>0.87</v>
      </c>
      <c r="N143" s="45">
        <v>2.94</v>
      </c>
      <c r="O143" s="45">
        <v>0.54</v>
      </c>
      <c r="P143" s="45">
        <v>0.17</v>
      </c>
      <c r="Q143" s="45">
        <v>1.26</v>
      </c>
      <c r="R143" s="45">
        <v>0.6</v>
      </c>
      <c r="S143" s="45">
        <v>0.35</v>
      </c>
      <c r="T143" s="151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B144" s="31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BM144" s="55"/>
    </row>
    <row r="145" spans="1:65" ht="15">
      <c r="B145" s="8" t="s">
        <v>437</v>
      </c>
      <c r="BM145" s="28" t="s">
        <v>67</v>
      </c>
    </row>
    <row r="146" spans="1:65" ht="15">
      <c r="A146" s="25" t="s">
        <v>19</v>
      </c>
      <c r="B146" s="18" t="s">
        <v>111</v>
      </c>
      <c r="C146" s="15" t="s">
        <v>112</v>
      </c>
      <c r="D146" s="16" t="s">
        <v>222</v>
      </c>
      <c r="E146" s="17" t="s">
        <v>222</v>
      </c>
      <c r="F146" s="17" t="s">
        <v>222</v>
      </c>
      <c r="G146" s="17" t="s">
        <v>222</v>
      </c>
      <c r="H146" s="17" t="s">
        <v>222</v>
      </c>
      <c r="I146" s="17" t="s">
        <v>222</v>
      </c>
      <c r="J146" s="17" t="s">
        <v>222</v>
      </c>
      <c r="K146" s="17" t="s">
        <v>222</v>
      </c>
      <c r="L146" s="17" t="s">
        <v>222</v>
      </c>
      <c r="M146" s="17" t="s">
        <v>222</v>
      </c>
      <c r="N146" s="17" t="s">
        <v>222</v>
      </c>
      <c r="O146" s="17" t="s">
        <v>222</v>
      </c>
      <c r="P146" s="17" t="s">
        <v>222</v>
      </c>
      <c r="Q146" s="17" t="s">
        <v>222</v>
      </c>
      <c r="R146" s="17" t="s">
        <v>222</v>
      </c>
      <c r="S146" s="17" t="s">
        <v>222</v>
      </c>
      <c r="T146" s="151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8">
        <v>1</v>
      </c>
    </row>
    <row r="147" spans="1:65">
      <c r="A147" s="30"/>
      <c r="B147" s="19" t="s">
        <v>223</v>
      </c>
      <c r="C147" s="9" t="s">
        <v>223</v>
      </c>
      <c r="D147" s="149" t="s">
        <v>255</v>
      </c>
      <c r="E147" s="150" t="s">
        <v>256</v>
      </c>
      <c r="F147" s="150" t="s">
        <v>257</v>
      </c>
      <c r="G147" s="150" t="s">
        <v>258</v>
      </c>
      <c r="H147" s="150" t="s">
        <v>259</v>
      </c>
      <c r="I147" s="150" t="s">
        <v>260</v>
      </c>
      <c r="J147" s="150" t="s">
        <v>276</v>
      </c>
      <c r="K147" s="150" t="s">
        <v>261</v>
      </c>
      <c r="L147" s="150" t="s">
        <v>262</v>
      </c>
      <c r="M147" s="150" t="s">
        <v>263</v>
      </c>
      <c r="N147" s="150" t="s">
        <v>264</v>
      </c>
      <c r="O147" s="150" t="s">
        <v>265</v>
      </c>
      <c r="P147" s="150" t="s">
        <v>266</v>
      </c>
      <c r="Q147" s="150" t="s">
        <v>277</v>
      </c>
      <c r="R147" s="150" t="s">
        <v>267</v>
      </c>
      <c r="S147" s="150" t="s">
        <v>268</v>
      </c>
      <c r="T147" s="151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8" t="s">
        <v>3</v>
      </c>
    </row>
    <row r="148" spans="1:65">
      <c r="A148" s="30"/>
      <c r="B148" s="19"/>
      <c r="C148" s="9"/>
      <c r="D148" s="10" t="s">
        <v>278</v>
      </c>
      <c r="E148" s="11" t="s">
        <v>278</v>
      </c>
      <c r="F148" s="11" t="s">
        <v>278</v>
      </c>
      <c r="G148" s="11" t="s">
        <v>278</v>
      </c>
      <c r="H148" s="11" t="s">
        <v>279</v>
      </c>
      <c r="I148" s="11" t="s">
        <v>114</v>
      </c>
      <c r="J148" s="11" t="s">
        <v>114</v>
      </c>
      <c r="K148" s="11" t="s">
        <v>279</v>
      </c>
      <c r="L148" s="11" t="s">
        <v>114</v>
      </c>
      <c r="M148" s="11" t="s">
        <v>279</v>
      </c>
      <c r="N148" s="11" t="s">
        <v>279</v>
      </c>
      <c r="O148" s="11" t="s">
        <v>278</v>
      </c>
      <c r="P148" s="11" t="s">
        <v>114</v>
      </c>
      <c r="Q148" s="11" t="s">
        <v>278</v>
      </c>
      <c r="R148" s="11" t="s">
        <v>114</v>
      </c>
      <c r="S148" s="11" t="s">
        <v>279</v>
      </c>
      <c r="T148" s="151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1</v>
      </c>
    </row>
    <row r="149" spans="1:65">
      <c r="A149" s="30"/>
      <c r="B149" s="19"/>
      <c r="C149" s="9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151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2</v>
      </c>
    </row>
    <row r="150" spans="1:65">
      <c r="A150" s="30"/>
      <c r="B150" s="18">
        <v>1</v>
      </c>
      <c r="C150" s="14">
        <v>1</v>
      </c>
      <c r="D150" s="228">
        <v>49.88</v>
      </c>
      <c r="E150" s="228">
        <v>57.8</v>
      </c>
      <c r="F150" s="228">
        <v>50.8</v>
      </c>
      <c r="G150" s="229">
        <v>34.3476</v>
      </c>
      <c r="H150" s="228">
        <v>52.8</v>
      </c>
      <c r="I150" s="229">
        <v>42.8</v>
      </c>
      <c r="J150" s="230">
        <v>50</v>
      </c>
      <c r="K150" s="228">
        <v>44</v>
      </c>
      <c r="L150" s="228">
        <v>50</v>
      </c>
      <c r="M150" s="228">
        <v>48.63</v>
      </c>
      <c r="N150" s="230">
        <v>26.4</v>
      </c>
      <c r="O150" s="228">
        <v>50.65</v>
      </c>
      <c r="P150" s="228">
        <v>48.965033587922704</v>
      </c>
      <c r="Q150" s="228">
        <v>44.105431649234767</v>
      </c>
      <c r="R150" s="230">
        <v>50</v>
      </c>
      <c r="S150" s="228">
        <v>46.9</v>
      </c>
      <c r="T150" s="231"/>
      <c r="U150" s="232"/>
      <c r="V150" s="232"/>
      <c r="W150" s="232"/>
      <c r="X150" s="232"/>
      <c r="Y150" s="232"/>
      <c r="Z150" s="232"/>
      <c r="AA150" s="232"/>
      <c r="AB150" s="232"/>
      <c r="AC150" s="232"/>
      <c r="AD150" s="232"/>
      <c r="AE150" s="232"/>
      <c r="AF150" s="232"/>
      <c r="AG150" s="232"/>
      <c r="AH150" s="232"/>
      <c r="AI150" s="232"/>
      <c r="AJ150" s="232"/>
      <c r="AK150" s="232"/>
      <c r="AL150" s="232"/>
      <c r="AM150" s="232"/>
      <c r="AN150" s="232"/>
      <c r="AO150" s="232"/>
      <c r="AP150" s="232"/>
      <c r="AQ150" s="232"/>
      <c r="AR150" s="232"/>
      <c r="AS150" s="232"/>
      <c r="AT150" s="232"/>
      <c r="AU150" s="232"/>
      <c r="AV150" s="232"/>
      <c r="AW150" s="232"/>
      <c r="AX150" s="232"/>
      <c r="AY150" s="232"/>
      <c r="AZ150" s="232"/>
      <c r="BA150" s="232"/>
      <c r="BB150" s="232"/>
      <c r="BC150" s="232"/>
      <c r="BD150" s="232"/>
      <c r="BE150" s="232"/>
      <c r="BF150" s="232"/>
      <c r="BG150" s="232"/>
      <c r="BH150" s="232"/>
      <c r="BI150" s="232"/>
      <c r="BJ150" s="232"/>
      <c r="BK150" s="232"/>
      <c r="BL150" s="232"/>
      <c r="BM150" s="233">
        <v>1</v>
      </c>
    </row>
    <row r="151" spans="1:65">
      <c r="A151" s="30"/>
      <c r="B151" s="19">
        <v>1</v>
      </c>
      <c r="C151" s="9">
        <v>2</v>
      </c>
      <c r="D151" s="234">
        <v>49.69</v>
      </c>
      <c r="E151" s="234">
        <v>51.2</v>
      </c>
      <c r="F151" s="234">
        <v>50.7</v>
      </c>
      <c r="G151" s="235">
        <v>35.422800000000002</v>
      </c>
      <c r="H151" s="234">
        <v>53.3</v>
      </c>
      <c r="I151" s="234">
        <v>46.1</v>
      </c>
      <c r="J151" s="235">
        <v>50</v>
      </c>
      <c r="K151" s="234">
        <v>40.6</v>
      </c>
      <c r="L151" s="234">
        <v>51</v>
      </c>
      <c r="M151" s="234">
        <v>48.92</v>
      </c>
      <c r="N151" s="235">
        <v>26.8</v>
      </c>
      <c r="O151" s="234">
        <v>54.75</v>
      </c>
      <c r="P151" s="234">
        <v>49.073584202441182</v>
      </c>
      <c r="Q151" s="234">
        <v>44.173675477536371</v>
      </c>
      <c r="R151" s="235">
        <v>50</v>
      </c>
      <c r="S151" s="234">
        <v>47</v>
      </c>
      <c r="T151" s="231"/>
      <c r="U151" s="232"/>
      <c r="V151" s="232"/>
      <c r="W151" s="232"/>
      <c r="X151" s="232"/>
      <c r="Y151" s="232"/>
      <c r="Z151" s="232"/>
      <c r="AA151" s="232"/>
      <c r="AB151" s="232"/>
      <c r="AC151" s="232"/>
      <c r="AD151" s="232"/>
      <c r="AE151" s="232"/>
      <c r="AF151" s="232"/>
      <c r="AG151" s="232"/>
      <c r="AH151" s="232"/>
      <c r="AI151" s="232"/>
      <c r="AJ151" s="232"/>
      <c r="AK151" s="232"/>
      <c r="AL151" s="232"/>
      <c r="AM151" s="232"/>
      <c r="AN151" s="232"/>
      <c r="AO151" s="232"/>
      <c r="AP151" s="232"/>
      <c r="AQ151" s="232"/>
      <c r="AR151" s="232"/>
      <c r="AS151" s="232"/>
      <c r="AT151" s="232"/>
      <c r="AU151" s="232"/>
      <c r="AV151" s="232"/>
      <c r="AW151" s="232"/>
      <c r="AX151" s="232"/>
      <c r="AY151" s="232"/>
      <c r="AZ151" s="232"/>
      <c r="BA151" s="232"/>
      <c r="BB151" s="232"/>
      <c r="BC151" s="232"/>
      <c r="BD151" s="232"/>
      <c r="BE151" s="232"/>
      <c r="BF151" s="232"/>
      <c r="BG151" s="232"/>
      <c r="BH151" s="232"/>
      <c r="BI151" s="232"/>
      <c r="BJ151" s="232"/>
      <c r="BK151" s="232"/>
      <c r="BL151" s="232"/>
      <c r="BM151" s="233" t="e">
        <v>#N/A</v>
      </c>
    </row>
    <row r="152" spans="1:65">
      <c r="A152" s="30"/>
      <c r="B152" s="19">
        <v>1</v>
      </c>
      <c r="C152" s="9">
        <v>3</v>
      </c>
      <c r="D152" s="234">
        <v>50.38</v>
      </c>
      <c r="E152" s="234">
        <v>53.9</v>
      </c>
      <c r="F152" s="234">
        <v>51.1</v>
      </c>
      <c r="G152" s="235">
        <v>36.322800000000001</v>
      </c>
      <c r="H152" s="234">
        <v>54.5</v>
      </c>
      <c r="I152" s="234">
        <v>46</v>
      </c>
      <c r="J152" s="235">
        <v>50</v>
      </c>
      <c r="K152" s="234">
        <v>41.2</v>
      </c>
      <c r="L152" s="234">
        <v>48.1</v>
      </c>
      <c r="M152" s="234">
        <v>47.39</v>
      </c>
      <c r="N152" s="235">
        <v>26.3</v>
      </c>
      <c r="O152" s="234">
        <v>51.01</v>
      </c>
      <c r="P152" s="234">
        <v>49.194272904405679</v>
      </c>
      <c r="Q152" s="234">
        <v>43.505397381208923</v>
      </c>
      <c r="R152" s="235">
        <v>50</v>
      </c>
      <c r="S152" s="234">
        <v>47.1</v>
      </c>
      <c r="T152" s="231"/>
      <c r="U152" s="232"/>
      <c r="V152" s="232"/>
      <c r="W152" s="232"/>
      <c r="X152" s="232"/>
      <c r="Y152" s="232"/>
      <c r="Z152" s="232"/>
      <c r="AA152" s="232"/>
      <c r="AB152" s="232"/>
      <c r="AC152" s="232"/>
      <c r="AD152" s="232"/>
      <c r="AE152" s="232"/>
      <c r="AF152" s="232"/>
      <c r="AG152" s="232"/>
      <c r="AH152" s="232"/>
      <c r="AI152" s="232"/>
      <c r="AJ152" s="232"/>
      <c r="AK152" s="232"/>
      <c r="AL152" s="232"/>
      <c r="AM152" s="232"/>
      <c r="AN152" s="232"/>
      <c r="AO152" s="232"/>
      <c r="AP152" s="232"/>
      <c r="AQ152" s="232"/>
      <c r="AR152" s="232"/>
      <c r="AS152" s="232"/>
      <c r="AT152" s="232"/>
      <c r="AU152" s="232"/>
      <c r="AV152" s="232"/>
      <c r="AW152" s="232"/>
      <c r="AX152" s="232"/>
      <c r="AY152" s="232"/>
      <c r="AZ152" s="232"/>
      <c r="BA152" s="232"/>
      <c r="BB152" s="232"/>
      <c r="BC152" s="232"/>
      <c r="BD152" s="232"/>
      <c r="BE152" s="232"/>
      <c r="BF152" s="232"/>
      <c r="BG152" s="232"/>
      <c r="BH152" s="232"/>
      <c r="BI152" s="232"/>
      <c r="BJ152" s="232"/>
      <c r="BK152" s="232"/>
      <c r="BL152" s="232"/>
      <c r="BM152" s="233">
        <v>16</v>
      </c>
    </row>
    <row r="153" spans="1:65">
      <c r="A153" s="30"/>
      <c r="B153" s="19">
        <v>1</v>
      </c>
      <c r="C153" s="9">
        <v>4</v>
      </c>
      <c r="D153" s="234">
        <v>47.51</v>
      </c>
      <c r="E153" s="234">
        <v>52</v>
      </c>
      <c r="F153" s="234">
        <v>50.7</v>
      </c>
      <c r="G153" s="235">
        <v>35.781999999999996</v>
      </c>
      <c r="H153" s="234">
        <v>49.1</v>
      </c>
      <c r="I153" s="234">
        <v>46.4</v>
      </c>
      <c r="J153" s="235">
        <v>50</v>
      </c>
      <c r="K153" s="234">
        <v>42.7</v>
      </c>
      <c r="L153" s="234">
        <v>50</v>
      </c>
      <c r="M153" s="234">
        <v>49.28</v>
      </c>
      <c r="N153" s="235">
        <v>26.3</v>
      </c>
      <c r="O153" s="234">
        <v>50.45</v>
      </c>
      <c r="P153" s="234">
        <v>49.382335930789139</v>
      </c>
      <c r="Q153" s="234">
        <v>44.228379512243869</v>
      </c>
      <c r="R153" s="235">
        <v>50</v>
      </c>
      <c r="S153" s="234">
        <v>46</v>
      </c>
      <c r="T153" s="231"/>
      <c r="U153" s="232"/>
      <c r="V153" s="232"/>
      <c r="W153" s="232"/>
      <c r="X153" s="232"/>
      <c r="Y153" s="232"/>
      <c r="Z153" s="232"/>
      <c r="AA153" s="232"/>
      <c r="AB153" s="232"/>
      <c r="AC153" s="232"/>
      <c r="AD153" s="232"/>
      <c r="AE153" s="232"/>
      <c r="AF153" s="232"/>
      <c r="AG153" s="232"/>
      <c r="AH153" s="232"/>
      <c r="AI153" s="232"/>
      <c r="AJ153" s="232"/>
      <c r="AK153" s="232"/>
      <c r="AL153" s="232"/>
      <c r="AM153" s="232"/>
      <c r="AN153" s="232"/>
      <c r="AO153" s="232"/>
      <c r="AP153" s="232"/>
      <c r="AQ153" s="232"/>
      <c r="AR153" s="232"/>
      <c r="AS153" s="232"/>
      <c r="AT153" s="232"/>
      <c r="AU153" s="232"/>
      <c r="AV153" s="232"/>
      <c r="AW153" s="232"/>
      <c r="AX153" s="232"/>
      <c r="AY153" s="232"/>
      <c r="AZ153" s="232"/>
      <c r="BA153" s="232"/>
      <c r="BB153" s="232"/>
      <c r="BC153" s="232"/>
      <c r="BD153" s="232"/>
      <c r="BE153" s="232"/>
      <c r="BF153" s="232"/>
      <c r="BG153" s="232"/>
      <c r="BH153" s="232"/>
      <c r="BI153" s="232"/>
      <c r="BJ153" s="232"/>
      <c r="BK153" s="232"/>
      <c r="BL153" s="232"/>
      <c r="BM153" s="233">
        <v>48.674271738860561</v>
      </c>
    </row>
    <row r="154" spans="1:65">
      <c r="A154" s="30"/>
      <c r="B154" s="19">
        <v>1</v>
      </c>
      <c r="C154" s="9">
        <v>5</v>
      </c>
      <c r="D154" s="234">
        <v>47.48</v>
      </c>
      <c r="E154" s="234">
        <v>55.3</v>
      </c>
      <c r="F154" s="234">
        <v>51.5</v>
      </c>
      <c r="G154" s="235">
        <v>35.584400000000002</v>
      </c>
      <c r="H154" s="234">
        <v>47.6</v>
      </c>
      <c r="I154" s="234">
        <v>45.3</v>
      </c>
      <c r="J154" s="235">
        <v>50</v>
      </c>
      <c r="K154" s="234">
        <v>41.9</v>
      </c>
      <c r="L154" s="234">
        <v>50</v>
      </c>
      <c r="M154" s="234">
        <v>49.22</v>
      </c>
      <c r="N154" s="235">
        <v>26.2</v>
      </c>
      <c r="O154" s="234">
        <v>52.1</v>
      </c>
      <c r="P154" s="234">
        <v>48.936701513553778</v>
      </c>
      <c r="Q154" s="234">
        <v>44.681080016978342</v>
      </c>
      <c r="R154" s="235">
        <v>50</v>
      </c>
      <c r="S154" s="234">
        <v>47.1</v>
      </c>
      <c r="T154" s="231"/>
      <c r="U154" s="232"/>
      <c r="V154" s="232"/>
      <c r="W154" s="232"/>
      <c r="X154" s="232"/>
      <c r="Y154" s="232"/>
      <c r="Z154" s="232"/>
      <c r="AA154" s="232"/>
      <c r="AB154" s="232"/>
      <c r="AC154" s="232"/>
      <c r="AD154" s="232"/>
      <c r="AE154" s="232"/>
      <c r="AF154" s="232"/>
      <c r="AG154" s="232"/>
      <c r="AH154" s="232"/>
      <c r="AI154" s="232"/>
      <c r="AJ154" s="232"/>
      <c r="AK154" s="232"/>
      <c r="AL154" s="232"/>
      <c r="AM154" s="232"/>
      <c r="AN154" s="232"/>
      <c r="AO154" s="232"/>
      <c r="AP154" s="232"/>
      <c r="AQ154" s="232"/>
      <c r="AR154" s="232"/>
      <c r="AS154" s="232"/>
      <c r="AT154" s="232"/>
      <c r="AU154" s="232"/>
      <c r="AV154" s="232"/>
      <c r="AW154" s="232"/>
      <c r="AX154" s="232"/>
      <c r="AY154" s="232"/>
      <c r="AZ154" s="232"/>
      <c r="BA154" s="232"/>
      <c r="BB154" s="232"/>
      <c r="BC154" s="232"/>
      <c r="BD154" s="232"/>
      <c r="BE154" s="232"/>
      <c r="BF154" s="232"/>
      <c r="BG154" s="232"/>
      <c r="BH154" s="232"/>
      <c r="BI154" s="232"/>
      <c r="BJ154" s="232"/>
      <c r="BK154" s="232"/>
      <c r="BL154" s="232"/>
      <c r="BM154" s="233">
        <v>18</v>
      </c>
    </row>
    <row r="155" spans="1:65">
      <c r="A155" s="30"/>
      <c r="B155" s="19">
        <v>1</v>
      </c>
      <c r="C155" s="9">
        <v>6</v>
      </c>
      <c r="D155" s="234">
        <v>49.29</v>
      </c>
      <c r="E155" s="234">
        <v>52.9</v>
      </c>
      <c r="F155" s="234">
        <v>50.5</v>
      </c>
      <c r="G155" s="235">
        <v>35.530799999999999</v>
      </c>
      <c r="H155" s="234">
        <v>53.4</v>
      </c>
      <c r="I155" s="234">
        <v>45.3</v>
      </c>
      <c r="J155" s="235">
        <v>50</v>
      </c>
      <c r="K155" s="234">
        <v>40.5</v>
      </c>
      <c r="L155" s="234">
        <v>51</v>
      </c>
      <c r="M155" s="234">
        <v>50.6</v>
      </c>
      <c r="N155" s="236">
        <v>27.4</v>
      </c>
      <c r="O155" s="234">
        <v>53.41</v>
      </c>
      <c r="P155" s="234">
        <v>49.484670895604282</v>
      </c>
      <c r="Q155" s="234">
        <v>43.457002126041246</v>
      </c>
      <c r="R155" s="235">
        <v>50</v>
      </c>
      <c r="S155" s="234">
        <v>45.6</v>
      </c>
      <c r="T155" s="231"/>
      <c r="U155" s="232"/>
      <c r="V155" s="232"/>
      <c r="W155" s="232"/>
      <c r="X155" s="232"/>
      <c r="Y155" s="232"/>
      <c r="Z155" s="232"/>
      <c r="AA155" s="232"/>
      <c r="AB155" s="232"/>
      <c r="AC155" s="232"/>
      <c r="AD155" s="232"/>
      <c r="AE155" s="232"/>
      <c r="AF155" s="232"/>
      <c r="AG155" s="232"/>
      <c r="AH155" s="232"/>
      <c r="AI155" s="232"/>
      <c r="AJ155" s="232"/>
      <c r="AK155" s="232"/>
      <c r="AL155" s="232"/>
      <c r="AM155" s="232"/>
      <c r="AN155" s="232"/>
      <c r="AO155" s="232"/>
      <c r="AP155" s="232"/>
      <c r="AQ155" s="232"/>
      <c r="AR155" s="232"/>
      <c r="AS155" s="232"/>
      <c r="AT155" s="232"/>
      <c r="AU155" s="232"/>
      <c r="AV155" s="232"/>
      <c r="AW155" s="232"/>
      <c r="AX155" s="232"/>
      <c r="AY155" s="232"/>
      <c r="AZ155" s="232"/>
      <c r="BA155" s="232"/>
      <c r="BB155" s="232"/>
      <c r="BC155" s="232"/>
      <c r="BD155" s="232"/>
      <c r="BE155" s="232"/>
      <c r="BF155" s="232"/>
      <c r="BG155" s="232"/>
      <c r="BH155" s="232"/>
      <c r="BI155" s="232"/>
      <c r="BJ155" s="232"/>
      <c r="BK155" s="232"/>
      <c r="BL155" s="232"/>
      <c r="BM155" s="237"/>
    </row>
    <row r="156" spans="1:65">
      <c r="A156" s="30"/>
      <c r="B156" s="20" t="s">
        <v>245</v>
      </c>
      <c r="C156" s="12"/>
      <c r="D156" s="238">
        <v>49.038333333333327</v>
      </c>
      <c r="E156" s="238">
        <v>53.849999999999994</v>
      </c>
      <c r="F156" s="238">
        <v>50.883333333333333</v>
      </c>
      <c r="G156" s="238">
        <v>35.498400000000004</v>
      </c>
      <c r="H156" s="238">
        <v>51.783333333333331</v>
      </c>
      <c r="I156" s="238">
        <v>45.31666666666667</v>
      </c>
      <c r="J156" s="238">
        <v>50</v>
      </c>
      <c r="K156" s="238">
        <v>41.81666666666667</v>
      </c>
      <c r="L156" s="238">
        <v>50.016666666666673</v>
      </c>
      <c r="M156" s="238">
        <v>49.006666666666668</v>
      </c>
      <c r="N156" s="238">
        <v>26.566666666666666</v>
      </c>
      <c r="O156" s="238">
        <v>52.061666666666667</v>
      </c>
      <c r="P156" s="238">
        <v>49.172766505786122</v>
      </c>
      <c r="Q156" s="238">
        <v>44.025161027207247</v>
      </c>
      <c r="R156" s="238">
        <v>50</v>
      </c>
      <c r="S156" s="238">
        <v>46.616666666666667</v>
      </c>
      <c r="T156" s="231"/>
      <c r="U156" s="232"/>
      <c r="V156" s="232"/>
      <c r="W156" s="232"/>
      <c r="X156" s="232"/>
      <c r="Y156" s="232"/>
      <c r="Z156" s="232"/>
      <c r="AA156" s="232"/>
      <c r="AB156" s="232"/>
      <c r="AC156" s="232"/>
      <c r="AD156" s="232"/>
      <c r="AE156" s="232"/>
      <c r="AF156" s="232"/>
      <c r="AG156" s="232"/>
      <c r="AH156" s="232"/>
      <c r="AI156" s="232"/>
      <c r="AJ156" s="232"/>
      <c r="AK156" s="232"/>
      <c r="AL156" s="232"/>
      <c r="AM156" s="232"/>
      <c r="AN156" s="232"/>
      <c r="AO156" s="232"/>
      <c r="AP156" s="232"/>
      <c r="AQ156" s="232"/>
      <c r="AR156" s="232"/>
      <c r="AS156" s="232"/>
      <c r="AT156" s="232"/>
      <c r="AU156" s="232"/>
      <c r="AV156" s="232"/>
      <c r="AW156" s="232"/>
      <c r="AX156" s="232"/>
      <c r="AY156" s="232"/>
      <c r="AZ156" s="232"/>
      <c r="BA156" s="232"/>
      <c r="BB156" s="232"/>
      <c r="BC156" s="232"/>
      <c r="BD156" s="232"/>
      <c r="BE156" s="232"/>
      <c r="BF156" s="232"/>
      <c r="BG156" s="232"/>
      <c r="BH156" s="232"/>
      <c r="BI156" s="232"/>
      <c r="BJ156" s="232"/>
      <c r="BK156" s="232"/>
      <c r="BL156" s="232"/>
      <c r="BM156" s="237"/>
    </row>
    <row r="157" spans="1:65">
      <c r="A157" s="30"/>
      <c r="B157" s="3" t="s">
        <v>246</v>
      </c>
      <c r="C157" s="29"/>
      <c r="D157" s="234">
        <v>49.489999999999995</v>
      </c>
      <c r="E157" s="234">
        <v>53.4</v>
      </c>
      <c r="F157" s="234">
        <v>50.75</v>
      </c>
      <c r="G157" s="234">
        <v>35.557600000000001</v>
      </c>
      <c r="H157" s="234">
        <v>53.05</v>
      </c>
      <c r="I157" s="234">
        <v>45.65</v>
      </c>
      <c r="J157" s="234">
        <v>50</v>
      </c>
      <c r="K157" s="234">
        <v>41.55</v>
      </c>
      <c r="L157" s="234">
        <v>50</v>
      </c>
      <c r="M157" s="234">
        <v>49.07</v>
      </c>
      <c r="N157" s="234">
        <v>26.35</v>
      </c>
      <c r="O157" s="234">
        <v>51.555</v>
      </c>
      <c r="P157" s="234">
        <v>49.133928553423431</v>
      </c>
      <c r="Q157" s="234">
        <v>44.139553563385569</v>
      </c>
      <c r="R157" s="234">
        <v>50</v>
      </c>
      <c r="S157" s="234">
        <v>46.95</v>
      </c>
      <c r="T157" s="231"/>
      <c r="U157" s="232"/>
      <c r="V157" s="232"/>
      <c r="W157" s="232"/>
      <c r="X157" s="232"/>
      <c r="Y157" s="232"/>
      <c r="Z157" s="232"/>
      <c r="AA157" s="232"/>
      <c r="AB157" s="232"/>
      <c r="AC157" s="232"/>
      <c r="AD157" s="232"/>
      <c r="AE157" s="232"/>
      <c r="AF157" s="232"/>
      <c r="AG157" s="232"/>
      <c r="AH157" s="232"/>
      <c r="AI157" s="232"/>
      <c r="AJ157" s="232"/>
      <c r="AK157" s="232"/>
      <c r="AL157" s="232"/>
      <c r="AM157" s="232"/>
      <c r="AN157" s="232"/>
      <c r="AO157" s="232"/>
      <c r="AP157" s="232"/>
      <c r="AQ157" s="232"/>
      <c r="AR157" s="232"/>
      <c r="AS157" s="232"/>
      <c r="AT157" s="232"/>
      <c r="AU157" s="232"/>
      <c r="AV157" s="232"/>
      <c r="AW157" s="232"/>
      <c r="AX157" s="232"/>
      <c r="AY157" s="232"/>
      <c r="AZ157" s="232"/>
      <c r="BA157" s="232"/>
      <c r="BB157" s="232"/>
      <c r="BC157" s="232"/>
      <c r="BD157" s="232"/>
      <c r="BE157" s="232"/>
      <c r="BF157" s="232"/>
      <c r="BG157" s="232"/>
      <c r="BH157" s="232"/>
      <c r="BI157" s="232"/>
      <c r="BJ157" s="232"/>
      <c r="BK157" s="232"/>
      <c r="BL157" s="232"/>
      <c r="BM157" s="237"/>
    </row>
    <row r="158" spans="1:65">
      <c r="A158" s="30"/>
      <c r="B158" s="3" t="s">
        <v>247</v>
      </c>
      <c r="C158" s="29"/>
      <c r="D158" s="24">
        <v>1.2458477702619495</v>
      </c>
      <c r="E158" s="24">
        <v>2.4106015846671949</v>
      </c>
      <c r="F158" s="24">
        <v>0.36009258068817035</v>
      </c>
      <c r="G158" s="24">
        <v>0.64785277339840108</v>
      </c>
      <c r="H158" s="24">
        <v>2.7578373169327191</v>
      </c>
      <c r="I158" s="24">
        <v>1.3105978279650359</v>
      </c>
      <c r="J158" s="24">
        <v>0</v>
      </c>
      <c r="K158" s="24">
        <v>1.3526517166908363</v>
      </c>
      <c r="L158" s="24">
        <v>1.0590876576878165</v>
      </c>
      <c r="M158" s="24">
        <v>1.0413388817607199</v>
      </c>
      <c r="N158" s="24">
        <v>0.45898438608155973</v>
      </c>
      <c r="O158" s="24">
        <v>1.7171420053876336</v>
      </c>
      <c r="P158" s="24">
        <v>0.22377801164727099</v>
      </c>
      <c r="Q158" s="24">
        <v>0.46754383178388514</v>
      </c>
      <c r="R158" s="24">
        <v>0</v>
      </c>
      <c r="S158" s="24">
        <v>0.64935865795927183</v>
      </c>
      <c r="T158" s="151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5"/>
    </row>
    <row r="159" spans="1:65">
      <c r="A159" s="30"/>
      <c r="B159" s="3" t="s">
        <v>86</v>
      </c>
      <c r="C159" s="29"/>
      <c r="D159" s="13">
        <v>2.5405589578124929E-2</v>
      </c>
      <c r="E159" s="13">
        <v>4.476511763541681E-2</v>
      </c>
      <c r="F159" s="13">
        <v>7.0768276584638789E-3</v>
      </c>
      <c r="G159" s="13">
        <v>1.8250196442611527E-2</v>
      </c>
      <c r="H159" s="13">
        <v>5.3257238177007775E-2</v>
      </c>
      <c r="I159" s="13">
        <v>2.8920878881170339E-2</v>
      </c>
      <c r="J159" s="13">
        <v>0</v>
      </c>
      <c r="K159" s="13">
        <v>3.2347191311857384E-2</v>
      </c>
      <c r="L159" s="13">
        <v>2.1174694922115624E-2</v>
      </c>
      <c r="M159" s="13">
        <v>2.1248922903565226E-2</v>
      </c>
      <c r="N159" s="13">
        <v>1.7276702110974644E-2</v>
      </c>
      <c r="O159" s="13">
        <v>3.2982847367947633E-2</v>
      </c>
      <c r="P159" s="13">
        <v>4.550852586684119E-3</v>
      </c>
      <c r="Q159" s="13">
        <v>1.0619923263766061E-2</v>
      </c>
      <c r="R159" s="13">
        <v>0</v>
      </c>
      <c r="S159" s="13">
        <v>1.3929753120327605E-2</v>
      </c>
      <c r="T159" s="151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30"/>
      <c r="B160" s="3" t="s">
        <v>248</v>
      </c>
      <c r="C160" s="29"/>
      <c r="D160" s="13">
        <v>7.4795488759640261E-3</v>
      </c>
      <c r="E160" s="13">
        <v>0.10633396404793527</v>
      </c>
      <c r="F160" s="13">
        <v>4.5384584412982543E-2</v>
      </c>
      <c r="G160" s="13">
        <v>-0.27069478942694081</v>
      </c>
      <c r="H160" s="13">
        <v>6.3874845650552459E-2</v>
      </c>
      <c r="I160" s="13">
        <v>-6.8981105463838843E-2</v>
      </c>
      <c r="J160" s="13">
        <v>2.7236735420552938E-2</v>
      </c>
      <c r="K160" s="13">
        <v>-0.14088767694327753</v>
      </c>
      <c r="L160" s="13">
        <v>2.7579147665693249E-2</v>
      </c>
      <c r="M160" s="13">
        <v>6.8289656101978569E-3</v>
      </c>
      <c r="N160" s="13">
        <v>-0.45419488124654628</v>
      </c>
      <c r="O160" s="13">
        <v>6.9593130144393722E-2</v>
      </c>
      <c r="P160" s="13">
        <v>1.0241442740016815E-2</v>
      </c>
      <c r="Q160" s="13">
        <v>-9.5514746200949463E-2</v>
      </c>
      <c r="R160" s="13">
        <v>2.7236735420552938E-2</v>
      </c>
      <c r="S160" s="13">
        <v>-4.2272950342904569E-2</v>
      </c>
      <c r="T160" s="151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30"/>
      <c r="B161" s="46" t="s">
        <v>249</v>
      </c>
      <c r="C161" s="47"/>
      <c r="D161" s="45">
        <v>0</v>
      </c>
      <c r="E161" s="45">
        <v>1.1200000000000001</v>
      </c>
      <c r="F161" s="45">
        <v>0.43</v>
      </c>
      <c r="G161" s="45">
        <v>3.14</v>
      </c>
      <c r="H161" s="45">
        <v>0.64</v>
      </c>
      <c r="I161" s="45">
        <v>0.86</v>
      </c>
      <c r="J161" s="45" t="s">
        <v>275</v>
      </c>
      <c r="K161" s="45">
        <v>1.68</v>
      </c>
      <c r="L161" s="45">
        <v>0.23</v>
      </c>
      <c r="M161" s="45">
        <v>0</v>
      </c>
      <c r="N161" s="45">
        <v>5.22</v>
      </c>
      <c r="O161" s="45">
        <v>0.71</v>
      </c>
      <c r="P161" s="45">
        <v>0.03</v>
      </c>
      <c r="Q161" s="45">
        <v>1.1599999999999999</v>
      </c>
      <c r="R161" s="45" t="s">
        <v>275</v>
      </c>
      <c r="S161" s="45">
        <v>0.56000000000000005</v>
      </c>
      <c r="T161" s="151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B162" s="31" t="s">
        <v>280</v>
      </c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BM162" s="55"/>
    </row>
    <row r="163" spans="1:65">
      <c r="BM163" s="55"/>
    </row>
    <row r="164" spans="1:65" ht="15">
      <c r="B164" s="8" t="s">
        <v>438</v>
      </c>
      <c r="BM164" s="28" t="s">
        <v>67</v>
      </c>
    </row>
    <row r="165" spans="1:65" ht="15">
      <c r="A165" s="25" t="s">
        <v>22</v>
      </c>
      <c r="B165" s="18" t="s">
        <v>111</v>
      </c>
      <c r="C165" s="15" t="s">
        <v>112</v>
      </c>
      <c r="D165" s="16" t="s">
        <v>222</v>
      </c>
      <c r="E165" s="17" t="s">
        <v>222</v>
      </c>
      <c r="F165" s="17" t="s">
        <v>222</v>
      </c>
      <c r="G165" s="17" t="s">
        <v>222</v>
      </c>
      <c r="H165" s="17" t="s">
        <v>222</v>
      </c>
      <c r="I165" s="17" t="s">
        <v>222</v>
      </c>
      <c r="J165" s="17" t="s">
        <v>222</v>
      </c>
      <c r="K165" s="17" t="s">
        <v>222</v>
      </c>
      <c r="L165" s="17" t="s">
        <v>222</v>
      </c>
      <c r="M165" s="151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8">
        <v>1</v>
      </c>
    </row>
    <row r="166" spans="1:65">
      <c r="A166" s="30"/>
      <c r="B166" s="19" t="s">
        <v>223</v>
      </c>
      <c r="C166" s="9" t="s">
        <v>223</v>
      </c>
      <c r="D166" s="149" t="s">
        <v>255</v>
      </c>
      <c r="E166" s="150" t="s">
        <v>256</v>
      </c>
      <c r="F166" s="150" t="s">
        <v>258</v>
      </c>
      <c r="G166" s="150" t="s">
        <v>259</v>
      </c>
      <c r="H166" s="150" t="s">
        <v>261</v>
      </c>
      <c r="I166" s="150" t="s">
        <v>263</v>
      </c>
      <c r="J166" s="150" t="s">
        <v>264</v>
      </c>
      <c r="K166" s="150" t="s">
        <v>277</v>
      </c>
      <c r="L166" s="150" t="s">
        <v>268</v>
      </c>
      <c r="M166" s="151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8" t="s">
        <v>3</v>
      </c>
    </row>
    <row r="167" spans="1:65">
      <c r="A167" s="30"/>
      <c r="B167" s="19"/>
      <c r="C167" s="9"/>
      <c r="D167" s="10" t="s">
        <v>278</v>
      </c>
      <c r="E167" s="11" t="s">
        <v>278</v>
      </c>
      <c r="F167" s="11" t="s">
        <v>278</v>
      </c>
      <c r="G167" s="11" t="s">
        <v>279</v>
      </c>
      <c r="H167" s="11" t="s">
        <v>279</v>
      </c>
      <c r="I167" s="11" t="s">
        <v>279</v>
      </c>
      <c r="J167" s="11" t="s">
        <v>279</v>
      </c>
      <c r="K167" s="11" t="s">
        <v>278</v>
      </c>
      <c r="L167" s="11" t="s">
        <v>279</v>
      </c>
      <c r="M167" s="151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>
        <v>0</v>
      </c>
    </row>
    <row r="168" spans="1:65">
      <c r="A168" s="30"/>
      <c r="B168" s="19"/>
      <c r="C168" s="9"/>
      <c r="D168" s="26"/>
      <c r="E168" s="26"/>
      <c r="F168" s="26"/>
      <c r="G168" s="26"/>
      <c r="H168" s="26"/>
      <c r="I168" s="26"/>
      <c r="J168" s="26"/>
      <c r="K168" s="26"/>
      <c r="L168" s="26"/>
      <c r="M168" s="151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>
        <v>0</v>
      </c>
    </row>
    <row r="169" spans="1:65">
      <c r="A169" s="30"/>
      <c r="B169" s="18">
        <v>1</v>
      </c>
      <c r="C169" s="14">
        <v>1</v>
      </c>
      <c r="D169" s="216">
        <v>61.54</v>
      </c>
      <c r="E169" s="216">
        <v>40.6</v>
      </c>
      <c r="F169" s="216">
        <v>39.055999999999997</v>
      </c>
      <c r="G169" s="216">
        <v>69.599999999999994</v>
      </c>
      <c r="H169" s="216">
        <v>79.2</v>
      </c>
      <c r="I169" s="216">
        <v>60.98</v>
      </c>
      <c r="J169" s="216">
        <v>49</v>
      </c>
      <c r="K169" s="216">
        <v>66.516972321398711</v>
      </c>
      <c r="L169" s="216">
        <v>77</v>
      </c>
      <c r="M169" s="218"/>
      <c r="N169" s="219"/>
      <c r="O169" s="219"/>
      <c r="P169" s="219"/>
      <c r="Q169" s="219"/>
      <c r="R169" s="219"/>
      <c r="S169" s="219"/>
      <c r="T169" s="219"/>
      <c r="U169" s="219"/>
      <c r="V169" s="219"/>
      <c r="W169" s="219"/>
      <c r="X169" s="219"/>
      <c r="Y169" s="219"/>
      <c r="Z169" s="219"/>
      <c r="AA169" s="219"/>
      <c r="AB169" s="219"/>
      <c r="AC169" s="219"/>
      <c r="AD169" s="219"/>
      <c r="AE169" s="219"/>
      <c r="AF169" s="219"/>
      <c r="AG169" s="219"/>
      <c r="AH169" s="219"/>
      <c r="AI169" s="219"/>
      <c r="AJ169" s="219"/>
      <c r="AK169" s="219"/>
      <c r="AL169" s="219"/>
      <c r="AM169" s="219"/>
      <c r="AN169" s="219"/>
      <c r="AO169" s="219"/>
      <c r="AP169" s="219"/>
      <c r="AQ169" s="219"/>
      <c r="AR169" s="219"/>
      <c r="AS169" s="219"/>
      <c r="AT169" s="219"/>
      <c r="AU169" s="219"/>
      <c r="AV169" s="219"/>
      <c r="AW169" s="219"/>
      <c r="AX169" s="219"/>
      <c r="AY169" s="219"/>
      <c r="AZ169" s="219"/>
      <c r="BA169" s="219"/>
      <c r="BB169" s="219"/>
      <c r="BC169" s="219"/>
      <c r="BD169" s="219"/>
      <c r="BE169" s="219"/>
      <c r="BF169" s="219"/>
      <c r="BG169" s="219"/>
      <c r="BH169" s="219"/>
      <c r="BI169" s="219"/>
      <c r="BJ169" s="219"/>
      <c r="BK169" s="219"/>
      <c r="BL169" s="219"/>
      <c r="BM169" s="220">
        <v>1</v>
      </c>
    </row>
    <row r="170" spans="1:65">
      <c r="A170" s="30"/>
      <c r="B170" s="19">
        <v>1</v>
      </c>
      <c r="C170" s="9">
        <v>2</v>
      </c>
      <c r="D170" s="221">
        <v>65.680000000000007</v>
      </c>
      <c r="E170" s="221">
        <v>43.7</v>
      </c>
      <c r="F170" s="221">
        <v>39.447000000000003</v>
      </c>
      <c r="G170" s="221">
        <v>73.5</v>
      </c>
      <c r="H170" s="221">
        <v>72.3</v>
      </c>
      <c r="I170" s="221">
        <v>63.08</v>
      </c>
      <c r="J170" s="221">
        <v>50</v>
      </c>
      <c r="K170" s="221">
        <v>67.136827862080125</v>
      </c>
      <c r="L170" s="221">
        <v>69.3</v>
      </c>
      <c r="M170" s="218"/>
      <c r="N170" s="219"/>
      <c r="O170" s="219"/>
      <c r="P170" s="219"/>
      <c r="Q170" s="219"/>
      <c r="R170" s="219"/>
      <c r="S170" s="219"/>
      <c r="T170" s="219"/>
      <c r="U170" s="219"/>
      <c r="V170" s="219"/>
      <c r="W170" s="219"/>
      <c r="X170" s="219"/>
      <c r="Y170" s="219"/>
      <c r="Z170" s="219"/>
      <c r="AA170" s="219"/>
      <c r="AB170" s="219"/>
      <c r="AC170" s="219"/>
      <c r="AD170" s="219"/>
      <c r="AE170" s="219"/>
      <c r="AF170" s="219"/>
      <c r="AG170" s="219"/>
      <c r="AH170" s="219"/>
      <c r="AI170" s="219"/>
      <c r="AJ170" s="219"/>
      <c r="AK170" s="219"/>
      <c r="AL170" s="219"/>
      <c r="AM170" s="219"/>
      <c r="AN170" s="219"/>
      <c r="AO170" s="219"/>
      <c r="AP170" s="219"/>
      <c r="AQ170" s="219"/>
      <c r="AR170" s="219"/>
      <c r="AS170" s="219"/>
      <c r="AT170" s="219"/>
      <c r="AU170" s="219"/>
      <c r="AV170" s="219"/>
      <c r="AW170" s="219"/>
      <c r="AX170" s="219"/>
      <c r="AY170" s="219"/>
      <c r="AZ170" s="219"/>
      <c r="BA170" s="219"/>
      <c r="BB170" s="219"/>
      <c r="BC170" s="219"/>
      <c r="BD170" s="219"/>
      <c r="BE170" s="219"/>
      <c r="BF170" s="219"/>
      <c r="BG170" s="219"/>
      <c r="BH170" s="219"/>
      <c r="BI170" s="219"/>
      <c r="BJ170" s="219"/>
      <c r="BK170" s="219"/>
      <c r="BL170" s="219"/>
      <c r="BM170" s="220" t="e">
        <v>#N/A</v>
      </c>
    </row>
    <row r="171" spans="1:65">
      <c r="A171" s="30"/>
      <c r="B171" s="19">
        <v>1</v>
      </c>
      <c r="C171" s="9">
        <v>3</v>
      </c>
      <c r="D171" s="221">
        <v>61.379999999999995</v>
      </c>
      <c r="E171" s="221">
        <v>47.9</v>
      </c>
      <c r="F171" s="221">
        <v>39.252000000000002</v>
      </c>
      <c r="G171" s="221">
        <v>72.5</v>
      </c>
      <c r="H171" s="221">
        <v>79.7</v>
      </c>
      <c r="I171" s="221">
        <v>59.73</v>
      </c>
      <c r="J171" s="221">
        <v>58</v>
      </c>
      <c r="K171" s="221">
        <v>66.76373603436403</v>
      </c>
      <c r="L171" s="221">
        <v>76.400000000000006</v>
      </c>
      <c r="M171" s="218"/>
      <c r="N171" s="219"/>
      <c r="O171" s="219"/>
      <c r="P171" s="219"/>
      <c r="Q171" s="219"/>
      <c r="R171" s="219"/>
      <c r="S171" s="219"/>
      <c r="T171" s="219"/>
      <c r="U171" s="219"/>
      <c r="V171" s="219"/>
      <c r="W171" s="219"/>
      <c r="X171" s="219"/>
      <c r="Y171" s="219"/>
      <c r="Z171" s="219"/>
      <c r="AA171" s="219"/>
      <c r="AB171" s="219"/>
      <c r="AC171" s="219"/>
      <c r="AD171" s="219"/>
      <c r="AE171" s="219"/>
      <c r="AF171" s="219"/>
      <c r="AG171" s="219"/>
      <c r="AH171" s="219"/>
      <c r="AI171" s="219"/>
      <c r="AJ171" s="219"/>
      <c r="AK171" s="219"/>
      <c r="AL171" s="219"/>
      <c r="AM171" s="219"/>
      <c r="AN171" s="219"/>
      <c r="AO171" s="219"/>
      <c r="AP171" s="219"/>
      <c r="AQ171" s="219"/>
      <c r="AR171" s="219"/>
      <c r="AS171" s="219"/>
      <c r="AT171" s="219"/>
      <c r="AU171" s="219"/>
      <c r="AV171" s="219"/>
      <c r="AW171" s="219"/>
      <c r="AX171" s="219"/>
      <c r="AY171" s="219"/>
      <c r="AZ171" s="219"/>
      <c r="BA171" s="219"/>
      <c r="BB171" s="219"/>
      <c r="BC171" s="219"/>
      <c r="BD171" s="219"/>
      <c r="BE171" s="219"/>
      <c r="BF171" s="219"/>
      <c r="BG171" s="219"/>
      <c r="BH171" s="219"/>
      <c r="BI171" s="219"/>
      <c r="BJ171" s="219"/>
      <c r="BK171" s="219"/>
      <c r="BL171" s="219"/>
      <c r="BM171" s="220">
        <v>16</v>
      </c>
    </row>
    <row r="172" spans="1:65">
      <c r="A172" s="30"/>
      <c r="B172" s="19">
        <v>1</v>
      </c>
      <c r="C172" s="9">
        <v>4</v>
      </c>
      <c r="D172" s="221">
        <v>59.73</v>
      </c>
      <c r="E172" s="221">
        <v>45.5</v>
      </c>
      <c r="F172" s="221">
        <v>38.963000000000001</v>
      </c>
      <c r="G172" s="221">
        <v>71</v>
      </c>
      <c r="H172" s="221">
        <v>80.400000000000006</v>
      </c>
      <c r="I172" s="221">
        <v>64.08</v>
      </c>
      <c r="J172" s="221">
        <v>54</v>
      </c>
      <c r="K172" s="221">
        <v>66.638006957067859</v>
      </c>
      <c r="L172" s="221">
        <v>70.8</v>
      </c>
      <c r="M172" s="218"/>
      <c r="N172" s="219"/>
      <c r="O172" s="219"/>
      <c r="P172" s="219"/>
      <c r="Q172" s="219"/>
      <c r="R172" s="219"/>
      <c r="S172" s="219"/>
      <c r="T172" s="219"/>
      <c r="U172" s="219"/>
      <c r="V172" s="219"/>
      <c r="W172" s="219"/>
      <c r="X172" s="219"/>
      <c r="Y172" s="219"/>
      <c r="Z172" s="219"/>
      <c r="AA172" s="219"/>
      <c r="AB172" s="219"/>
      <c r="AC172" s="219"/>
      <c r="AD172" s="219"/>
      <c r="AE172" s="219"/>
      <c r="AF172" s="219"/>
      <c r="AG172" s="219"/>
      <c r="AH172" s="219"/>
      <c r="AI172" s="219"/>
      <c r="AJ172" s="219"/>
      <c r="AK172" s="219"/>
      <c r="AL172" s="219"/>
      <c r="AM172" s="219"/>
      <c r="AN172" s="219"/>
      <c r="AO172" s="219"/>
      <c r="AP172" s="219"/>
      <c r="AQ172" s="219"/>
      <c r="AR172" s="219"/>
      <c r="AS172" s="219"/>
      <c r="AT172" s="219"/>
      <c r="AU172" s="219"/>
      <c r="AV172" s="219"/>
      <c r="AW172" s="219"/>
      <c r="AX172" s="219"/>
      <c r="AY172" s="219"/>
      <c r="AZ172" s="219"/>
      <c r="BA172" s="219"/>
      <c r="BB172" s="219"/>
      <c r="BC172" s="219"/>
      <c r="BD172" s="219"/>
      <c r="BE172" s="219"/>
      <c r="BF172" s="219"/>
      <c r="BG172" s="219"/>
      <c r="BH172" s="219"/>
      <c r="BI172" s="219"/>
      <c r="BJ172" s="219"/>
      <c r="BK172" s="219"/>
      <c r="BL172" s="219"/>
      <c r="BM172" s="220">
        <v>61.234980607926595</v>
      </c>
    </row>
    <row r="173" spans="1:65">
      <c r="A173" s="30"/>
      <c r="B173" s="19">
        <v>1</v>
      </c>
      <c r="C173" s="9">
        <v>5</v>
      </c>
      <c r="D173" s="221">
        <v>60.15</v>
      </c>
      <c r="E173" s="221">
        <v>45.9</v>
      </c>
      <c r="F173" s="221">
        <v>39.015000000000001</v>
      </c>
      <c r="G173" s="221">
        <v>65.400000000000006</v>
      </c>
      <c r="H173" s="221">
        <v>77.400000000000006</v>
      </c>
      <c r="I173" s="221">
        <v>62.470000000000006</v>
      </c>
      <c r="J173" s="221">
        <v>46</v>
      </c>
      <c r="K173" s="221">
        <v>67.188250396019882</v>
      </c>
      <c r="L173" s="221">
        <v>73.7</v>
      </c>
      <c r="M173" s="218"/>
      <c r="N173" s="219"/>
      <c r="O173" s="219"/>
      <c r="P173" s="219"/>
      <c r="Q173" s="219"/>
      <c r="R173" s="219"/>
      <c r="S173" s="219"/>
      <c r="T173" s="219"/>
      <c r="U173" s="219"/>
      <c r="V173" s="219"/>
      <c r="W173" s="219"/>
      <c r="X173" s="219"/>
      <c r="Y173" s="219"/>
      <c r="Z173" s="219"/>
      <c r="AA173" s="219"/>
      <c r="AB173" s="219"/>
      <c r="AC173" s="219"/>
      <c r="AD173" s="219"/>
      <c r="AE173" s="219"/>
      <c r="AF173" s="219"/>
      <c r="AG173" s="219"/>
      <c r="AH173" s="219"/>
      <c r="AI173" s="219"/>
      <c r="AJ173" s="219"/>
      <c r="AK173" s="219"/>
      <c r="AL173" s="219"/>
      <c r="AM173" s="219"/>
      <c r="AN173" s="219"/>
      <c r="AO173" s="219"/>
      <c r="AP173" s="219"/>
      <c r="AQ173" s="219"/>
      <c r="AR173" s="219"/>
      <c r="AS173" s="219"/>
      <c r="AT173" s="219"/>
      <c r="AU173" s="219"/>
      <c r="AV173" s="219"/>
      <c r="AW173" s="219"/>
      <c r="AX173" s="219"/>
      <c r="AY173" s="219"/>
      <c r="AZ173" s="219"/>
      <c r="BA173" s="219"/>
      <c r="BB173" s="219"/>
      <c r="BC173" s="219"/>
      <c r="BD173" s="219"/>
      <c r="BE173" s="219"/>
      <c r="BF173" s="219"/>
      <c r="BG173" s="219"/>
      <c r="BH173" s="219"/>
      <c r="BI173" s="219"/>
      <c r="BJ173" s="219"/>
      <c r="BK173" s="219"/>
      <c r="BL173" s="219"/>
      <c r="BM173" s="220">
        <v>19</v>
      </c>
    </row>
    <row r="174" spans="1:65">
      <c r="A174" s="30"/>
      <c r="B174" s="19">
        <v>1</v>
      </c>
      <c r="C174" s="9">
        <v>6</v>
      </c>
      <c r="D174" s="221">
        <v>62.360000000000007</v>
      </c>
      <c r="E174" s="221">
        <v>47.9</v>
      </c>
      <c r="F174" s="221">
        <v>39.207000000000001</v>
      </c>
      <c r="G174" s="221">
        <v>71.3</v>
      </c>
      <c r="H174" s="221">
        <v>80.3</v>
      </c>
      <c r="I174" s="221">
        <v>69.3</v>
      </c>
      <c r="J174" s="221">
        <v>56</v>
      </c>
      <c r="K174" s="221">
        <v>68.125159257105793</v>
      </c>
      <c r="L174" s="221">
        <v>74.599999999999994</v>
      </c>
      <c r="M174" s="218"/>
      <c r="N174" s="219"/>
      <c r="O174" s="219"/>
      <c r="P174" s="219"/>
      <c r="Q174" s="219"/>
      <c r="R174" s="219"/>
      <c r="S174" s="219"/>
      <c r="T174" s="219"/>
      <c r="U174" s="219"/>
      <c r="V174" s="219"/>
      <c r="W174" s="219"/>
      <c r="X174" s="219"/>
      <c r="Y174" s="219"/>
      <c r="Z174" s="219"/>
      <c r="AA174" s="219"/>
      <c r="AB174" s="219"/>
      <c r="AC174" s="219"/>
      <c r="AD174" s="219"/>
      <c r="AE174" s="219"/>
      <c r="AF174" s="219"/>
      <c r="AG174" s="219"/>
      <c r="AH174" s="219"/>
      <c r="AI174" s="219"/>
      <c r="AJ174" s="219"/>
      <c r="AK174" s="219"/>
      <c r="AL174" s="219"/>
      <c r="AM174" s="219"/>
      <c r="AN174" s="219"/>
      <c r="AO174" s="219"/>
      <c r="AP174" s="219"/>
      <c r="AQ174" s="219"/>
      <c r="AR174" s="219"/>
      <c r="AS174" s="219"/>
      <c r="AT174" s="219"/>
      <c r="AU174" s="219"/>
      <c r="AV174" s="219"/>
      <c r="AW174" s="219"/>
      <c r="AX174" s="219"/>
      <c r="AY174" s="219"/>
      <c r="AZ174" s="219"/>
      <c r="BA174" s="219"/>
      <c r="BB174" s="219"/>
      <c r="BC174" s="219"/>
      <c r="BD174" s="219"/>
      <c r="BE174" s="219"/>
      <c r="BF174" s="219"/>
      <c r="BG174" s="219"/>
      <c r="BH174" s="219"/>
      <c r="BI174" s="219"/>
      <c r="BJ174" s="219"/>
      <c r="BK174" s="219"/>
      <c r="BL174" s="219"/>
      <c r="BM174" s="223"/>
    </row>
    <row r="175" spans="1:65">
      <c r="A175" s="30"/>
      <c r="B175" s="20" t="s">
        <v>245</v>
      </c>
      <c r="C175" s="12"/>
      <c r="D175" s="224">
        <v>61.806666666666665</v>
      </c>
      <c r="E175" s="224">
        <v>45.25</v>
      </c>
      <c r="F175" s="224">
        <v>39.156666666666666</v>
      </c>
      <c r="G175" s="224">
        <v>70.55</v>
      </c>
      <c r="H175" s="224">
        <v>78.216666666666669</v>
      </c>
      <c r="I175" s="224">
        <v>63.273333333333341</v>
      </c>
      <c r="J175" s="224">
        <v>52.166666666666664</v>
      </c>
      <c r="K175" s="224">
        <v>67.061492138006074</v>
      </c>
      <c r="L175" s="224">
        <v>73.633333333333326</v>
      </c>
      <c r="M175" s="218"/>
      <c r="N175" s="219"/>
      <c r="O175" s="219"/>
      <c r="P175" s="219"/>
      <c r="Q175" s="219"/>
      <c r="R175" s="219"/>
      <c r="S175" s="219"/>
      <c r="T175" s="219"/>
      <c r="U175" s="219"/>
      <c r="V175" s="219"/>
      <c r="W175" s="219"/>
      <c r="X175" s="219"/>
      <c r="Y175" s="219"/>
      <c r="Z175" s="219"/>
      <c r="AA175" s="219"/>
      <c r="AB175" s="219"/>
      <c r="AC175" s="219"/>
      <c r="AD175" s="219"/>
      <c r="AE175" s="219"/>
      <c r="AF175" s="219"/>
      <c r="AG175" s="219"/>
      <c r="AH175" s="219"/>
      <c r="AI175" s="219"/>
      <c r="AJ175" s="219"/>
      <c r="AK175" s="219"/>
      <c r="AL175" s="219"/>
      <c r="AM175" s="219"/>
      <c r="AN175" s="219"/>
      <c r="AO175" s="219"/>
      <c r="AP175" s="219"/>
      <c r="AQ175" s="219"/>
      <c r="AR175" s="219"/>
      <c r="AS175" s="219"/>
      <c r="AT175" s="219"/>
      <c r="AU175" s="219"/>
      <c r="AV175" s="219"/>
      <c r="AW175" s="219"/>
      <c r="AX175" s="219"/>
      <c r="AY175" s="219"/>
      <c r="AZ175" s="219"/>
      <c r="BA175" s="219"/>
      <c r="BB175" s="219"/>
      <c r="BC175" s="219"/>
      <c r="BD175" s="219"/>
      <c r="BE175" s="219"/>
      <c r="BF175" s="219"/>
      <c r="BG175" s="219"/>
      <c r="BH175" s="219"/>
      <c r="BI175" s="219"/>
      <c r="BJ175" s="219"/>
      <c r="BK175" s="219"/>
      <c r="BL175" s="219"/>
      <c r="BM175" s="223"/>
    </row>
    <row r="176" spans="1:65">
      <c r="A176" s="30"/>
      <c r="B176" s="3" t="s">
        <v>246</v>
      </c>
      <c r="C176" s="29"/>
      <c r="D176" s="221">
        <v>61.459999999999994</v>
      </c>
      <c r="E176" s="221">
        <v>45.7</v>
      </c>
      <c r="F176" s="221">
        <v>39.131500000000003</v>
      </c>
      <c r="G176" s="221">
        <v>71.150000000000006</v>
      </c>
      <c r="H176" s="221">
        <v>79.45</v>
      </c>
      <c r="I176" s="221">
        <v>62.775000000000006</v>
      </c>
      <c r="J176" s="221">
        <v>52</v>
      </c>
      <c r="K176" s="221">
        <v>66.950281948222084</v>
      </c>
      <c r="L176" s="221">
        <v>74.150000000000006</v>
      </c>
      <c r="M176" s="218"/>
      <c r="N176" s="219"/>
      <c r="O176" s="219"/>
      <c r="P176" s="219"/>
      <c r="Q176" s="219"/>
      <c r="R176" s="219"/>
      <c r="S176" s="219"/>
      <c r="T176" s="219"/>
      <c r="U176" s="219"/>
      <c r="V176" s="219"/>
      <c r="W176" s="219"/>
      <c r="X176" s="219"/>
      <c r="Y176" s="219"/>
      <c r="Z176" s="219"/>
      <c r="AA176" s="219"/>
      <c r="AB176" s="219"/>
      <c r="AC176" s="219"/>
      <c r="AD176" s="219"/>
      <c r="AE176" s="219"/>
      <c r="AF176" s="219"/>
      <c r="AG176" s="219"/>
      <c r="AH176" s="219"/>
      <c r="AI176" s="219"/>
      <c r="AJ176" s="219"/>
      <c r="AK176" s="219"/>
      <c r="AL176" s="219"/>
      <c r="AM176" s="219"/>
      <c r="AN176" s="219"/>
      <c r="AO176" s="219"/>
      <c r="AP176" s="219"/>
      <c r="AQ176" s="219"/>
      <c r="AR176" s="219"/>
      <c r="AS176" s="219"/>
      <c r="AT176" s="219"/>
      <c r="AU176" s="219"/>
      <c r="AV176" s="219"/>
      <c r="AW176" s="219"/>
      <c r="AX176" s="219"/>
      <c r="AY176" s="219"/>
      <c r="AZ176" s="219"/>
      <c r="BA176" s="219"/>
      <c r="BB176" s="219"/>
      <c r="BC176" s="219"/>
      <c r="BD176" s="219"/>
      <c r="BE176" s="219"/>
      <c r="BF176" s="219"/>
      <c r="BG176" s="219"/>
      <c r="BH176" s="219"/>
      <c r="BI176" s="219"/>
      <c r="BJ176" s="219"/>
      <c r="BK176" s="219"/>
      <c r="BL176" s="219"/>
      <c r="BM176" s="223"/>
    </row>
    <row r="177" spans="1:65">
      <c r="A177" s="30"/>
      <c r="B177" s="3" t="s">
        <v>247</v>
      </c>
      <c r="C177" s="29"/>
      <c r="D177" s="221">
        <v>2.1269289284474655</v>
      </c>
      <c r="E177" s="221">
        <v>2.7768687401459928</v>
      </c>
      <c r="F177" s="221">
        <v>0.18090070941449371</v>
      </c>
      <c r="G177" s="221">
        <v>2.8528932682454125</v>
      </c>
      <c r="H177" s="221">
        <v>3.0967186934990845</v>
      </c>
      <c r="I177" s="221">
        <v>3.3307276482274357</v>
      </c>
      <c r="J177" s="221">
        <v>4.5789372857319925</v>
      </c>
      <c r="K177" s="221">
        <v>0.58611109765279701</v>
      </c>
      <c r="L177" s="221">
        <v>3.0572318634128286</v>
      </c>
      <c r="M177" s="218"/>
      <c r="N177" s="219"/>
      <c r="O177" s="219"/>
      <c r="P177" s="219"/>
      <c r="Q177" s="219"/>
      <c r="R177" s="219"/>
      <c r="S177" s="219"/>
      <c r="T177" s="219"/>
      <c r="U177" s="219"/>
      <c r="V177" s="219"/>
      <c r="W177" s="219"/>
      <c r="X177" s="219"/>
      <c r="Y177" s="219"/>
      <c r="Z177" s="219"/>
      <c r="AA177" s="219"/>
      <c r="AB177" s="219"/>
      <c r="AC177" s="219"/>
      <c r="AD177" s="219"/>
      <c r="AE177" s="219"/>
      <c r="AF177" s="219"/>
      <c r="AG177" s="219"/>
      <c r="AH177" s="219"/>
      <c r="AI177" s="219"/>
      <c r="AJ177" s="219"/>
      <c r="AK177" s="219"/>
      <c r="AL177" s="219"/>
      <c r="AM177" s="219"/>
      <c r="AN177" s="219"/>
      <c r="AO177" s="219"/>
      <c r="AP177" s="219"/>
      <c r="AQ177" s="219"/>
      <c r="AR177" s="219"/>
      <c r="AS177" s="219"/>
      <c r="AT177" s="219"/>
      <c r="AU177" s="219"/>
      <c r="AV177" s="219"/>
      <c r="AW177" s="219"/>
      <c r="AX177" s="219"/>
      <c r="AY177" s="219"/>
      <c r="AZ177" s="219"/>
      <c r="BA177" s="219"/>
      <c r="BB177" s="219"/>
      <c r="BC177" s="219"/>
      <c r="BD177" s="219"/>
      <c r="BE177" s="219"/>
      <c r="BF177" s="219"/>
      <c r="BG177" s="219"/>
      <c r="BH177" s="219"/>
      <c r="BI177" s="219"/>
      <c r="BJ177" s="219"/>
      <c r="BK177" s="219"/>
      <c r="BL177" s="219"/>
      <c r="BM177" s="223"/>
    </row>
    <row r="178" spans="1:65">
      <c r="A178" s="30"/>
      <c r="B178" s="3" t="s">
        <v>86</v>
      </c>
      <c r="C178" s="29"/>
      <c r="D178" s="13">
        <v>3.4412613446998148E-2</v>
      </c>
      <c r="E178" s="13">
        <v>6.1367264975602048E-2</v>
      </c>
      <c r="F178" s="13">
        <v>4.6199210712818692E-3</v>
      </c>
      <c r="G178" s="13">
        <v>4.0437891824881819E-2</v>
      </c>
      <c r="H178" s="13">
        <v>3.9591545197090364E-2</v>
      </c>
      <c r="I178" s="13">
        <v>5.2640306314836717E-2</v>
      </c>
      <c r="J178" s="13">
        <v>8.7775155637035002E-2</v>
      </c>
      <c r="K178" s="13">
        <v>8.7399054057228105E-3</v>
      </c>
      <c r="L178" s="13">
        <v>4.1519672205697085E-2</v>
      </c>
      <c r="M178" s="151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5"/>
    </row>
    <row r="179" spans="1:65">
      <c r="A179" s="30"/>
      <c r="B179" s="3" t="s">
        <v>248</v>
      </c>
      <c r="C179" s="29"/>
      <c r="D179" s="13">
        <v>9.3359392468896907E-3</v>
      </c>
      <c r="E179" s="13">
        <v>-0.26104328684734501</v>
      </c>
      <c r="F179" s="13">
        <v>-0.36055068070687013</v>
      </c>
      <c r="G179" s="13">
        <v>0.15211925111424973</v>
      </c>
      <c r="H179" s="13">
        <v>0.27732002019352109</v>
      </c>
      <c r="I179" s="13">
        <v>3.3287390722924304E-2</v>
      </c>
      <c r="J179" s="13">
        <v>-0.14809041909104614</v>
      </c>
      <c r="K179" s="13">
        <v>9.5150051036764216E-2</v>
      </c>
      <c r="L179" s="13">
        <v>0.20247173433091303</v>
      </c>
      <c r="M179" s="151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46" t="s">
        <v>249</v>
      </c>
      <c r="C180" s="47"/>
      <c r="D180" s="45">
        <v>0.1</v>
      </c>
      <c r="E180" s="45">
        <v>1.17</v>
      </c>
      <c r="F180" s="45">
        <v>1.57</v>
      </c>
      <c r="G180" s="45">
        <v>0.47</v>
      </c>
      <c r="H180" s="45">
        <v>0.97</v>
      </c>
      <c r="I180" s="45">
        <v>0</v>
      </c>
      <c r="J180" s="45">
        <v>0.72</v>
      </c>
      <c r="K180" s="45">
        <v>0.25</v>
      </c>
      <c r="L180" s="45">
        <v>0.67</v>
      </c>
      <c r="M180" s="151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B181" s="31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BM181" s="55"/>
    </row>
    <row r="182" spans="1:65" ht="15">
      <c r="B182" s="8" t="s">
        <v>439</v>
      </c>
      <c r="BM182" s="28" t="s">
        <v>67</v>
      </c>
    </row>
    <row r="183" spans="1:65" ht="15">
      <c r="A183" s="25" t="s">
        <v>25</v>
      </c>
      <c r="B183" s="18" t="s">
        <v>111</v>
      </c>
      <c r="C183" s="15" t="s">
        <v>112</v>
      </c>
      <c r="D183" s="16" t="s">
        <v>222</v>
      </c>
      <c r="E183" s="17" t="s">
        <v>222</v>
      </c>
      <c r="F183" s="17" t="s">
        <v>222</v>
      </c>
      <c r="G183" s="17" t="s">
        <v>222</v>
      </c>
      <c r="H183" s="17" t="s">
        <v>222</v>
      </c>
      <c r="I183" s="17" t="s">
        <v>222</v>
      </c>
      <c r="J183" s="17" t="s">
        <v>222</v>
      </c>
      <c r="K183" s="17" t="s">
        <v>222</v>
      </c>
      <c r="L183" s="17" t="s">
        <v>222</v>
      </c>
      <c r="M183" s="17" t="s">
        <v>222</v>
      </c>
      <c r="N183" s="17" t="s">
        <v>222</v>
      </c>
      <c r="O183" s="17" t="s">
        <v>222</v>
      </c>
      <c r="P183" s="17" t="s">
        <v>222</v>
      </c>
      <c r="Q183" s="17" t="s">
        <v>222</v>
      </c>
      <c r="R183" s="17" t="s">
        <v>222</v>
      </c>
      <c r="S183" s="17" t="s">
        <v>222</v>
      </c>
      <c r="T183" s="151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8">
        <v>1</v>
      </c>
    </row>
    <row r="184" spans="1:65">
      <c r="A184" s="30"/>
      <c r="B184" s="19" t="s">
        <v>223</v>
      </c>
      <c r="C184" s="9" t="s">
        <v>223</v>
      </c>
      <c r="D184" s="149" t="s">
        <v>255</v>
      </c>
      <c r="E184" s="150" t="s">
        <v>256</v>
      </c>
      <c r="F184" s="150" t="s">
        <v>257</v>
      </c>
      <c r="G184" s="150" t="s">
        <v>258</v>
      </c>
      <c r="H184" s="150" t="s">
        <v>259</v>
      </c>
      <c r="I184" s="150" t="s">
        <v>260</v>
      </c>
      <c r="J184" s="150" t="s">
        <v>276</v>
      </c>
      <c r="K184" s="150" t="s">
        <v>261</v>
      </c>
      <c r="L184" s="150" t="s">
        <v>262</v>
      </c>
      <c r="M184" s="150" t="s">
        <v>263</v>
      </c>
      <c r="N184" s="150" t="s">
        <v>264</v>
      </c>
      <c r="O184" s="150" t="s">
        <v>265</v>
      </c>
      <c r="P184" s="150" t="s">
        <v>266</v>
      </c>
      <c r="Q184" s="150" t="s">
        <v>277</v>
      </c>
      <c r="R184" s="150" t="s">
        <v>267</v>
      </c>
      <c r="S184" s="150" t="s">
        <v>268</v>
      </c>
      <c r="T184" s="151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 t="s">
        <v>3</v>
      </c>
    </row>
    <row r="185" spans="1:65">
      <c r="A185" s="30"/>
      <c r="B185" s="19"/>
      <c r="C185" s="9"/>
      <c r="D185" s="10" t="s">
        <v>278</v>
      </c>
      <c r="E185" s="11" t="s">
        <v>278</v>
      </c>
      <c r="F185" s="11" t="s">
        <v>278</v>
      </c>
      <c r="G185" s="11" t="s">
        <v>114</v>
      </c>
      <c r="H185" s="11" t="s">
        <v>279</v>
      </c>
      <c r="I185" s="11" t="s">
        <v>114</v>
      </c>
      <c r="J185" s="11" t="s">
        <v>114</v>
      </c>
      <c r="K185" s="11" t="s">
        <v>279</v>
      </c>
      <c r="L185" s="11" t="s">
        <v>114</v>
      </c>
      <c r="M185" s="11" t="s">
        <v>279</v>
      </c>
      <c r="N185" s="11" t="s">
        <v>279</v>
      </c>
      <c r="O185" s="11" t="s">
        <v>278</v>
      </c>
      <c r="P185" s="11" t="s">
        <v>114</v>
      </c>
      <c r="Q185" s="11" t="s">
        <v>278</v>
      </c>
      <c r="R185" s="11" t="s">
        <v>114</v>
      </c>
      <c r="S185" s="11" t="s">
        <v>279</v>
      </c>
      <c r="T185" s="151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>
        <v>0</v>
      </c>
    </row>
    <row r="186" spans="1:65">
      <c r="A186" s="30"/>
      <c r="B186" s="19"/>
      <c r="C186" s="9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151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0</v>
      </c>
    </row>
    <row r="187" spans="1:65">
      <c r="A187" s="30"/>
      <c r="B187" s="18">
        <v>1</v>
      </c>
      <c r="C187" s="14">
        <v>1</v>
      </c>
      <c r="D187" s="216">
        <v>204.5</v>
      </c>
      <c r="E187" s="216">
        <v>219</v>
      </c>
      <c r="F187" s="216">
        <v>211</v>
      </c>
      <c r="G187" s="216">
        <v>208.69</v>
      </c>
      <c r="H187" s="216">
        <v>208</v>
      </c>
      <c r="I187" s="225">
        <v>200</v>
      </c>
      <c r="J187" s="216">
        <v>213</v>
      </c>
      <c r="K187" s="216">
        <v>199</v>
      </c>
      <c r="L187" s="216">
        <v>190</v>
      </c>
      <c r="M187" s="216">
        <v>209.4</v>
      </c>
      <c r="N187" s="216">
        <v>205</v>
      </c>
      <c r="O187" s="216">
        <v>224.8</v>
      </c>
      <c r="P187" s="216">
        <v>223.37002001091551</v>
      </c>
      <c r="Q187" s="216">
        <v>189.50999425018443</v>
      </c>
      <c r="R187" s="216">
        <v>214</v>
      </c>
      <c r="S187" s="216">
        <v>205</v>
      </c>
      <c r="T187" s="218"/>
      <c r="U187" s="219"/>
      <c r="V187" s="219"/>
      <c r="W187" s="219"/>
      <c r="X187" s="219"/>
      <c r="Y187" s="219"/>
      <c r="Z187" s="219"/>
      <c r="AA187" s="219"/>
      <c r="AB187" s="219"/>
      <c r="AC187" s="219"/>
      <c r="AD187" s="219"/>
      <c r="AE187" s="219"/>
      <c r="AF187" s="219"/>
      <c r="AG187" s="219"/>
      <c r="AH187" s="219"/>
      <c r="AI187" s="219"/>
      <c r="AJ187" s="219"/>
      <c r="AK187" s="219"/>
      <c r="AL187" s="219"/>
      <c r="AM187" s="219"/>
      <c r="AN187" s="219"/>
      <c r="AO187" s="219"/>
      <c r="AP187" s="219"/>
      <c r="AQ187" s="219"/>
      <c r="AR187" s="219"/>
      <c r="AS187" s="219"/>
      <c r="AT187" s="219"/>
      <c r="AU187" s="219"/>
      <c r="AV187" s="219"/>
      <c r="AW187" s="219"/>
      <c r="AX187" s="219"/>
      <c r="AY187" s="219"/>
      <c r="AZ187" s="219"/>
      <c r="BA187" s="219"/>
      <c r="BB187" s="219"/>
      <c r="BC187" s="219"/>
      <c r="BD187" s="219"/>
      <c r="BE187" s="219"/>
      <c r="BF187" s="219"/>
      <c r="BG187" s="219"/>
      <c r="BH187" s="219"/>
      <c r="BI187" s="219"/>
      <c r="BJ187" s="219"/>
      <c r="BK187" s="219"/>
      <c r="BL187" s="219"/>
      <c r="BM187" s="220">
        <v>1</v>
      </c>
    </row>
    <row r="188" spans="1:65">
      <c r="A188" s="30"/>
      <c r="B188" s="19">
        <v>1</v>
      </c>
      <c r="C188" s="9">
        <v>2</v>
      </c>
      <c r="D188" s="221">
        <v>209</v>
      </c>
      <c r="E188" s="221">
        <v>213</v>
      </c>
      <c r="F188" s="221">
        <v>214</v>
      </c>
      <c r="G188" s="221">
        <v>214.11</v>
      </c>
      <c r="H188" s="221">
        <v>211</v>
      </c>
      <c r="I188" s="221">
        <v>207</v>
      </c>
      <c r="J188" s="221">
        <v>213</v>
      </c>
      <c r="K188" s="221">
        <v>188</v>
      </c>
      <c r="L188" s="221">
        <v>188</v>
      </c>
      <c r="M188" s="221">
        <v>209.7</v>
      </c>
      <c r="N188" s="221">
        <v>201.9</v>
      </c>
      <c r="O188" s="221">
        <v>226.7</v>
      </c>
      <c r="P188" s="221">
        <v>219.19966829427852</v>
      </c>
      <c r="Q188" s="221">
        <v>193.28173245730102</v>
      </c>
      <c r="R188" s="221">
        <v>217.00000000000003</v>
      </c>
      <c r="S188" s="221">
        <v>202</v>
      </c>
      <c r="T188" s="218"/>
      <c r="U188" s="219"/>
      <c r="V188" s="219"/>
      <c r="W188" s="219"/>
      <c r="X188" s="219"/>
      <c r="Y188" s="219"/>
      <c r="Z188" s="219"/>
      <c r="AA188" s="219"/>
      <c r="AB188" s="219"/>
      <c r="AC188" s="219"/>
      <c r="AD188" s="219"/>
      <c r="AE188" s="219"/>
      <c r="AF188" s="219"/>
      <c r="AG188" s="219"/>
      <c r="AH188" s="219"/>
      <c r="AI188" s="219"/>
      <c r="AJ188" s="219"/>
      <c r="AK188" s="219"/>
      <c r="AL188" s="219"/>
      <c r="AM188" s="219"/>
      <c r="AN188" s="219"/>
      <c r="AO188" s="219"/>
      <c r="AP188" s="219"/>
      <c r="AQ188" s="219"/>
      <c r="AR188" s="219"/>
      <c r="AS188" s="219"/>
      <c r="AT188" s="219"/>
      <c r="AU188" s="219"/>
      <c r="AV188" s="219"/>
      <c r="AW188" s="219"/>
      <c r="AX188" s="219"/>
      <c r="AY188" s="219"/>
      <c r="AZ188" s="219"/>
      <c r="BA188" s="219"/>
      <c r="BB188" s="219"/>
      <c r="BC188" s="219"/>
      <c r="BD188" s="219"/>
      <c r="BE188" s="219"/>
      <c r="BF188" s="219"/>
      <c r="BG188" s="219"/>
      <c r="BH188" s="219"/>
      <c r="BI188" s="219"/>
      <c r="BJ188" s="219"/>
      <c r="BK188" s="219"/>
      <c r="BL188" s="219"/>
      <c r="BM188" s="220" t="e">
        <v>#N/A</v>
      </c>
    </row>
    <row r="189" spans="1:65">
      <c r="A189" s="30"/>
      <c r="B189" s="19">
        <v>1</v>
      </c>
      <c r="C189" s="9">
        <v>3</v>
      </c>
      <c r="D189" s="221">
        <v>205.6</v>
      </c>
      <c r="E189" s="221">
        <v>217</v>
      </c>
      <c r="F189" s="221">
        <v>209</v>
      </c>
      <c r="G189" s="221">
        <v>210.45</v>
      </c>
      <c r="H189" s="221">
        <v>211</v>
      </c>
      <c r="I189" s="221">
        <v>207</v>
      </c>
      <c r="J189" s="221">
        <v>208</v>
      </c>
      <c r="K189" s="221">
        <v>194</v>
      </c>
      <c r="L189" s="221">
        <v>185</v>
      </c>
      <c r="M189" s="226">
        <v>197.4</v>
      </c>
      <c r="N189" s="221">
        <v>201.3</v>
      </c>
      <c r="O189" s="221">
        <v>222.1</v>
      </c>
      <c r="P189" s="221">
        <v>225.06775980997151</v>
      </c>
      <c r="Q189" s="221">
        <v>188.6157166872747</v>
      </c>
      <c r="R189" s="221">
        <v>216.00000000000003</v>
      </c>
      <c r="S189" s="221">
        <v>204</v>
      </c>
      <c r="T189" s="218"/>
      <c r="U189" s="219"/>
      <c r="V189" s="219"/>
      <c r="W189" s="219"/>
      <c r="X189" s="219"/>
      <c r="Y189" s="219"/>
      <c r="Z189" s="219"/>
      <c r="AA189" s="219"/>
      <c r="AB189" s="219"/>
      <c r="AC189" s="219"/>
      <c r="AD189" s="219"/>
      <c r="AE189" s="219"/>
      <c r="AF189" s="219"/>
      <c r="AG189" s="219"/>
      <c r="AH189" s="219"/>
      <c r="AI189" s="219"/>
      <c r="AJ189" s="219"/>
      <c r="AK189" s="219"/>
      <c r="AL189" s="219"/>
      <c r="AM189" s="219"/>
      <c r="AN189" s="219"/>
      <c r="AO189" s="219"/>
      <c r="AP189" s="219"/>
      <c r="AQ189" s="219"/>
      <c r="AR189" s="219"/>
      <c r="AS189" s="219"/>
      <c r="AT189" s="219"/>
      <c r="AU189" s="219"/>
      <c r="AV189" s="219"/>
      <c r="AW189" s="219"/>
      <c r="AX189" s="219"/>
      <c r="AY189" s="219"/>
      <c r="AZ189" s="219"/>
      <c r="BA189" s="219"/>
      <c r="BB189" s="219"/>
      <c r="BC189" s="219"/>
      <c r="BD189" s="219"/>
      <c r="BE189" s="219"/>
      <c r="BF189" s="219"/>
      <c r="BG189" s="219"/>
      <c r="BH189" s="219"/>
      <c r="BI189" s="219"/>
      <c r="BJ189" s="219"/>
      <c r="BK189" s="219"/>
      <c r="BL189" s="219"/>
      <c r="BM189" s="220">
        <v>16</v>
      </c>
    </row>
    <row r="190" spans="1:65">
      <c r="A190" s="30"/>
      <c r="B190" s="19">
        <v>1</v>
      </c>
      <c r="C190" s="9">
        <v>4</v>
      </c>
      <c r="D190" s="221">
        <v>202.2</v>
      </c>
      <c r="E190" s="221">
        <v>215</v>
      </c>
      <c r="F190" s="221">
        <v>210</v>
      </c>
      <c r="G190" s="221">
        <v>208.13</v>
      </c>
      <c r="H190" s="221">
        <v>203</v>
      </c>
      <c r="I190" s="221">
        <v>208</v>
      </c>
      <c r="J190" s="221">
        <v>212</v>
      </c>
      <c r="K190" s="221">
        <v>194</v>
      </c>
      <c r="L190" s="221">
        <v>188</v>
      </c>
      <c r="M190" s="221">
        <v>215.4</v>
      </c>
      <c r="N190" s="221">
        <v>205</v>
      </c>
      <c r="O190" s="221">
        <v>220.4</v>
      </c>
      <c r="P190" s="221">
        <v>222.271381079045</v>
      </c>
      <c r="Q190" s="221">
        <v>192.64356850641767</v>
      </c>
      <c r="R190" s="221">
        <v>216.00000000000003</v>
      </c>
      <c r="S190" s="221">
        <v>202</v>
      </c>
      <c r="T190" s="218"/>
      <c r="U190" s="219"/>
      <c r="V190" s="219"/>
      <c r="W190" s="219"/>
      <c r="X190" s="219"/>
      <c r="Y190" s="219"/>
      <c r="Z190" s="219"/>
      <c r="AA190" s="219"/>
      <c r="AB190" s="219"/>
      <c r="AC190" s="219"/>
      <c r="AD190" s="219"/>
      <c r="AE190" s="219"/>
      <c r="AF190" s="219"/>
      <c r="AG190" s="219"/>
      <c r="AH190" s="219"/>
      <c r="AI190" s="219"/>
      <c r="AJ190" s="219"/>
      <c r="AK190" s="219"/>
      <c r="AL190" s="219"/>
      <c r="AM190" s="219"/>
      <c r="AN190" s="219"/>
      <c r="AO190" s="219"/>
      <c r="AP190" s="219"/>
      <c r="AQ190" s="219"/>
      <c r="AR190" s="219"/>
      <c r="AS190" s="219"/>
      <c r="AT190" s="219"/>
      <c r="AU190" s="219"/>
      <c r="AV190" s="219"/>
      <c r="AW190" s="219"/>
      <c r="AX190" s="219"/>
      <c r="AY190" s="219"/>
      <c r="AZ190" s="219"/>
      <c r="BA190" s="219"/>
      <c r="BB190" s="219"/>
      <c r="BC190" s="219"/>
      <c r="BD190" s="219"/>
      <c r="BE190" s="219"/>
      <c r="BF190" s="219"/>
      <c r="BG190" s="219"/>
      <c r="BH190" s="219"/>
      <c r="BI190" s="219"/>
      <c r="BJ190" s="219"/>
      <c r="BK190" s="219"/>
      <c r="BL190" s="219"/>
      <c r="BM190" s="220">
        <v>207.78329242932571</v>
      </c>
    </row>
    <row r="191" spans="1:65">
      <c r="A191" s="30"/>
      <c r="B191" s="19">
        <v>1</v>
      </c>
      <c r="C191" s="9">
        <v>5</v>
      </c>
      <c r="D191" s="221">
        <v>201.8</v>
      </c>
      <c r="E191" s="221">
        <v>217</v>
      </c>
      <c r="F191" s="221">
        <v>212</v>
      </c>
      <c r="G191" s="221">
        <v>216.96</v>
      </c>
      <c r="H191" s="221">
        <v>205</v>
      </c>
      <c r="I191" s="221">
        <v>205</v>
      </c>
      <c r="J191" s="226">
        <v>219.99999999999997</v>
      </c>
      <c r="K191" s="221">
        <v>192</v>
      </c>
      <c r="L191" s="221">
        <v>188</v>
      </c>
      <c r="M191" s="221">
        <v>205</v>
      </c>
      <c r="N191" s="221">
        <v>202.4</v>
      </c>
      <c r="O191" s="221">
        <v>221.9</v>
      </c>
      <c r="P191" s="221">
        <v>217.44102053459252</v>
      </c>
      <c r="Q191" s="221">
        <v>195.95658753075159</v>
      </c>
      <c r="R191" s="221">
        <v>217.00000000000003</v>
      </c>
      <c r="S191" s="221">
        <v>201</v>
      </c>
      <c r="T191" s="218"/>
      <c r="U191" s="219"/>
      <c r="V191" s="219"/>
      <c r="W191" s="219"/>
      <c r="X191" s="219"/>
      <c r="Y191" s="219"/>
      <c r="Z191" s="219"/>
      <c r="AA191" s="219"/>
      <c r="AB191" s="219"/>
      <c r="AC191" s="219"/>
      <c r="AD191" s="219"/>
      <c r="AE191" s="219"/>
      <c r="AF191" s="219"/>
      <c r="AG191" s="219"/>
      <c r="AH191" s="219"/>
      <c r="AI191" s="219"/>
      <c r="AJ191" s="219"/>
      <c r="AK191" s="219"/>
      <c r="AL191" s="219"/>
      <c r="AM191" s="219"/>
      <c r="AN191" s="219"/>
      <c r="AO191" s="219"/>
      <c r="AP191" s="219"/>
      <c r="AQ191" s="219"/>
      <c r="AR191" s="219"/>
      <c r="AS191" s="219"/>
      <c r="AT191" s="219"/>
      <c r="AU191" s="219"/>
      <c r="AV191" s="219"/>
      <c r="AW191" s="219"/>
      <c r="AX191" s="219"/>
      <c r="AY191" s="219"/>
      <c r="AZ191" s="219"/>
      <c r="BA191" s="219"/>
      <c r="BB191" s="219"/>
      <c r="BC191" s="219"/>
      <c r="BD191" s="219"/>
      <c r="BE191" s="219"/>
      <c r="BF191" s="219"/>
      <c r="BG191" s="219"/>
      <c r="BH191" s="219"/>
      <c r="BI191" s="219"/>
      <c r="BJ191" s="219"/>
      <c r="BK191" s="219"/>
      <c r="BL191" s="219"/>
      <c r="BM191" s="220">
        <v>20</v>
      </c>
    </row>
    <row r="192" spans="1:65">
      <c r="A192" s="30"/>
      <c r="B192" s="19">
        <v>1</v>
      </c>
      <c r="C192" s="9">
        <v>6</v>
      </c>
      <c r="D192" s="221">
        <v>212.2</v>
      </c>
      <c r="E192" s="221">
        <v>217</v>
      </c>
      <c r="F192" s="221">
        <v>212</v>
      </c>
      <c r="G192" s="221">
        <v>210.75</v>
      </c>
      <c r="H192" s="221">
        <v>214</v>
      </c>
      <c r="I192" s="221">
        <v>206</v>
      </c>
      <c r="J192" s="221">
        <v>212</v>
      </c>
      <c r="K192" s="221">
        <v>198</v>
      </c>
      <c r="L192" s="221">
        <v>189</v>
      </c>
      <c r="M192" s="221">
        <v>210</v>
      </c>
      <c r="N192" s="221">
        <v>205.3</v>
      </c>
      <c r="O192" s="221">
        <v>229.5</v>
      </c>
      <c r="P192" s="221">
        <v>220.10594127659252</v>
      </c>
      <c r="Q192" s="221">
        <v>193.44268277793739</v>
      </c>
      <c r="R192" s="221">
        <v>218.99999999999997</v>
      </c>
      <c r="S192" s="221">
        <v>203</v>
      </c>
      <c r="T192" s="218"/>
      <c r="U192" s="219"/>
      <c r="V192" s="219"/>
      <c r="W192" s="219"/>
      <c r="X192" s="219"/>
      <c r="Y192" s="219"/>
      <c r="Z192" s="219"/>
      <c r="AA192" s="219"/>
      <c r="AB192" s="219"/>
      <c r="AC192" s="219"/>
      <c r="AD192" s="219"/>
      <c r="AE192" s="219"/>
      <c r="AF192" s="219"/>
      <c r="AG192" s="219"/>
      <c r="AH192" s="219"/>
      <c r="AI192" s="219"/>
      <c r="AJ192" s="219"/>
      <c r="AK192" s="219"/>
      <c r="AL192" s="219"/>
      <c r="AM192" s="219"/>
      <c r="AN192" s="219"/>
      <c r="AO192" s="219"/>
      <c r="AP192" s="219"/>
      <c r="AQ192" s="219"/>
      <c r="AR192" s="219"/>
      <c r="AS192" s="219"/>
      <c r="AT192" s="219"/>
      <c r="AU192" s="219"/>
      <c r="AV192" s="219"/>
      <c r="AW192" s="219"/>
      <c r="AX192" s="219"/>
      <c r="AY192" s="219"/>
      <c r="AZ192" s="219"/>
      <c r="BA192" s="219"/>
      <c r="BB192" s="219"/>
      <c r="BC192" s="219"/>
      <c r="BD192" s="219"/>
      <c r="BE192" s="219"/>
      <c r="BF192" s="219"/>
      <c r="BG192" s="219"/>
      <c r="BH192" s="219"/>
      <c r="BI192" s="219"/>
      <c r="BJ192" s="219"/>
      <c r="BK192" s="219"/>
      <c r="BL192" s="219"/>
      <c r="BM192" s="223"/>
    </row>
    <row r="193" spans="1:65">
      <c r="A193" s="30"/>
      <c r="B193" s="20" t="s">
        <v>245</v>
      </c>
      <c r="C193" s="12"/>
      <c r="D193" s="224">
        <v>205.88333333333333</v>
      </c>
      <c r="E193" s="224">
        <v>216.33333333333334</v>
      </c>
      <c r="F193" s="224">
        <v>211.33333333333334</v>
      </c>
      <c r="G193" s="224">
        <v>211.51499999999999</v>
      </c>
      <c r="H193" s="224">
        <v>208.66666666666666</v>
      </c>
      <c r="I193" s="224">
        <v>205.5</v>
      </c>
      <c r="J193" s="224">
        <v>213</v>
      </c>
      <c r="K193" s="224">
        <v>194.16666666666666</v>
      </c>
      <c r="L193" s="224">
        <v>188</v>
      </c>
      <c r="M193" s="224">
        <v>207.81666666666669</v>
      </c>
      <c r="N193" s="224">
        <v>203.48333333333335</v>
      </c>
      <c r="O193" s="224">
        <v>224.23333333333335</v>
      </c>
      <c r="P193" s="224">
        <v>221.24263183423261</v>
      </c>
      <c r="Q193" s="224">
        <v>192.24171370164444</v>
      </c>
      <c r="R193" s="224">
        <v>216.5</v>
      </c>
      <c r="S193" s="224">
        <v>202.83333333333334</v>
      </c>
      <c r="T193" s="218"/>
      <c r="U193" s="219"/>
      <c r="V193" s="219"/>
      <c r="W193" s="219"/>
      <c r="X193" s="219"/>
      <c r="Y193" s="219"/>
      <c r="Z193" s="219"/>
      <c r="AA193" s="219"/>
      <c r="AB193" s="219"/>
      <c r="AC193" s="219"/>
      <c r="AD193" s="219"/>
      <c r="AE193" s="219"/>
      <c r="AF193" s="219"/>
      <c r="AG193" s="219"/>
      <c r="AH193" s="219"/>
      <c r="AI193" s="219"/>
      <c r="AJ193" s="219"/>
      <c r="AK193" s="219"/>
      <c r="AL193" s="219"/>
      <c r="AM193" s="219"/>
      <c r="AN193" s="219"/>
      <c r="AO193" s="219"/>
      <c r="AP193" s="219"/>
      <c r="AQ193" s="219"/>
      <c r="AR193" s="219"/>
      <c r="AS193" s="219"/>
      <c r="AT193" s="219"/>
      <c r="AU193" s="219"/>
      <c r="AV193" s="219"/>
      <c r="AW193" s="219"/>
      <c r="AX193" s="219"/>
      <c r="AY193" s="219"/>
      <c r="AZ193" s="219"/>
      <c r="BA193" s="219"/>
      <c r="BB193" s="219"/>
      <c r="BC193" s="219"/>
      <c r="BD193" s="219"/>
      <c r="BE193" s="219"/>
      <c r="BF193" s="219"/>
      <c r="BG193" s="219"/>
      <c r="BH193" s="219"/>
      <c r="BI193" s="219"/>
      <c r="BJ193" s="219"/>
      <c r="BK193" s="219"/>
      <c r="BL193" s="219"/>
      <c r="BM193" s="223"/>
    </row>
    <row r="194" spans="1:65">
      <c r="A194" s="30"/>
      <c r="B194" s="3" t="s">
        <v>246</v>
      </c>
      <c r="C194" s="29"/>
      <c r="D194" s="221">
        <v>205.05</v>
      </c>
      <c r="E194" s="221">
        <v>217</v>
      </c>
      <c r="F194" s="221">
        <v>211.5</v>
      </c>
      <c r="G194" s="221">
        <v>210.6</v>
      </c>
      <c r="H194" s="221">
        <v>209.5</v>
      </c>
      <c r="I194" s="221">
        <v>206.5</v>
      </c>
      <c r="J194" s="221">
        <v>212.5</v>
      </c>
      <c r="K194" s="221">
        <v>194</v>
      </c>
      <c r="L194" s="221">
        <v>188</v>
      </c>
      <c r="M194" s="221">
        <v>209.55</v>
      </c>
      <c r="N194" s="221">
        <v>203.7</v>
      </c>
      <c r="O194" s="221">
        <v>223.45</v>
      </c>
      <c r="P194" s="221">
        <v>221.18866117781874</v>
      </c>
      <c r="Q194" s="221">
        <v>192.96265048185933</v>
      </c>
      <c r="R194" s="221">
        <v>216.50000000000003</v>
      </c>
      <c r="S194" s="221">
        <v>202.5</v>
      </c>
      <c r="T194" s="218"/>
      <c r="U194" s="219"/>
      <c r="V194" s="219"/>
      <c r="W194" s="219"/>
      <c r="X194" s="219"/>
      <c r="Y194" s="219"/>
      <c r="Z194" s="219"/>
      <c r="AA194" s="219"/>
      <c r="AB194" s="219"/>
      <c r="AC194" s="219"/>
      <c r="AD194" s="219"/>
      <c r="AE194" s="219"/>
      <c r="AF194" s="219"/>
      <c r="AG194" s="219"/>
      <c r="AH194" s="219"/>
      <c r="AI194" s="219"/>
      <c r="AJ194" s="219"/>
      <c r="AK194" s="219"/>
      <c r="AL194" s="219"/>
      <c r="AM194" s="219"/>
      <c r="AN194" s="219"/>
      <c r="AO194" s="219"/>
      <c r="AP194" s="219"/>
      <c r="AQ194" s="219"/>
      <c r="AR194" s="219"/>
      <c r="AS194" s="219"/>
      <c r="AT194" s="219"/>
      <c r="AU194" s="219"/>
      <c r="AV194" s="219"/>
      <c r="AW194" s="219"/>
      <c r="AX194" s="219"/>
      <c r="AY194" s="219"/>
      <c r="AZ194" s="219"/>
      <c r="BA194" s="219"/>
      <c r="BB194" s="219"/>
      <c r="BC194" s="219"/>
      <c r="BD194" s="219"/>
      <c r="BE194" s="219"/>
      <c r="BF194" s="219"/>
      <c r="BG194" s="219"/>
      <c r="BH194" s="219"/>
      <c r="BI194" s="219"/>
      <c r="BJ194" s="219"/>
      <c r="BK194" s="219"/>
      <c r="BL194" s="219"/>
      <c r="BM194" s="223"/>
    </row>
    <row r="195" spans="1:65">
      <c r="A195" s="30"/>
      <c r="B195" s="3" t="s">
        <v>247</v>
      </c>
      <c r="C195" s="29"/>
      <c r="D195" s="221">
        <v>4.0459444715253614</v>
      </c>
      <c r="E195" s="221">
        <v>2.0655911179772892</v>
      </c>
      <c r="F195" s="221">
        <v>1.7511900715418265</v>
      </c>
      <c r="G195" s="221">
        <v>3.3923546394797888</v>
      </c>
      <c r="H195" s="221">
        <v>4.1311822359545776</v>
      </c>
      <c r="I195" s="221">
        <v>2.8809720581775866</v>
      </c>
      <c r="J195" s="221">
        <v>3.8987177379235756</v>
      </c>
      <c r="K195" s="221">
        <v>4.0207793606049389</v>
      </c>
      <c r="L195" s="221">
        <v>1.6733200530681511</v>
      </c>
      <c r="M195" s="221">
        <v>6.0789527606872094</v>
      </c>
      <c r="N195" s="221">
        <v>1.8082219627763232</v>
      </c>
      <c r="O195" s="221">
        <v>3.4302575219167801</v>
      </c>
      <c r="P195" s="221">
        <v>2.8331510166856146</v>
      </c>
      <c r="Q195" s="221">
        <v>2.7238166639602306</v>
      </c>
      <c r="R195" s="221">
        <v>1.6431676725154898</v>
      </c>
      <c r="S195" s="221">
        <v>1.4719601443879746</v>
      </c>
      <c r="T195" s="218"/>
      <c r="U195" s="219"/>
      <c r="V195" s="219"/>
      <c r="W195" s="219"/>
      <c r="X195" s="219"/>
      <c r="Y195" s="219"/>
      <c r="Z195" s="219"/>
      <c r="AA195" s="219"/>
      <c r="AB195" s="219"/>
      <c r="AC195" s="219"/>
      <c r="AD195" s="219"/>
      <c r="AE195" s="219"/>
      <c r="AF195" s="219"/>
      <c r="AG195" s="219"/>
      <c r="AH195" s="219"/>
      <c r="AI195" s="219"/>
      <c r="AJ195" s="219"/>
      <c r="AK195" s="219"/>
      <c r="AL195" s="219"/>
      <c r="AM195" s="219"/>
      <c r="AN195" s="219"/>
      <c r="AO195" s="219"/>
      <c r="AP195" s="219"/>
      <c r="AQ195" s="219"/>
      <c r="AR195" s="219"/>
      <c r="AS195" s="219"/>
      <c r="AT195" s="219"/>
      <c r="AU195" s="219"/>
      <c r="AV195" s="219"/>
      <c r="AW195" s="219"/>
      <c r="AX195" s="219"/>
      <c r="AY195" s="219"/>
      <c r="AZ195" s="219"/>
      <c r="BA195" s="219"/>
      <c r="BB195" s="219"/>
      <c r="BC195" s="219"/>
      <c r="BD195" s="219"/>
      <c r="BE195" s="219"/>
      <c r="BF195" s="219"/>
      <c r="BG195" s="219"/>
      <c r="BH195" s="219"/>
      <c r="BI195" s="219"/>
      <c r="BJ195" s="219"/>
      <c r="BK195" s="219"/>
      <c r="BL195" s="219"/>
      <c r="BM195" s="223"/>
    </row>
    <row r="196" spans="1:65">
      <c r="A196" s="30"/>
      <c r="B196" s="3" t="s">
        <v>86</v>
      </c>
      <c r="C196" s="29"/>
      <c r="D196" s="13">
        <v>1.965163671104361E-2</v>
      </c>
      <c r="E196" s="13">
        <v>9.5481869860275306E-3</v>
      </c>
      <c r="F196" s="13">
        <v>8.2863883511442894E-3</v>
      </c>
      <c r="G196" s="13">
        <v>1.6038364368861732E-2</v>
      </c>
      <c r="H196" s="13">
        <v>1.9797997935884559E-2</v>
      </c>
      <c r="I196" s="13">
        <v>1.4019328750255897E-2</v>
      </c>
      <c r="J196" s="13">
        <v>1.8303839145181106E-2</v>
      </c>
      <c r="K196" s="13">
        <v>2.0707876535304408E-2</v>
      </c>
      <c r="L196" s="13">
        <v>8.9006385801497397E-3</v>
      </c>
      <c r="M196" s="13">
        <v>2.9251517013492063E-2</v>
      </c>
      <c r="N196" s="13">
        <v>8.8863394026193285E-3</v>
      </c>
      <c r="O196" s="13">
        <v>1.5297714532109916E-2</v>
      </c>
      <c r="P196" s="13">
        <v>1.2805628794039885E-2</v>
      </c>
      <c r="Q196" s="13">
        <v>1.4168707776854004E-2</v>
      </c>
      <c r="R196" s="13">
        <v>7.5896890185472967E-3</v>
      </c>
      <c r="S196" s="13">
        <v>7.2569933166210746E-3</v>
      </c>
      <c r="T196" s="151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5"/>
    </row>
    <row r="197" spans="1:65">
      <c r="A197" s="30"/>
      <c r="B197" s="3" t="s">
        <v>248</v>
      </c>
      <c r="C197" s="29"/>
      <c r="D197" s="13">
        <v>-9.143945472125159E-3</v>
      </c>
      <c r="E197" s="13">
        <v>4.1148837348969236E-2</v>
      </c>
      <c r="F197" s="13">
        <v>1.7085304898684983E-2</v>
      </c>
      <c r="G197" s="13">
        <v>1.7959613244378447E-2</v>
      </c>
      <c r="H197" s="13">
        <v>4.2514209251998114E-3</v>
      </c>
      <c r="I197" s="13">
        <v>-1.0988816293313608E-2</v>
      </c>
      <c r="J197" s="13">
        <v>2.5106482382112993E-2</v>
      </c>
      <c r="K197" s="13">
        <v>-6.5532823180624811E-2</v>
      </c>
      <c r="L197" s="13">
        <v>-9.5211179869308715E-2</v>
      </c>
      <c r="M197" s="13">
        <v>1.6062040865172378E-4</v>
      </c>
      <c r="N197" s="13">
        <v>-2.0694441048261458E-2</v>
      </c>
      <c r="O197" s="13">
        <v>7.916921862041848E-2</v>
      </c>
      <c r="P197" s="13">
        <v>6.47758501058735E-2</v>
      </c>
      <c r="Q197" s="13">
        <v>-7.4797056808441398E-2</v>
      </c>
      <c r="R197" s="13">
        <v>4.1950955097312059E-2</v>
      </c>
      <c r="S197" s="13">
        <v>-2.3822700266798558E-2</v>
      </c>
      <c r="T197" s="151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30"/>
      <c r="B198" s="46" t="s">
        <v>249</v>
      </c>
      <c r="C198" s="47"/>
      <c r="D198" s="45">
        <v>0.31</v>
      </c>
      <c r="E198" s="45">
        <v>1.07</v>
      </c>
      <c r="F198" s="45">
        <v>0.41</v>
      </c>
      <c r="G198" s="45">
        <v>0.43</v>
      </c>
      <c r="H198" s="45">
        <v>0.06</v>
      </c>
      <c r="I198" s="45">
        <v>0.36</v>
      </c>
      <c r="J198" s="45">
        <v>0.63</v>
      </c>
      <c r="K198" s="45">
        <v>1.87</v>
      </c>
      <c r="L198" s="45">
        <v>2.69</v>
      </c>
      <c r="M198" s="45">
        <v>0.06</v>
      </c>
      <c r="N198" s="45">
        <v>0.63</v>
      </c>
      <c r="O198" s="45">
        <v>2.12</v>
      </c>
      <c r="P198" s="45">
        <v>1.72</v>
      </c>
      <c r="Q198" s="45">
        <v>2.12</v>
      </c>
      <c r="R198" s="45">
        <v>1.1000000000000001</v>
      </c>
      <c r="S198" s="45">
        <v>0.72</v>
      </c>
      <c r="T198" s="151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B199" s="31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BM199" s="55"/>
    </row>
    <row r="200" spans="1:65" ht="15">
      <c r="B200" s="8" t="s">
        <v>440</v>
      </c>
      <c r="BM200" s="28" t="s">
        <v>67</v>
      </c>
    </row>
    <row r="201" spans="1:65" ht="15">
      <c r="A201" s="25" t="s">
        <v>51</v>
      </c>
      <c r="B201" s="18" t="s">
        <v>111</v>
      </c>
      <c r="C201" s="15" t="s">
        <v>112</v>
      </c>
      <c r="D201" s="16" t="s">
        <v>222</v>
      </c>
      <c r="E201" s="17" t="s">
        <v>222</v>
      </c>
      <c r="F201" s="17" t="s">
        <v>222</v>
      </c>
      <c r="G201" s="17" t="s">
        <v>222</v>
      </c>
      <c r="H201" s="17" t="s">
        <v>222</v>
      </c>
      <c r="I201" s="17" t="s">
        <v>222</v>
      </c>
      <c r="J201" s="17" t="s">
        <v>222</v>
      </c>
      <c r="K201" s="17" t="s">
        <v>222</v>
      </c>
      <c r="L201" s="17" t="s">
        <v>222</v>
      </c>
      <c r="M201" s="17" t="s">
        <v>222</v>
      </c>
      <c r="N201" s="17" t="s">
        <v>222</v>
      </c>
      <c r="O201" s="17" t="s">
        <v>222</v>
      </c>
      <c r="P201" s="17" t="s">
        <v>222</v>
      </c>
      <c r="Q201" s="17" t="s">
        <v>222</v>
      </c>
      <c r="R201" s="151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1</v>
      </c>
    </row>
    <row r="202" spans="1:65">
      <c r="A202" s="30"/>
      <c r="B202" s="19" t="s">
        <v>223</v>
      </c>
      <c r="C202" s="9" t="s">
        <v>223</v>
      </c>
      <c r="D202" s="149" t="s">
        <v>255</v>
      </c>
      <c r="E202" s="150" t="s">
        <v>257</v>
      </c>
      <c r="F202" s="150" t="s">
        <v>258</v>
      </c>
      <c r="G202" s="150" t="s">
        <v>259</v>
      </c>
      <c r="H202" s="150" t="s">
        <v>260</v>
      </c>
      <c r="I202" s="150" t="s">
        <v>276</v>
      </c>
      <c r="J202" s="150" t="s">
        <v>261</v>
      </c>
      <c r="K202" s="150" t="s">
        <v>262</v>
      </c>
      <c r="L202" s="150" t="s">
        <v>263</v>
      </c>
      <c r="M202" s="150" t="s">
        <v>264</v>
      </c>
      <c r="N202" s="150" t="s">
        <v>266</v>
      </c>
      <c r="O202" s="150" t="s">
        <v>277</v>
      </c>
      <c r="P202" s="150" t="s">
        <v>267</v>
      </c>
      <c r="Q202" s="150" t="s">
        <v>268</v>
      </c>
      <c r="R202" s="151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8" t="s">
        <v>3</v>
      </c>
    </row>
    <row r="203" spans="1:65">
      <c r="A203" s="30"/>
      <c r="B203" s="19"/>
      <c r="C203" s="9"/>
      <c r="D203" s="10" t="s">
        <v>278</v>
      </c>
      <c r="E203" s="11" t="s">
        <v>114</v>
      </c>
      <c r="F203" s="11" t="s">
        <v>114</v>
      </c>
      <c r="G203" s="11" t="s">
        <v>279</v>
      </c>
      <c r="H203" s="11" t="s">
        <v>114</v>
      </c>
      <c r="I203" s="11" t="s">
        <v>114</v>
      </c>
      <c r="J203" s="11" t="s">
        <v>279</v>
      </c>
      <c r="K203" s="11" t="s">
        <v>114</v>
      </c>
      <c r="L203" s="11" t="s">
        <v>279</v>
      </c>
      <c r="M203" s="11" t="s">
        <v>279</v>
      </c>
      <c r="N203" s="11" t="s">
        <v>114</v>
      </c>
      <c r="O203" s="11" t="s">
        <v>278</v>
      </c>
      <c r="P203" s="11" t="s">
        <v>114</v>
      </c>
      <c r="Q203" s="11" t="s">
        <v>279</v>
      </c>
      <c r="R203" s="151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8">
        <v>1</v>
      </c>
    </row>
    <row r="204" spans="1:65">
      <c r="A204" s="30"/>
      <c r="B204" s="19"/>
      <c r="C204" s="9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151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>
        <v>2</v>
      </c>
    </row>
    <row r="205" spans="1:65">
      <c r="A205" s="30"/>
      <c r="B205" s="18">
        <v>1</v>
      </c>
      <c r="C205" s="14">
        <v>1</v>
      </c>
      <c r="D205" s="228">
        <v>26</v>
      </c>
      <c r="E205" s="228">
        <v>30</v>
      </c>
      <c r="F205" s="228">
        <v>27.608499999999996</v>
      </c>
      <c r="G205" s="228">
        <v>32</v>
      </c>
      <c r="H205" s="228">
        <v>32</v>
      </c>
      <c r="I205" s="230">
        <v>40</v>
      </c>
      <c r="J205" s="230">
        <v>40</v>
      </c>
      <c r="K205" s="228">
        <v>28</v>
      </c>
      <c r="L205" s="228">
        <v>30</v>
      </c>
      <c r="M205" s="228">
        <v>33</v>
      </c>
      <c r="N205" s="228">
        <v>34.254192882954236</v>
      </c>
      <c r="O205" s="228">
        <v>31.17308614464574</v>
      </c>
      <c r="P205" s="230">
        <v>30</v>
      </c>
      <c r="Q205" s="228">
        <v>30</v>
      </c>
      <c r="R205" s="231"/>
      <c r="S205" s="232"/>
      <c r="T205" s="232"/>
      <c r="U205" s="232"/>
      <c r="V205" s="232"/>
      <c r="W205" s="232"/>
      <c r="X205" s="232"/>
      <c r="Y205" s="232"/>
      <c r="Z205" s="232"/>
      <c r="AA205" s="232"/>
      <c r="AB205" s="232"/>
      <c r="AC205" s="232"/>
      <c r="AD205" s="232"/>
      <c r="AE205" s="232"/>
      <c r="AF205" s="232"/>
      <c r="AG205" s="232"/>
      <c r="AH205" s="232"/>
      <c r="AI205" s="232"/>
      <c r="AJ205" s="232"/>
      <c r="AK205" s="232"/>
      <c r="AL205" s="232"/>
      <c r="AM205" s="232"/>
      <c r="AN205" s="232"/>
      <c r="AO205" s="232"/>
      <c r="AP205" s="232"/>
      <c r="AQ205" s="232"/>
      <c r="AR205" s="232"/>
      <c r="AS205" s="232"/>
      <c r="AT205" s="232"/>
      <c r="AU205" s="232"/>
      <c r="AV205" s="232"/>
      <c r="AW205" s="232"/>
      <c r="AX205" s="232"/>
      <c r="AY205" s="232"/>
      <c r="AZ205" s="232"/>
      <c r="BA205" s="232"/>
      <c r="BB205" s="232"/>
      <c r="BC205" s="232"/>
      <c r="BD205" s="232"/>
      <c r="BE205" s="232"/>
      <c r="BF205" s="232"/>
      <c r="BG205" s="232"/>
      <c r="BH205" s="232"/>
      <c r="BI205" s="232"/>
      <c r="BJ205" s="232"/>
      <c r="BK205" s="232"/>
      <c r="BL205" s="232"/>
      <c r="BM205" s="233">
        <v>1</v>
      </c>
    </row>
    <row r="206" spans="1:65">
      <c r="A206" s="30"/>
      <c r="B206" s="19">
        <v>1</v>
      </c>
      <c r="C206" s="9">
        <v>2</v>
      </c>
      <c r="D206" s="234">
        <v>24</v>
      </c>
      <c r="E206" s="234">
        <v>30</v>
      </c>
      <c r="F206" s="234">
        <v>27.7105</v>
      </c>
      <c r="G206" s="234">
        <v>31</v>
      </c>
      <c r="H206" s="234">
        <v>31</v>
      </c>
      <c r="I206" s="235">
        <v>40</v>
      </c>
      <c r="J206" s="235">
        <v>37</v>
      </c>
      <c r="K206" s="234">
        <v>27</v>
      </c>
      <c r="L206" s="234">
        <v>31</v>
      </c>
      <c r="M206" s="234">
        <v>32</v>
      </c>
      <c r="N206" s="234">
        <v>32.442504042050601</v>
      </c>
      <c r="O206" s="234">
        <v>31.274012426959782</v>
      </c>
      <c r="P206" s="235">
        <v>40</v>
      </c>
      <c r="Q206" s="234">
        <v>29</v>
      </c>
      <c r="R206" s="231"/>
      <c r="S206" s="232"/>
      <c r="T206" s="232"/>
      <c r="U206" s="232"/>
      <c r="V206" s="232"/>
      <c r="W206" s="232"/>
      <c r="X206" s="232"/>
      <c r="Y206" s="232"/>
      <c r="Z206" s="232"/>
      <c r="AA206" s="232"/>
      <c r="AB206" s="232"/>
      <c r="AC206" s="232"/>
      <c r="AD206" s="232"/>
      <c r="AE206" s="232"/>
      <c r="AF206" s="232"/>
      <c r="AG206" s="232"/>
      <c r="AH206" s="232"/>
      <c r="AI206" s="232"/>
      <c r="AJ206" s="232"/>
      <c r="AK206" s="232"/>
      <c r="AL206" s="232"/>
      <c r="AM206" s="232"/>
      <c r="AN206" s="232"/>
      <c r="AO206" s="232"/>
      <c r="AP206" s="232"/>
      <c r="AQ206" s="232"/>
      <c r="AR206" s="232"/>
      <c r="AS206" s="232"/>
      <c r="AT206" s="232"/>
      <c r="AU206" s="232"/>
      <c r="AV206" s="232"/>
      <c r="AW206" s="232"/>
      <c r="AX206" s="232"/>
      <c r="AY206" s="232"/>
      <c r="AZ206" s="232"/>
      <c r="BA206" s="232"/>
      <c r="BB206" s="232"/>
      <c r="BC206" s="232"/>
      <c r="BD206" s="232"/>
      <c r="BE206" s="232"/>
      <c r="BF206" s="232"/>
      <c r="BG206" s="232"/>
      <c r="BH206" s="232"/>
      <c r="BI206" s="232"/>
      <c r="BJ206" s="232"/>
      <c r="BK206" s="232"/>
      <c r="BL206" s="232"/>
      <c r="BM206" s="233">
        <v>11</v>
      </c>
    </row>
    <row r="207" spans="1:65">
      <c r="A207" s="30"/>
      <c r="B207" s="19">
        <v>1</v>
      </c>
      <c r="C207" s="9">
        <v>3</v>
      </c>
      <c r="D207" s="236">
        <v>37</v>
      </c>
      <c r="E207" s="234">
        <v>29</v>
      </c>
      <c r="F207" s="234">
        <v>27.285500000000003</v>
      </c>
      <c r="G207" s="234">
        <v>32</v>
      </c>
      <c r="H207" s="234">
        <v>30</v>
      </c>
      <c r="I207" s="235">
        <v>40</v>
      </c>
      <c r="J207" s="235">
        <v>38</v>
      </c>
      <c r="K207" s="234">
        <v>27</v>
      </c>
      <c r="L207" s="234">
        <v>29</v>
      </c>
      <c r="M207" s="234">
        <v>33</v>
      </c>
      <c r="N207" s="234">
        <v>33.903167293420204</v>
      </c>
      <c r="O207" s="234">
        <v>32.079572108826433</v>
      </c>
      <c r="P207" s="235">
        <v>30</v>
      </c>
      <c r="Q207" s="234">
        <v>27</v>
      </c>
      <c r="R207" s="231"/>
      <c r="S207" s="232"/>
      <c r="T207" s="232"/>
      <c r="U207" s="232"/>
      <c r="V207" s="232"/>
      <c r="W207" s="232"/>
      <c r="X207" s="232"/>
      <c r="Y207" s="232"/>
      <c r="Z207" s="232"/>
      <c r="AA207" s="232"/>
      <c r="AB207" s="232"/>
      <c r="AC207" s="232"/>
      <c r="AD207" s="232"/>
      <c r="AE207" s="232"/>
      <c r="AF207" s="232"/>
      <c r="AG207" s="232"/>
      <c r="AH207" s="232"/>
      <c r="AI207" s="232"/>
      <c r="AJ207" s="232"/>
      <c r="AK207" s="232"/>
      <c r="AL207" s="232"/>
      <c r="AM207" s="232"/>
      <c r="AN207" s="232"/>
      <c r="AO207" s="232"/>
      <c r="AP207" s="232"/>
      <c r="AQ207" s="232"/>
      <c r="AR207" s="232"/>
      <c r="AS207" s="232"/>
      <c r="AT207" s="232"/>
      <c r="AU207" s="232"/>
      <c r="AV207" s="232"/>
      <c r="AW207" s="232"/>
      <c r="AX207" s="232"/>
      <c r="AY207" s="232"/>
      <c r="AZ207" s="232"/>
      <c r="BA207" s="232"/>
      <c r="BB207" s="232"/>
      <c r="BC207" s="232"/>
      <c r="BD207" s="232"/>
      <c r="BE207" s="232"/>
      <c r="BF207" s="232"/>
      <c r="BG207" s="232"/>
      <c r="BH207" s="232"/>
      <c r="BI207" s="232"/>
      <c r="BJ207" s="232"/>
      <c r="BK207" s="232"/>
      <c r="BL207" s="232"/>
      <c r="BM207" s="233">
        <v>16</v>
      </c>
    </row>
    <row r="208" spans="1:65">
      <c r="A208" s="30"/>
      <c r="B208" s="19">
        <v>1</v>
      </c>
      <c r="C208" s="9">
        <v>4</v>
      </c>
      <c r="D208" s="234">
        <v>22</v>
      </c>
      <c r="E208" s="234">
        <v>29</v>
      </c>
      <c r="F208" s="234">
        <v>27.770000000000003</v>
      </c>
      <c r="G208" s="234">
        <v>32</v>
      </c>
      <c r="H208" s="234">
        <v>30</v>
      </c>
      <c r="I208" s="235">
        <v>30</v>
      </c>
      <c r="J208" s="235">
        <v>40</v>
      </c>
      <c r="K208" s="234">
        <v>28</v>
      </c>
      <c r="L208" s="234">
        <v>32</v>
      </c>
      <c r="M208" s="234">
        <v>32</v>
      </c>
      <c r="N208" s="234">
        <v>31.2373537565588</v>
      </c>
      <c r="O208" s="234">
        <v>31.450975840096621</v>
      </c>
      <c r="P208" s="235">
        <v>30</v>
      </c>
      <c r="Q208" s="234">
        <v>29</v>
      </c>
      <c r="R208" s="231"/>
      <c r="S208" s="232"/>
      <c r="T208" s="232"/>
      <c r="U208" s="232"/>
      <c r="V208" s="232"/>
      <c r="W208" s="232"/>
      <c r="X208" s="232"/>
      <c r="Y208" s="232"/>
      <c r="Z208" s="232"/>
      <c r="AA208" s="232"/>
      <c r="AB208" s="232"/>
      <c r="AC208" s="232"/>
      <c r="AD208" s="232"/>
      <c r="AE208" s="232"/>
      <c r="AF208" s="232"/>
      <c r="AG208" s="232"/>
      <c r="AH208" s="232"/>
      <c r="AI208" s="232"/>
      <c r="AJ208" s="232"/>
      <c r="AK208" s="232"/>
      <c r="AL208" s="232"/>
      <c r="AM208" s="232"/>
      <c r="AN208" s="232"/>
      <c r="AO208" s="232"/>
      <c r="AP208" s="232"/>
      <c r="AQ208" s="232"/>
      <c r="AR208" s="232"/>
      <c r="AS208" s="232"/>
      <c r="AT208" s="232"/>
      <c r="AU208" s="232"/>
      <c r="AV208" s="232"/>
      <c r="AW208" s="232"/>
      <c r="AX208" s="232"/>
      <c r="AY208" s="232"/>
      <c r="AZ208" s="232"/>
      <c r="BA208" s="232"/>
      <c r="BB208" s="232"/>
      <c r="BC208" s="232"/>
      <c r="BD208" s="232"/>
      <c r="BE208" s="232"/>
      <c r="BF208" s="232"/>
      <c r="BG208" s="232"/>
      <c r="BH208" s="232"/>
      <c r="BI208" s="232"/>
      <c r="BJ208" s="232"/>
      <c r="BK208" s="232"/>
      <c r="BL208" s="232"/>
      <c r="BM208" s="233">
        <v>29.668969888875662</v>
      </c>
    </row>
    <row r="209" spans="1:65">
      <c r="A209" s="30"/>
      <c r="B209" s="19">
        <v>1</v>
      </c>
      <c r="C209" s="9">
        <v>5</v>
      </c>
      <c r="D209" s="234">
        <v>25</v>
      </c>
      <c r="E209" s="234">
        <v>30</v>
      </c>
      <c r="F209" s="236">
        <v>26.316500000000001</v>
      </c>
      <c r="G209" s="234">
        <v>32</v>
      </c>
      <c r="H209" s="234">
        <v>31</v>
      </c>
      <c r="I209" s="235">
        <v>30</v>
      </c>
      <c r="J209" s="235">
        <v>37</v>
      </c>
      <c r="K209" s="234">
        <v>27</v>
      </c>
      <c r="L209" s="234">
        <v>29</v>
      </c>
      <c r="M209" s="234">
        <v>33</v>
      </c>
      <c r="N209" s="234">
        <v>32.941328028631901</v>
      </c>
      <c r="O209" s="234">
        <v>31.377441846565969</v>
      </c>
      <c r="P209" s="235">
        <v>30</v>
      </c>
      <c r="Q209" s="234">
        <v>29</v>
      </c>
      <c r="R209" s="231"/>
      <c r="S209" s="232"/>
      <c r="T209" s="232"/>
      <c r="U209" s="232"/>
      <c r="V209" s="232"/>
      <c r="W209" s="232"/>
      <c r="X209" s="232"/>
      <c r="Y209" s="232"/>
      <c r="Z209" s="232"/>
      <c r="AA209" s="232"/>
      <c r="AB209" s="232"/>
      <c r="AC209" s="232"/>
      <c r="AD209" s="232"/>
      <c r="AE209" s="232"/>
      <c r="AF209" s="232"/>
      <c r="AG209" s="232"/>
      <c r="AH209" s="232"/>
      <c r="AI209" s="232"/>
      <c r="AJ209" s="232"/>
      <c r="AK209" s="232"/>
      <c r="AL209" s="232"/>
      <c r="AM209" s="232"/>
      <c r="AN209" s="232"/>
      <c r="AO209" s="232"/>
      <c r="AP209" s="232"/>
      <c r="AQ209" s="232"/>
      <c r="AR209" s="232"/>
      <c r="AS209" s="232"/>
      <c r="AT209" s="232"/>
      <c r="AU209" s="232"/>
      <c r="AV209" s="232"/>
      <c r="AW209" s="232"/>
      <c r="AX209" s="232"/>
      <c r="AY209" s="232"/>
      <c r="AZ209" s="232"/>
      <c r="BA209" s="232"/>
      <c r="BB209" s="232"/>
      <c r="BC209" s="232"/>
      <c r="BD209" s="232"/>
      <c r="BE209" s="232"/>
      <c r="BF209" s="232"/>
      <c r="BG209" s="232"/>
      <c r="BH209" s="232"/>
      <c r="BI209" s="232"/>
      <c r="BJ209" s="232"/>
      <c r="BK209" s="232"/>
      <c r="BL209" s="232"/>
      <c r="BM209" s="233">
        <v>21</v>
      </c>
    </row>
    <row r="210" spans="1:65">
      <c r="A210" s="30"/>
      <c r="B210" s="19">
        <v>1</v>
      </c>
      <c r="C210" s="9">
        <v>6</v>
      </c>
      <c r="D210" s="234">
        <v>22</v>
      </c>
      <c r="E210" s="234">
        <v>29</v>
      </c>
      <c r="F210" s="234">
        <v>27.880499999999998</v>
      </c>
      <c r="G210" s="234">
        <v>31</v>
      </c>
      <c r="H210" s="234">
        <v>31</v>
      </c>
      <c r="I210" s="235">
        <v>30</v>
      </c>
      <c r="J210" s="235">
        <v>39</v>
      </c>
      <c r="K210" s="234">
        <v>27</v>
      </c>
      <c r="L210" s="234">
        <v>30</v>
      </c>
      <c r="M210" s="234">
        <v>32</v>
      </c>
      <c r="N210" s="234">
        <v>30.853641749008599</v>
      </c>
      <c r="O210" s="234">
        <v>31.458736546074757</v>
      </c>
      <c r="P210" s="235">
        <v>40</v>
      </c>
      <c r="Q210" s="234">
        <v>29</v>
      </c>
      <c r="R210" s="231"/>
      <c r="S210" s="232"/>
      <c r="T210" s="232"/>
      <c r="U210" s="232"/>
      <c r="V210" s="232"/>
      <c r="W210" s="232"/>
      <c r="X210" s="232"/>
      <c r="Y210" s="232"/>
      <c r="Z210" s="232"/>
      <c r="AA210" s="232"/>
      <c r="AB210" s="232"/>
      <c r="AC210" s="232"/>
      <c r="AD210" s="232"/>
      <c r="AE210" s="232"/>
      <c r="AF210" s="232"/>
      <c r="AG210" s="232"/>
      <c r="AH210" s="232"/>
      <c r="AI210" s="232"/>
      <c r="AJ210" s="232"/>
      <c r="AK210" s="232"/>
      <c r="AL210" s="232"/>
      <c r="AM210" s="232"/>
      <c r="AN210" s="232"/>
      <c r="AO210" s="232"/>
      <c r="AP210" s="232"/>
      <c r="AQ210" s="232"/>
      <c r="AR210" s="232"/>
      <c r="AS210" s="232"/>
      <c r="AT210" s="232"/>
      <c r="AU210" s="232"/>
      <c r="AV210" s="232"/>
      <c r="AW210" s="232"/>
      <c r="AX210" s="232"/>
      <c r="AY210" s="232"/>
      <c r="AZ210" s="232"/>
      <c r="BA210" s="232"/>
      <c r="BB210" s="232"/>
      <c r="BC210" s="232"/>
      <c r="BD210" s="232"/>
      <c r="BE210" s="232"/>
      <c r="BF210" s="232"/>
      <c r="BG210" s="232"/>
      <c r="BH210" s="232"/>
      <c r="BI210" s="232"/>
      <c r="BJ210" s="232"/>
      <c r="BK210" s="232"/>
      <c r="BL210" s="232"/>
      <c r="BM210" s="237"/>
    </row>
    <row r="211" spans="1:65">
      <c r="A211" s="30"/>
      <c r="B211" s="20" t="s">
        <v>245</v>
      </c>
      <c r="C211" s="12"/>
      <c r="D211" s="238">
        <v>26</v>
      </c>
      <c r="E211" s="238">
        <v>29.5</v>
      </c>
      <c r="F211" s="238">
        <v>27.428583333333336</v>
      </c>
      <c r="G211" s="238">
        <v>31.666666666666668</v>
      </c>
      <c r="H211" s="238">
        <v>30.833333333333332</v>
      </c>
      <c r="I211" s="238">
        <v>35</v>
      </c>
      <c r="J211" s="238">
        <v>38.5</v>
      </c>
      <c r="K211" s="238">
        <v>27.333333333333332</v>
      </c>
      <c r="L211" s="238">
        <v>30.166666666666668</v>
      </c>
      <c r="M211" s="238">
        <v>32.5</v>
      </c>
      <c r="N211" s="238">
        <v>32.605364625437396</v>
      </c>
      <c r="O211" s="238">
        <v>31.46897081886155</v>
      </c>
      <c r="P211" s="238">
        <v>33.333333333333336</v>
      </c>
      <c r="Q211" s="238">
        <v>28.833333333333332</v>
      </c>
      <c r="R211" s="231"/>
      <c r="S211" s="232"/>
      <c r="T211" s="232"/>
      <c r="U211" s="232"/>
      <c r="V211" s="232"/>
      <c r="W211" s="232"/>
      <c r="X211" s="232"/>
      <c r="Y211" s="232"/>
      <c r="Z211" s="232"/>
      <c r="AA211" s="232"/>
      <c r="AB211" s="232"/>
      <c r="AC211" s="232"/>
      <c r="AD211" s="232"/>
      <c r="AE211" s="232"/>
      <c r="AF211" s="232"/>
      <c r="AG211" s="232"/>
      <c r="AH211" s="232"/>
      <c r="AI211" s="232"/>
      <c r="AJ211" s="232"/>
      <c r="AK211" s="232"/>
      <c r="AL211" s="232"/>
      <c r="AM211" s="232"/>
      <c r="AN211" s="232"/>
      <c r="AO211" s="232"/>
      <c r="AP211" s="232"/>
      <c r="AQ211" s="232"/>
      <c r="AR211" s="232"/>
      <c r="AS211" s="232"/>
      <c r="AT211" s="232"/>
      <c r="AU211" s="232"/>
      <c r="AV211" s="232"/>
      <c r="AW211" s="232"/>
      <c r="AX211" s="232"/>
      <c r="AY211" s="232"/>
      <c r="AZ211" s="232"/>
      <c r="BA211" s="232"/>
      <c r="BB211" s="232"/>
      <c r="BC211" s="232"/>
      <c r="BD211" s="232"/>
      <c r="BE211" s="232"/>
      <c r="BF211" s="232"/>
      <c r="BG211" s="232"/>
      <c r="BH211" s="232"/>
      <c r="BI211" s="232"/>
      <c r="BJ211" s="232"/>
      <c r="BK211" s="232"/>
      <c r="BL211" s="232"/>
      <c r="BM211" s="237"/>
    </row>
    <row r="212" spans="1:65">
      <c r="A212" s="30"/>
      <c r="B212" s="3" t="s">
        <v>246</v>
      </c>
      <c r="C212" s="29"/>
      <c r="D212" s="234">
        <v>24.5</v>
      </c>
      <c r="E212" s="234">
        <v>29.5</v>
      </c>
      <c r="F212" s="234">
        <v>27.659499999999998</v>
      </c>
      <c r="G212" s="234">
        <v>32</v>
      </c>
      <c r="H212" s="234">
        <v>31</v>
      </c>
      <c r="I212" s="234">
        <v>35</v>
      </c>
      <c r="J212" s="234">
        <v>38.5</v>
      </c>
      <c r="K212" s="234">
        <v>27</v>
      </c>
      <c r="L212" s="234">
        <v>30</v>
      </c>
      <c r="M212" s="234">
        <v>32.5</v>
      </c>
      <c r="N212" s="234">
        <v>32.691916035341251</v>
      </c>
      <c r="O212" s="234">
        <v>31.414208843331295</v>
      </c>
      <c r="P212" s="234">
        <v>30</v>
      </c>
      <c r="Q212" s="234">
        <v>29</v>
      </c>
      <c r="R212" s="231"/>
      <c r="S212" s="232"/>
      <c r="T212" s="232"/>
      <c r="U212" s="232"/>
      <c r="V212" s="232"/>
      <c r="W212" s="232"/>
      <c r="X212" s="232"/>
      <c r="Y212" s="232"/>
      <c r="Z212" s="232"/>
      <c r="AA212" s="232"/>
      <c r="AB212" s="232"/>
      <c r="AC212" s="232"/>
      <c r="AD212" s="232"/>
      <c r="AE212" s="232"/>
      <c r="AF212" s="232"/>
      <c r="AG212" s="232"/>
      <c r="AH212" s="232"/>
      <c r="AI212" s="232"/>
      <c r="AJ212" s="232"/>
      <c r="AK212" s="232"/>
      <c r="AL212" s="232"/>
      <c r="AM212" s="232"/>
      <c r="AN212" s="232"/>
      <c r="AO212" s="232"/>
      <c r="AP212" s="232"/>
      <c r="AQ212" s="232"/>
      <c r="AR212" s="232"/>
      <c r="AS212" s="232"/>
      <c r="AT212" s="232"/>
      <c r="AU212" s="232"/>
      <c r="AV212" s="232"/>
      <c r="AW212" s="232"/>
      <c r="AX212" s="232"/>
      <c r="AY212" s="232"/>
      <c r="AZ212" s="232"/>
      <c r="BA212" s="232"/>
      <c r="BB212" s="232"/>
      <c r="BC212" s="232"/>
      <c r="BD212" s="232"/>
      <c r="BE212" s="232"/>
      <c r="BF212" s="232"/>
      <c r="BG212" s="232"/>
      <c r="BH212" s="232"/>
      <c r="BI212" s="232"/>
      <c r="BJ212" s="232"/>
      <c r="BK212" s="232"/>
      <c r="BL212" s="232"/>
      <c r="BM212" s="237"/>
    </row>
    <row r="213" spans="1:65">
      <c r="A213" s="30"/>
      <c r="B213" s="3" t="s">
        <v>247</v>
      </c>
      <c r="C213" s="29"/>
      <c r="D213" s="24">
        <v>5.6213877290220786</v>
      </c>
      <c r="E213" s="24">
        <v>0.54772255750516607</v>
      </c>
      <c r="F213" s="24">
        <v>0.58135070453785953</v>
      </c>
      <c r="G213" s="24">
        <v>0.5163977794943222</v>
      </c>
      <c r="H213" s="24">
        <v>0.752772652709081</v>
      </c>
      <c r="I213" s="24">
        <v>5.4772255750516612</v>
      </c>
      <c r="J213" s="24">
        <v>1.3784048752090221</v>
      </c>
      <c r="K213" s="24">
        <v>0.5163977794943222</v>
      </c>
      <c r="L213" s="24">
        <v>1.1690451944500122</v>
      </c>
      <c r="M213" s="24">
        <v>0.54772255750516607</v>
      </c>
      <c r="N213" s="24">
        <v>1.3771207745793672</v>
      </c>
      <c r="O213" s="24">
        <v>0.31849538856479798</v>
      </c>
      <c r="P213" s="24">
        <v>5.1639777949432171</v>
      </c>
      <c r="Q213" s="24">
        <v>0.98319208025017513</v>
      </c>
      <c r="R213" s="151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5"/>
    </row>
    <row r="214" spans="1:65">
      <c r="A214" s="30"/>
      <c r="B214" s="3" t="s">
        <v>86</v>
      </c>
      <c r="C214" s="29"/>
      <c r="D214" s="13">
        <v>0.21620722034700302</v>
      </c>
      <c r="E214" s="13">
        <v>1.8566866356107325E-2</v>
      </c>
      <c r="F214" s="13">
        <v>2.119506857036095E-2</v>
      </c>
      <c r="G214" s="13">
        <v>1.6307298299820701E-2</v>
      </c>
      <c r="H214" s="13">
        <v>2.4414248195970194E-2</v>
      </c>
      <c r="I214" s="13">
        <v>0.15649215928719032</v>
      </c>
      <c r="J214" s="13">
        <v>3.5802724031403173E-2</v>
      </c>
      <c r="K214" s="13">
        <v>1.8892601688816665E-2</v>
      </c>
      <c r="L214" s="13">
        <v>3.8752879374033551E-2</v>
      </c>
      <c r="M214" s="13">
        <v>1.6853001769389725E-2</v>
      </c>
      <c r="N214" s="13">
        <v>4.2236018225816525E-2</v>
      </c>
      <c r="O214" s="13">
        <v>1.0120934376852943E-2</v>
      </c>
      <c r="P214" s="13">
        <v>0.15491933384829651</v>
      </c>
      <c r="Q214" s="13">
        <v>3.4099147291913587E-2</v>
      </c>
      <c r="R214" s="151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5"/>
    </row>
    <row r="215" spans="1:65">
      <c r="A215" s="30"/>
      <c r="B215" s="3" t="s">
        <v>248</v>
      </c>
      <c r="C215" s="29"/>
      <c r="D215" s="13">
        <v>-0.12366354149192538</v>
      </c>
      <c r="E215" s="13">
        <v>-5.6951720773769088E-3</v>
      </c>
      <c r="F215" s="13">
        <v>-7.5512785375887126E-2</v>
      </c>
      <c r="G215" s="13">
        <v>6.7332866131629254E-2</v>
      </c>
      <c r="H215" s="13">
        <v>3.9245159128165286E-2</v>
      </c>
      <c r="I215" s="13">
        <v>0.17968369414548491</v>
      </c>
      <c r="J215" s="13">
        <v>0.29765206356003349</v>
      </c>
      <c r="K215" s="13">
        <v>-7.8723210286383183E-2</v>
      </c>
      <c r="L215" s="13">
        <v>1.6774993525394244E-2</v>
      </c>
      <c r="M215" s="13">
        <v>9.5420573135093223E-2</v>
      </c>
      <c r="N215" s="13">
        <v>9.8971914008471495E-2</v>
      </c>
      <c r="O215" s="13">
        <v>6.0669478472887395E-2</v>
      </c>
      <c r="P215" s="13">
        <v>0.12350828013855719</v>
      </c>
      <c r="Q215" s="13">
        <v>-2.8165337680148061E-2</v>
      </c>
      <c r="R215" s="151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30"/>
      <c r="B216" s="46" t="s">
        <v>249</v>
      </c>
      <c r="C216" s="47"/>
      <c r="D216" s="45">
        <v>1.66</v>
      </c>
      <c r="E216" s="45">
        <v>0.37</v>
      </c>
      <c r="F216" s="45">
        <v>1.1299999999999999</v>
      </c>
      <c r="G216" s="45">
        <v>0.43</v>
      </c>
      <c r="H216" s="45">
        <v>0.12</v>
      </c>
      <c r="I216" s="45" t="s">
        <v>275</v>
      </c>
      <c r="J216" s="45">
        <v>2.94</v>
      </c>
      <c r="K216" s="45">
        <v>1.1599999999999999</v>
      </c>
      <c r="L216" s="45">
        <v>0.12</v>
      </c>
      <c r="M216" s="45">
        <v>0.74</v>
      </c>
      <c r="N216" s="45">
        <v>0.77</v>
      </c>
      <c r="O216" s="45">
        <v>0.36</v>
      </c>
      <c r="P216" s="45" t="s">
        <v>275</v>
      </c>
      <c r="Q216" s="45">
        <v>0.61</v>
      </c>
      <c r="R216" s="151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B217" s="31" t="s">
        <v>280</v>
      </c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BM217" s="55"/>
    </row>
    <row r="218" spans="1:65">
      <c r="BM218" s="55"/>
    </row>
    <row r="219" spans="1:65" ht="15">
      <c r="B219" s="8" t="s">
        <v>441</v>
      </c>
      <c r="BM219" s="28" t="s">
        <v>67</v>
      </c>
    </row>
    <row r="220" spans="1:65" ht="15">
      <c r="A220" s="25" t="s">
        <v>28</v>
      </c>
      <c r="B220" s="18" t="s">
        <v>111</v>
      </c>
      <c r="C220" s="15" t="s">
        <v>112</v>
      </c>
      <c r="D220" s="16" t="s">
        <v>222</v>
      </c>
      <c r="E220" s="17" t="s">
        <v>222</v>
      </c>
      <c r="F220" s="17" t="s">
        <v>222</v>
      </c>
      <c r="G220" s="17" t="s">
        <v>222</v>
      </c>
      <c r="H220" s="17" t="s">
        <v>222</v>
      </c>
      <c r="I220" s="17" t="s">
        <v>222</v>
      </c>
      <c r="J220" s="17" t="s">
        <v>222</v>
      </c>
      <c r="K220" s="17" t="s">
        <v>222</v>
      </c>
      <c r="L220" s="17" t="s">
        <v>222</v>
      </c>
      <c r="M220" s="17" t="s">
        <v>222</v>
      </c>
      <c r="N220" s="17" t="s">
        <v>222</v>
      </c>
      <c r="O220" s="151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1</v>
      </c>
    </row>
    <row r="221" spans="1:65">
      <c r="A221" s="30"/>
      <c r="B221" s="19" t="s">
        <v>223</v>
      </c>
      <c r="C221" s="9" t="s">
        <v>223</v>
      </c>
      <c r="D221" s="149" t="s">
        <v>255</v>
      </c>
      <c r="E221" s="150" t="s">
        <v>256</v>
      </c>
      <c r="F221" s="150" t="s">
        <v>257</v>
      </c>
      <c r="G221" s="150" t="s">
        <v>258</v>
      </c>
      <c r="H221" s="150" t="s">
        <v>259</v>
      </c>
      <c r="I221" s="150" t="s">
        <v>261</v>
      </c>
      <c r="J221" s="150" t="s">
        <v>263</v>
      </c>
      <c r="K221" s="150" t="s">
        <v>264</v>
      </c>
      <c r="L221" s="150" t="s">
        <v>266</v>
      </c>
      <c r="M221" s="150" t="s">
        <v>277</v>
      </c>
      <c r="N221" s="150" t="s">
        <v>268</v>
      </c>
      <c r="O221" s="151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8" t="s">
        <v>3</v>
      </c>
    </row>
    <row r="222" spans="1:65">
      <c r="A222" s="30"/>
      <c r="B222" s="19"/>
      <c r="C222" s="9"/>
      <c r="D222" s="10" t="s">
        <v>278</v>
      </c>
      <c r="E222" s="11" t="s">
        <v>278</v>
      </c>
      <c r="F222" s="11" t="s">
        <v>278</v>
      </c>
      <c r="G222" s="11" t="s">
        <v>278</v>
      </c>
      <c r="H222" s="11" t="s">
        <v>279</v>
      </c>
      <c r="I222" s="11" t="s">
        <v>279</v>
      </c>
      <c r="J222" s="11" t="s">
        <v>279</v>
      </c>
      <c r="K222" s="11" t="s">
        <v>279</v>
      </c>
      <c r="L222" s="11" t="s">
        <v>114</v>
      </c>
      <c r="M222" s="11" t="s">
        <v>278</v>
      </c>
      <c r="N222" s="11" t="s">
        <v>279</v>
      </c>
      <c r="O222" s="151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>
        <v>2</v>
      </c>
    </row>
    <row r="223" spans="1:65">
      <c r="A223" s="30"/>
      <c r="B223" s="19"/>
      <c r="C223" s="9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151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>
        <v>3</v>
      </c>
    </row>
    <row r="224" spans="1:65">
      <c r="A224" s="30"/>
      <c r="B224" s="18">
        <v>1</v>
      </c>
      <c r="C224" s="14">
        <v>1</v>
      </c>
      <c r="D224" s="22">
        <v>1.6</v>
      </c>
      <c r="E224" s="22">
        <v>1.6</v>
      </c>
      <c r="F224" s="22">
        <v>1.5</v>
      </c>
      <c r="G224" s="152">
        <v>1.3138000000000001</v>
      </c>
      <c r="H224" s="22">
        <v>1.56</v>
      </c>
      <c r="I224" s="22">
        <v>1.63</v>
      </c>
      <c r="J224" s="22">
        <v>1.6</v>
      </c>
      <c r="K224" s="152">
        <v>1.8</v>
      </c>
      <c r="L224" s="22">
        <v>1.5797119396423369</v>
      </c>
      <c r="M224" s="22">
        <v>1.5196772760263642</v>
      </c>
      <c r="N224" s="22">
        <v>1.46</v>
      </c>
      <c r="O224" s="151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1</v>
      </c>
    </row>
    <row r="225" spans="1:65">
      <c r="A225" s="30"/>
      <c r="B225" s="19">
        <v>1</v>
      </c>
      <c r="C225" s="9">
        <v>2</v>
      </c>
      <c r="D225" s="11">
        <v>1.6</v>
      </c>
      <c r="E225" s="11">
        <v>1.5</v>
      </c>
      <c r="F225" s="11">
        <v>1.6</v>
      </c>
      <c r="G225" s="153">
        <v>1.286</v>
      </c>
      <c r="H225" s="11">
        <v>1.59</v>
      </c>
      <c r="I225" s="11">
        <v>1.53</v>
      </c>
      <c r="J225" s="11">
        <v>1.6</v>
      </c>
      <c r="K225" s="153">
        <v>1.8</v>
      </c>
      <c r="L225" s="11">
        <v>1.5496594195804034</v>
      </c>
      <c r="M225" s="11">
        <v>1.5024930352801666</v>
      </c>
      <c r="N225" s="11">
        <v>1.44</v>
      </c>
      <c r="O225" s="151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 t="e">
        <v>#N/A</v>
      </c>
    </row>
    <row r="226" spans="1:65">
      <c r="A226" s="30"/>
      <c r="B226" s="19">
        <v>1</v>
      </c>
      <c r="C226" s="9">
        <v>3</v>
      </c>
      <c r="D226" s="11">
        <v>1.6</v>
      </c>
      <c r="E226" s="11">
        <v>1.5</v>
      </c>
      <c r="F226" s="11">
        <v>1.5</v>
      </c>
      <c r="G226" s="153">
        <v>1.3224</v>
      </c>
      <c r="H226" s="11">
        <v>1.57</v>
      </c>
      <c r="I226" s="11">
        <v>1.76</v>
      </c>
      <c r="J226" s="11">
        <v>1.6</v>
      </c>
      <c r="K226" s="153">
        <v>1.9</v>
      </c>
      <c r="L226" s="11">
        <v>1.5804039478770975</v>
      </c>
      <c r="M226" s="11">
        <v>1.5137475777333333</v>
      </c>
      <c r="N226" s="11">
        <v>1.46</v>
      </c>
      <c r="O226" s="151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16</v>
      </c>
    </row>
    <row r="227" spans="1:65">
      <c r="A227" s="30"/>
      <c r="B227" s="19">
        <v>1</v>
      </c>
      <c r="C227" s="9">
        <v>4</v>
      </c>
      <c r="D227" s="11">
        <v>1.5</v>
      </c>
      <c r="E227" s="11">
        <v>1.7</v>
      </c>
      <c r="F227" s="11">
        <v>1.6</v>
      </c>
      <c r="G227" s="153">
        <v>1.2886</v>
      </c>
      <c r="H227" s="11">
        <v>1.48</v>
      </c>
      <c r="I227" s="11">
        <v>1.65</v>
      </c>
      <c r="J227" s="11">
        <v>1.7</v>
      </c>
      <c r="K227" s="153">
        <v>2</v>
      </c>
      <c r="L227" s="11">
        <v>1.5737254678116817</v>
      </c>
      <c r="M227" s="11">
        <v>1.482516961196825</v>
      </c>
      <c r="N227" s="11">
        <v>1.42</v>
      </c>
      <c r="O227" s="151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1.5557505256650277</v>
      </c>
    </row>
    <row r="228" spans="1:65">
      <c r="A228" s="30"/>
      <c r="B228" s="19">
        <v>1</v>
      </c>
      <c r="C228" s="9">
        <v>5</v>
      </c>
      <c r="D228" s="11">
        <v>1.4</v>
      </c>
      <c r="E228" s="11">
        <v>1.5</v>
      </c>
      <c r="F228" s="11">
        <v>1.5</v>
      </c>
      <c r="G228" s="153">
        <v>1.3521000000000001</v>
      </c>
      <c r="H228" s="156">
        <v>1.42</v>
      </c>
      <c r="I228" s="11">
        <v>1.61</v>
      </c>
      <c r="J228" s="11">
        <v>1.6</v>
      </c>
      <c r="K228" s="153">
        <v>1.8</v>
      </c>
      <c r="L228" s="11">
        <v>1.5760997372772041</v>
      </c>
      <c r="M228" s="11">
        <v>1.5174256675716755</v>
      </c>
      <c r="N228" s="11">
        <v>1.46</v>
      </c>
      <c r="O228" s="151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22</v>
      </c>
    </row>
    <row r="229" spans="1:65">
      <c r="A229" s="30"/>
      <c r="B229" s="19">
        <v>1</v>
      </c>
      <c r="C229" s="9">
        <v>6</v>
      </c>
      <c r="D229" s="11">
        <v>1.6</v>
      </c>
      <c r="E229" s="11">
        <v>1.6</v>
      </c>
      <c r="F229" s="11">
        <v>1.6</v>
      </c>
      <c r="G229" s="153">
        <v>1.3110999999999999</v>
      </c>
      <c r="H229" s="11">
        <v>1.57</v>
      </c>
      <c r="I229" s="11">
        <v>1.65</v>
      </c>
      <c r="J229" s="11">
        <v>1.6</v>
      </c>
      <c r="K229" s="153">
        <v>1.9</v>
      </c>
      <c r="L229" s="11">
        <v>1.5440806717841276</v>
      </c>
      <c r="M229" s="11">
        <v>1.5169866841302817</v>
      </c>
      <c r="N229" s="11">
        <v>1.46</v>
      </c>
      <c r="O229" s="151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5"/>
    </row>
    <row r="230" spans="1:65">
      <c r="A230" s="30"/>
      <c r="B230" s="20" t="s">
        <v>245</v>
      </c>
      <c r="C230" s="12"/>
      <c r="D230" s="23">
        <v>1.55</v>
      </c>
      <c r="E230" s="23">
        <v>1.5666666666666667</v>
      </c>
      <c r="F230" s="23">
        <v>1.5499999999999998</v>
      </c>
      <c r="G230" s="23">
        <v>1.3123333333333334</v>
      </c>
      <c r="H230" s="23">
        <v>1.531666666666667</v>
      </c>
      <c r="I230" s="23">
        <v>1.6383333333333334</v>
      </c>
      <c r="J230" s="23">
        <v>1.6166666666666669</v>
      </c>
      <c r="K230" s="23">
        <v>1.8666666666666669</v>
      </c>
      <c r="L230" s="23">
        <v>1.5672801973288084</v>
      </c>
      <c r="M230" s="23">
        <v>1.5088078669897744</v>
      </c>
      <c r="N230" s="23">
        <v>1.45</v>
      </c>
      <c r="O230" s="151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5"/>
    </row>
    <row r="231" spans="1:65">
      <c r="A231" s="30"/>
      <c r="B231" s="3" t="s">
        <v>246</v>
      </c>
      <c r="C231" s="29"/>
      <c r="D231" s="11">
        <v>1.6</v>
      </c>
      <c r="E231" s="11">
        <v>1.55</v>
      </c>
      <c r="F231" s="11">
        <v>1.55</v>
      </c>
      <c r="G231" s="11">
        <v>1.3124500000000001</v>
      </c>
      <c r="H231" s="11">
        <v>1.5649999999999999</v>
      </c>
      <c r="I231" s="11">
        <v>1.64</v>
      </c>
      <c r="J231" s="11">
        <v>1.6</v>
      </c>
      <c r="K231" s="11">
        <v>1.85</v>
      </c>
      <c r="L231" s="11">
        <v>1.5749126025444429</v>
      </c>
      <c r="M231" s="11">
        <v>1.5153671309318075</v>
      </c>
      <c r="N231" s="11">
        <v>1.46</v>
      </c>
      <c r="O231" s="151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30"/>
      <c r="B232" s="3" t="s">
        <v>247</v>
      </c>
      <c r="C232" s="29"/>
      <c r="D232" s="24">
        <v>8.3666002653407623E-2</v>
      </c>
      <c r="E232" s="24">
        <v>8.1649658092772609E-2</v>
      </c>
      <c r="F232" s="24">
        <v>5.4772255750516662E-2</v>
      </c>
      <c r="G232" s="24">
        <v>2.4261547079002774E-2</v>
      </c>
      <c r="H232" s="24">
        <v>6.6758270399005046E-2</v>
      </c>
      <c r="I232" s="24">
        <v>7.4408780843840366E-2</v>
      </c>
      <c r="J232" s="24">
        <v>4.0824829046386249E-2</v>
      </c>
      <c r="K232" s="24">
        <v>8.1649658092772567E-2</v>
      </c>
      <c r="L232" s="24">
        <v>1.6092337529765032E-2</v>
      </c>
      <c r="M232" s="24">
        <v>1.4246355033175411E-2</v>
      </c>
      <c r="N232" s="24">
        <v>1.6733200530681527E-2</v>
      </c>
      <c r="O232" s="209"/>
      <c r="P232" s="210"/>
      <c r="Q232" s="210"/>
      <c r="R232" s="210"/>
      <c r="S232" s="210"/>
      <c r="T232" s="210"/>
      <c r="U232" s="210"/>
      <c r="V232" s="210"/>
      <c r="W232" s="210"/>
      <c r="X232" s="210"/>
      <c r="Y232" s="210"/>
      <c r="Z232" s="210"/>
      <c r="AA232" s="210"/>
      <c r="AB232" s="210"/>
      <c r="AC232" s="210"/>
      <c r="AD232" s="210"/>
      <c r="AE232" s="210"/>
      <c r="AF232" s="210"/>
      <c r="AG232" s="210"/>
      <c r="AH232" s="210"/>
      <c r="AI232" s="210"/>
      <c r="AJ232" s="210"/>
      <c r="AK232" s="210"/>
      <c r="AL232" s="210"/>
      <c r="AM232" s="210"/>
      <c r="AN232" s="210"/>
      <c r="AO232" s="210"/>
      <c r="AP232" s="210"/>
      <c r="AQ232" s="210"/>
      <c r="AR232" s="210"/>
      <c r="AS232" s="210"/>
      <c r="AT232" s="210"/>
      <c r="AU232" s="210"/>
      <c r="AV232" s="210"/>
      <c r="AW232" s="210"/>
      <c r="AX232" s="210"/>
      <c r="AY232" s="210"/>
      <c r="AZ232" s="210"/>
      <c r="BA232" s="210"/>
      <c r="BB232" s="210"/>
      <c r="BC232" s="210"/>
      <c r="BD232" s="210"/>
      <c r="BE232" s="210"/>
      <c r="BF232" s="210"/>
      <c r="BG232" s="210"/>
      <c r="BH232" s="210"/>
      <c r="BI232" s="210"/>
      <c r="BJ232" s="210"/>
      <c r="BK232" s="210"/>
      <c r="BL232" s="210"/>
      <c r="BM232" s="56"/>
    </row>
    <row r="233" spans="1:65">
      <c r="A233" s="30"/>
      <c r="B233" s="3" t="s">
        <v>86</v>
      </c>
      <c r="C233" s="29"/>
      <c r="D233" s="13">
        <v>5.3978066228004919E-2</v>
      </c>
      <c r="E233" s="13">
        <v>5.2116803037939967E-2</v>
      </c>
      <c r="F233" s="13">
        <v>3.5336939193881721E-2</v>
      </c>
      <c r="G233" s="13">
        <v>1.848733584887181E-2</v>
      </c>
      <c r="H233" s="13">
        <v>4.3585377844834627E-2</v>
      </c>
      <c r="I233" s="13">
        <v>4.5417363689017512E-2</v>
      </c>
      <c r="J233" s="13">
        <v>2.5252471575084274E-2</v>
      </c>
      <c r="K233" s="13">
        <v>4.3740888263985298E-2</v>
      </c>
      <c r="L233" s="13">
        <v>1.0267683823985005E-2</v>
      </c>
      <c r="M233" s="13">
        <v>9.4421266914510079E-3</v>
      </c>
      <c r="N233" s="13">
        <v>1.1540138297021742E-2</v>
      </c>
      <c r="O233" s="151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30"/>
      <c r="B234" s="3" t="s">
        <v>248</v>
      </c>
      <c r="C234" s="29"/>
      <c r="D234" s="13">
        <v>-3.6963032119622374E-3</v>
      </c>
      <c r="E234" s="13">
        <v>7.0166397642530409E-3</v>
      </c>
      <c r="F234" s="13">
        <v>-3.6963032119624595E-3</v>
      </c>
      <c r="G234" s="13">
        <v>-0.15646287005279469</v>
      </c>
      <c r="H234" s="13">
        <v>-1.5480540485799166E-2</v>
      </c>
      <c r="I234" s="13">
        <v>5.308229456197977E-2</v>
      </c>
      <c r="J234" s="13">
        <v>3.9155468692899653E-2</v>
      </c>
      <c r="K234" s="13">
        <v>0.1998496133361316</v>
      </c>
      <c r="L234" s="13">
        <v>7.4110029041141168E-3</v>
      </c>
      <c r="M234" s="13">
        <v>-3.01736415323961E-2</v>
      </c>
      <c r="N234" s="13">
        <v>-6.7973961069255129E-2</v>
      </c>
      <c r="O234" s="151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30"/>
      <c r="B235" s="46" t="s">
        <v>249</v>
      </c>
      <c r="C235" s="47"/>
      <c r="D235" s="45">
        <v>0</v>
      </c>
      <c r="E235" s="45">
        <v>0.27</v>
      </c>
      <c r="F235" s="45">
        <v>0</v>
      </c>
      <c r="G235" s="45">
        <v>3.89</v>
      </c>
      <c r="H235" s="45">
        <v>0.3</v>
      </c>
      <c r="I235" s="45">
        <v>1.45</v>
      </c>
      <c r="J235" s="45">
        <v>1.0900000000000001</v>
      </c>
      <c r="K235" s="45">
        <v>5.18</v>
      </c>
      <c r="L235" s="45">
        <v>0.28000000000000003</v>
      </c>
      <c r="M235" s="45">
        <v>0.67</v>
      </c>
      <c r="N235" s="45">
        <v>1.64</v>
      </c>
      <c r="O235" s="151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B236" s="31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BM236" s="55"/>
    </row>
    <row r="237" spans="1:65" ht="15">
      <c r="B237" s="8" t="s">
        <v>442</v>
      </c>
      <c r="BM237" s="28" t="s">
        <v>67</v>
      </c>
    </row>
    <row r="238" spans="1:65" ht="15">
      <c r="A238" s="25" t="s">
        <v>0</v>
      </c>
      <c r="B238" s="18" t="s">
        <v>111</v>
      </c>
      <c r="C238" s="15" t="s">
        <v>112</v>
      </c>
      <c r="D238" s="16" t="s">
        <v>222</v>
      </c>
      <c r="E238" s="17" t="s">
        <v>222</v>
      </c>
      <c r="F238" s="17" t="s">
        <v>222</v>
      </c>
      <c r="G238" s="17" t="s">
        <v>222</v>
      </c>
      <c r="H238" s="17" t="s">
        <v>222</v>
      </c>
      <c r="I238" s="17" t="s">
        <v>222</v>
      </c>
      <c r="J238" s="17" t="s">
        <v>222</v>
      </c>
      <c r="K238" s="17" t="s">
        <v>222</v>
      </c>
      <c r="L238" s="17" t="s">
        <v>222</v>
      </c>
      <c r="M238" s="17" t="s">
        <v>222</v>
      </c>
      <c r="N238" s="17" t="s">
        <v>222</v>
      </c>
      <c r="O238" s="17" t="s">
        <v>222</v>
      </c>
      <c r="P238" s="17" t="s">
        <v>222</v>
      </c>
      <c r="Q238" s="17" t="s">
        <v>222</v>
      </c>
      <c r="R238" s="17" t="s">
        <v>222</v>
      </c>
      <c r="S238" s="17" t="s">
        <v>222</v>
      </c>
      <c r="T238" s="151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8">
        <v>1</v>
      </c>
    </row>
    <row r="239" spans="1:65">
      <c r="A239" s="30"/>
      <c r="B239" s="19" t="s">
        <v>223</v>
      </c>
      <c r="C239" s="9" t="s">
        <v>223</v>
      </c>
      <c r="D239" s="149" t="s">
        <v>255</v>
      </c>
      <c r="E239" s="150" t="s">
        <v>256</v>
      </c>
      <c r="F239" s="150" t="s">
        <v>257</v>
      </c>
      <c r="G239" s="150" t="s">
        <v>258</v>
      </c>
      <c r="H239" s="150" t="s">
        <v>259</v>
      </c>
      <c r="I239" s="150" t="s">
        <v>260</v>
      </c>
      <c r="J239" s="150" t="s">
        <v>276</v>
      </c>
      <c r="K239" s="150" t="s">
        <v>261</v>
      </c>
      <c r="L239" s="150" t="s">
        <v>262</v>
      </c>
      <c r="M239" s="150" t="s">
        <v>263</v>
      </c>
      <c r="N239" s="150" t="s">
        <v>264</v>
      </c>
      <c r="O239" s="150" t="s">
        <v>265</v>
      </c>
      <c r="P239" s="150" t="s">
        <v>266</v>
      </c>
      <c r="Q239" s="150" t="s">
        <v>277</v>
      </c>
      <c r="R239" s="150" t="s">
        <v>267</v>
      </c>
      <c r="S239" s="150" t="s">
        <v>268</v>
      </c>
      <c r="T239" s="151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8" t="s">
        <v>1</v>
      </c>
    </row>
    <row r="240" spans="1:65">
      <c r="A240" s="30"/>
      <c r="B240" s="19"/>
      <c r="C240" s="9"/>
      <c r="D240" s="10" t="s">
        <v>278</v>
      </c>
      <c r="E240" s="11" t="s">
        <v>114</v>
      </c>
      <c r="F240" s="11" t="s">
        <v>281</v>
      </c>
      <c r="G240" s="11" t="s">
        <v>114</v>
      </c>
      <c r="H240" s="11" t="s">
        <v>115</v>
      </c>
      <c r="I240" s="11" t="s">
        <v>115</v>
      </c>
      <c r="J240" s="11" t="s">
        <v>114</v>
      </c>
      <c r="K240" s="11" t="s">
        <v>114</v>
      </c>
      <c r="L240" s="11" t="s">
        <v>281</v>
      </c>
      <c r="M240" s="11" t="s">
        <v>279</v>
      </c>
      <c r="N240" s="11" t="s">
        <v>279</v>
      </c>
      <c r="O240" s="11" t="s">
        <v>278</v>
      </c>
      <c r="P240" s="11" t="s">
        <v>114</v>
      </c>
      <c r="Q240" s="11" t="s">
        <v>114</v>
      </c>
      <c r="R240" s="11" t="s">
        <v>114</v>
      </c>
      <c r="S240" s="11" t="s">
        <v>115</v>
      </c>
      <c r="T240" s="151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2</v>
      </c>
    </row>
    <row r="241" spans="1:65">
      <c r="A241" s="30"/>
      <c r="B241" s="19"/>
      <c r="C241" s="9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151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>
        <v>3</v>
      </c>
    </row>
    <row r="242" spans="1:65">
      <c r="A242" s="30"/>
      <c r="B242" s="18">
        <v>1</v>
      </c>
      <c r="C242" s="14">
        <v>1</v>
      </c>
      <c r="D242" s="22" t="s">
        <v>282</v>
      </c>
      <c r="E242" s="152">
        <v>27.569700000000001</v>
      </c>
      <c r="F242" s="152">
        <v>27</v>
      </c>
      <c r="G242" s="22">
        <v>30.4406</v>
      </c>
      <c r="H242" s="22">
        <v>29.600000000000005</v>
      </c>
      <c r="I242" s="22">
        <v>29.5</v>
      </c>
      <c r="J242" s="22">
        <v>28.999999999999996</v>
      </c>
      <c r="K242" s="22">
        <v>29.7</v>
      </c>
      <c r="L242" s="22">
        <v>29.32</v>
      </c>
      <c r="M242" s="22" t="s">
        <v>282</v>
      </c>
      <c r="N242" s="22" t="s">
        <v>282</v>
      </c>
      <c r="O242" s="22">
        <v>29.906129999999997</v>
      </c>
      <c r="P242" s="22">
        <v>29.946908040822294</v>
      </c>
      <c r="Q242" s="22">
        <v>29.735216144937105</v>
      </c>
      <c r="R242" s="22">
        <v>29.5</v>
      </c>
      <c r="S242" s="22">
        <v>28.7</v>
      </c>
      <c r="T242" s="151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1</v>
      </c>
    </row>
    <row r="243" spans="1:65">
      <c r="A243" s="30"/>
      <c r="B243" s="19">
        <v>1</v>
      </c>
      <c r="C243" s="9">
        <v>2</v>
      </c>
      <c r="D243" s="11" t="s">
        <v>282</v>
      </c>
      <c r="E243" s="153">
        <v>28.1341</v>
      </c>
      <c r="F243" s="153">
        <v>28.1</v>
      </c>
      <c r="G243" s="11">
        <v>30.591800000000003</v>
      </c>
      <c r="H243" s="11">
        <v>29.600000000000005</v>
      </c>
      <c r="I243" s="11">
        <v>29.600000000000005</v>
      </c>
      <c r="J243" s="11">
        <v>29.299999999999997</v>
      </c>
      <c r="K243" s="11">
        <v>29.9</v>
      </c>
      <c r="L243" s="11">
        <v>29.270000000000003</v>
      </c>
      <c r="M243" s="11" t="s">
        <v>282</v>
      </c>
      <c r="N243" s="11" t="s">
        <v>282</v>
      </c>
      <c r="O243" s="11">
        <v>29.711509999999997</v>
      </c>
      <c r="P243" s="11">
        <v>29.938902756388497</v>
      </c>
      <c r="Q243" s="11">
        <v>30.112246232686875</v>
      </c>
      <c r="R243" s="11">
        <v>29.799999999999997</v>
      </c>
      <c r="S243" s="11">
        <v>28.800000000000004</v>
      </c>
      <c r="T243" s="151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 t="e">
        <v>#N/A</v>
      </c>
    </row>
    <row r="244" spans="1:65">
      <c r="A244" s="30"/>
      <c r="B244" s="19">
        <v>1</v>
      </c>
      <c r="C244" s="9">
        <v>3</v>
      </c>
      <c r="D244" s="11" t="s">
        <v>282</v>
      </c>
      <c r="E244" s="153">
        <v>27.689200000000003</v>
      </c>
      <c r="F244" s="153">
        <v>28.6</v>
      </c>
      <c r="G244" s="11">
        <v>30.3184</v>
      </c>
      <c r="H244" s="11">
        <v>28.999999999999996</v>
      </c>
      <c r="I244" s="11">
        <v>29.7</v>
      </c>
      <c r="J244" s="11">
        <v>29.299999999999997</v>
      </c>
      <c r="K244" s="11">
        <v>29.799999999999997</v>
      </c>
      <c r="L244" s="11">
        <v>29.54</v>
      </c>
      <c r="M244" s="11" t="s">
        <v>282</v>
      </c>
      <c r="N244" s="11" t="s">
        <v>282</v>
      </c>
      <c r="O244" s="11">
        <v>29.088759999999997</v>
      </c>
      <c r="P244" s="11">
        <v>29.845029140102902</v>
      </c>
      <c r="Q244" s="11">
        <v>30.164375292873995</v>
      </c>
      <c r="R244" s="11">
        <v>29.4</v>
      </c>
      <c r="S244" s="11">
        <v>28.999999999999996</v>
      </c>
      <c r="T244" s="151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16</v>
      </c>
    </row>
    <row r="245" spans="1:65">
      <c r="A245" s="30"/>
      <c r="B245" s="19">
        <v>1</v>
      </c>
      <c r="C245" s="9">
        <v>4</v>
      </c>
      <c r="D245" s="11" t="s">
        <v>282</v>
      </c>
      <c r="E245" s="153">
        <v>27.403899999999997</v>
      </c>
      <c r="F245" s="153">
        <v>27.9</v>
      </c>
      <c r="G245" s="11">
        <v>30.578199999999999</v>
      </c>
      <c r="H245" s="11">
        <v>29.799999999999997</v>
      </c>
      <c r="I245" s="11">
        <v>30.2</v>
      </c>
      <c r="J245" s="11">
        <v>29.299999999999997</v>
      </c>
      <c r="K245" s="11">
        <v>30</v>
      </c>
      <c r="L245" s="11">
        <v>29.89</v>
      </c>
      <c r="M245" s="11" t="s">
        <v>282</v>
      </c>
      <c r="N245" s="11" t="s">
        <v>282</v>
      </c>
      <c r="O245" s="11">
        <v>29.428659999999994</v>
      </c>
      <c r="P245" s="11">
        <v>29.56201592116431</v>
      </c>
      <c r="Q245" s="11">
        <v>30.038387659572784</v>
      </c>
      <c r="R245" s="11">
        <v>29.600000000000005</v>
      </c>
      <c r="S245" s="11">
        <v>28.9</v>
      </c>
      <c r="T245" s="151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29.613383593068445</v>
      </c>
    </row>
    <row r="246" spans="1:65">
      <c r="A246" s="30"/>
      <c r="B246" s="19">
        <v>1</v>
      </c>
      <c r="C246" s="9">
        <v>5</v>
      </c>
      <c r="D246" s="11" t="s">
        <v>282</v>
      </c>
      <c r="E246" s="153">
        <v>27.326099999999997</v>
      </c>
      <c r="F246" s="153">
        <v>27.699999999999996</v>
      </c>
      <c r="G246" s="11">
        <v>30.378800000000002</v>
      </c>
      <c r="H246" s="11">
        <v>29.5</v>
      </c>
      <c r="I246" s="11">
        <v>30.099999999999998</v>
      </c>
      <c r="J246" s="11">
        <v>29.299999999999997</v>
      </c>
      <c r="K246" s="11">
        <v>29.5</v>
      </c>
      <c r="L246" s="11">
        <v>29.45</v>
      </c>
      <c r="M246" s="11" t="s">
        <v>282</v>
      </c>
      <c r="N246" s="11" t="s">
        <v>282</v>
      </c>
      <c r="O246" s="11">
        <v>28.990109999999998</v>
      </c>
      <c r="P246" s="11">
        <v>29.686472669910263</v>
      </c>
      <c r="Q246" s="11">
        <v>30.01548426489925</v>
      </c>
      <c r="R246" s="11">
        <v>29.299999999999997</v>
      </c>
      <c r="S246" s="11">
        <v>28.800000000000004</v>
      </c>
      <c r="T246" s="151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23</v>
      </c>
    </row>
    <row r="247" spans="1:65">
      <c r="A247" s="30"/>
      <c r="B247" s="19">
        <v>1</v>
      </c>
      <c r="C247" s="9">
        <v>6</v>
      </c>
      <c r="D247" s="11" t="s">
        <v>282</v>
      </c>
      <c r="E247" s="153">
        <v>27.765000000000001</v>
      </c>
      <c r="F247" s="153">
        <v>28.6</v>
      </c>
      <c r="G247" s="11">
        <v>30.432500000000001</v>
      </c>
      <c r="H247" s="11">
        <v>29.600000000000005</v>
      </c>
      <c r="I247" s="11">
        <v>29.799999999999997</v>
      </c>
      <c r="J247" s="11">
        <v>29.100000000000005</v>
      </c>
      <c r="K247" s="11">
        <v>28.9</v>
      </c>
      <c r="L247" s="11">
        <v>29.67</v>
      </c>
      <c r="M247" s="11" t="s">
        <v>282</v>
      </c>
      <c r="N247" s="11" t="s">
        <v>282</v>
      </c>
      <c r="O247" s="11">
        <v>29.34507</v>
      </c>
      <c r="P247" s="11">
        <v>29.583200137816213</v>
      </c>
      <c r="Q247" s="11">
        <v>30.204538881342835</v>
      </c>
      <c r="R247" s="11">
        <v>29.5</v>
      </c>
      <c r="S247" s="11">
        <v>28.9</v>
      </c>
      <c r="T247" s="151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5"/>
    </row>
    <row r="248" spans="1:65">
      <c r="A248" s="30"/>
      <c r="B248" s="20" t="s">
        <v>245</v>
      </c>
      <c r="C248" s="12"/>
      <c r="D248" s="23" t="s">
        <v>557</v>
      </c>
      <c r="E248" s="23">
        <v>27.647999999999996</v>
      </c>
      <c r="F248" s="23">
        <v>27.983333333333331</v>
      </c>
      <c r="G248" s="23">
        <v>30.456716666666669</v>
      </c>
      <c r="H248" s="23">
        <v>29.516666666666666</v>
      </c>
      <c r="I248" s="23">
        <v>29.816666666666674</v>
      </c>
      <c r="J248" s="23">
        <v>29.216666666666665</v>
      </c>
      <c r="K248" s="23">
        <v>29.633333333333329</v>
      </c>
      <c r="L248" s="23">
        <v>29.52333333333333</v>
      </c>
      <c r="M248" s="23" t="s">
        <v>557</v>
      </c>
      <c r="N248" s="23" t="s">
        <v>557</v>
      </c>
      <c r="O248" s="23">
        <v>29.41170666666666</v>
      </c>
      <c r="P248" s="23">
        <v>29.76042144436742</v>
      </c>
      <c r="Q248" s="23">
        <v>30.045041412718806</v>
      </c>
      <c r="R248" s="23">
        <v>29.516666666666666</v>
      </c>
      <c r="S248" s="23">
        <v>28.850000000000005</v>
      </c>
      <c r="T248" s="151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5"/>
    </row>
    <row r="249" spans="1:65">
      <c r="A249" s="30"/>
      <c r="B249" s="3" t="s">
        <v>246</v>
      </c>
      <c r="C249" s="29"/>
      <c r="D249" s="11" t="s">
        <v>557</v>
      </c>
      <c r="E249" s="11">
        <v>27.629450000000002</v>
      </c>
      <c r="F249" s="11">
        <v>28</v>
      </c>
      <c r="G249" s="11">
        <v>30.43655</v>
      </c>
      <c r="H249" s="11">
        <v>29.600000000000005</v>
      </c>
      <c r="I249" s="11">
        <v>29.75</v>
      </c>
      <c r="J249" s="11">
        <v>29.299999999999997</v>
      </c>
      <c r="K249" s="11">
        <v>29.75</v>
      </c>
      <c r="L249" s="11">
        <v>29.494999999999997</v>
      </c>
      <c r="M249" s="11" t="s">
        <v>557</v>
      </c>
      <c r="N249" s="11" t="s">
        <v>557</v>
      </c>
      <c r="O249" s="11">
        <v>29.386864999999997</v>
      </c>
      <c r="P249" s="11">
        <v>29.765750905006584</v>
      </c>
      <c r="Q249" s="11">
        <v>30.075316946129831</v>
      </c>
      <c r="R249" s="11">
        <v>29.5</v>
      </c>
      <c r="S249" s="11">
        <v>28.85</v>
      </c>
      <c r="T249" s="151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247</v>
      </c>
      <c r="C250" s="29"/>
      <c r="D250" s="24" t="s">
        <v>557</v>
      </c>
      <c r="E250" s="24">
        <v>0.29017751808160608</v>
      </c>
      <c r="F250" s="24">
        <v>0.60470378423379156</v>
      </c>
      <c r="G250" s="24">
        <v>0.10867788030076163</v>
      </c>
      <c r="H250" s="24">
        <v>0.27141603981096546</v>
      </c>
      <c r="I250" s="24">
        <v>0.27868739954771177</v>
      </c>
      <c r="J250" s="24">
        <v>0.13291601358251143</v>
      </c>
      <c r="K250" s="24">
        <v>0.39832984656772419</v>
      </c>
      <c r="L250" s="24">
        <v>0.2311420919405778</v>
      </c>
      <c r="M250" s="24" t="s">
        <v>557</v>
      </c>
      <c r="N250" s="24" t="s">
        <v>557</v>
      </c>
      <c r="O250" s="24">
        <v>0.35244932428175613</v>
      </c>
      <c r="P250" s="24">
        <v>0.17322347182335779</v>
      </c>
      <c r="Q250" s="24">
        <v>0.16799172554114944</v>
      </c>
      <c r="R250" s="24">
        <v>0.17224014243685129</v>
      </c>
      <c r="S250" s="24">
        <v>0.10488088481701327</v>
      </c>
      <c r="T250" s="209"/>
      <c r="U250" s="210"/>
      <c r="V250" s="210"/>
      <c r="W250" s="210"/>
      <c r="X250" s="210"/>
      <c r="Y250" s="210"/>
      <c r="Z250" s="210"/>
      <c r="AA250" s="210"/>
      <c r="AB250" s="210"/>
      <c r="AC250" s="210"/>
      <c r="AD250" s="210"/>
      <c r="AE250" s="210"/>
      <c r="AF250" s="210"/>
      <c r="AG250" s="210"/>
      <c r="AH250" s="210"/>
      <c r="AI250" s="210"/>
      <c r="AJ250" s="210"/>
      <c r="AK250" s="210"/>
      <c r="AL250" s="210"/>
      <c r="AM250" s="210"/>
      <c r="AN250" s="210"/>
      <c r="AO250" s="210"/>
      <c r="AP250" s="210"/>
      <c r="AQ250" s="210"/>
      <c r="AR250" s="210"/>
      <c r="AS250" s="210"/>
      <c r="AT250" s="210"/>
      <c r="AU250" s="210"/>
      <c r="AV250" s="210"/>
      <c r="AW250" s="210"/>
      <c r="AX250" s="210"/>
      <c r="AY250" s="210"/>
      <c r="AZ250" s="210"/>
      <c r="BA250" s="210"/>
      <c r="BB250" s="210"/>
      <c r="BC250" s="210"/>
      <c r="BD250" s="210"/>
      <c r="BE250" s="210"/>
      <c r="BF250" s="210"/>
      <c r="BG250" s="210"/>
      <c r="BH250" s="210"/>
      <c r="BI250" s="210"/>
      <c r="BJ250" s="210"/>
      <c r="BK250" s="210"/>
      <c r="BL250" s="210"/>
      <c r="BM250" s="56"/>
    </row>
    <row r="251" spans="1:65">
      <c r="A251" s="30"/>
      <c r="B251" s="3" t="s">
        <v>86</v>
      </c>
      <c r="C251" s="29"/>
      <c r="D251" s="13" t="s">
        <v>557</v>
      </c>
      <c r="E251" s="13">
        <v>1.049542527783587E-2</v>
      </c>
      <c r="F251" s="13">
        <v>2.160942647649047E-2</v>
      </c>
      <c r="G251" s="13">
        <v>3.5682730180730234E-3</v>
      </c>
      <c r="H251" s="13">
        <v>9.1953486101964584E-3</v>
      </c>
      <c r="I251" s="13">
        <v>9.3466986991965918E-3</v>
      </c>
      <c r="J251" s="13">
        <v>4.5493216286084919E-3</v>
      </c>
      <c r="K251" s="13">
        <v>1.3441952077650986E-2</v>
      </c>
      <c r="L251" s="13">
        <v>7.8291326162553184E-3</v>
      </c>
      <c r="M251" s="13" t="s">
        <v>557</v>
      </c>
      <c r="N251" s="13" t="s">
        <v>557</v>
      </c>
      <c r="O251" s="13">
        <v>1.1983300672626372E-2</v>
      </c>
      <c r="P251" s="13">
        <v>5.8205987488172076E-3</v>
      </c>
      <c r="Q251" s="13">
        <v>5.5913294720916712E-3</v>
      </c>
      <c r="R251" s="13">
        <v>5.8353520870757071E-3</v>
      </c>
      <c r="S251" s="13">
        <v>3.6353859555290557E-3</v>
      </c>
      <c r="T251" s="151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A252" s="30"/>
      <c r="B252" s="3" t="s">
        <v>248</v>
      </c>
      <c r="C252" s="29"/>
      <c r="D252" s="13" t="s">
        <v>557</v>
      </c>
      <c r="E252" s="13">
        <v>-6.6368086135502713E-2</v>
      </c>
      <c r="F252" s="13">
        <v>-5.5044377303668068E-2</v>
      </c>
      <c r="G252" s="13">
        <v>2.847810588573263E-2</v>
      </c>
      <c r="H252" s="13">
        <v>-3.265987018937544E-3</v>
      </c>
      <c r="I252" s="13">
        <v>6.8645676019882806E-3</v>
      </c>
      <c r="J252" s="13">
        <v>-1.3396541639863035E-2</v>
      </c>
      <c r="K252" s="13">
        <v>6.7367311142230157E-4</v>
      </c>
      <c r="L252" s="13">
        <v>-3.0408635829169972E-3</v>
      </c>
      <c r="M252" s="13" t="s">
        <v>557</v>
      </c>
      <c r="N252" s="13" t="s">
        <v>557</v>
      </c>
      <c r="O252" s="13">
        <v>-6.8103303956454919E-3</v>
      </c>
      <c r="P252" s="13">
        <v>4.965249946425887E-3</v>
      </c>
      <c r="Q252" s="13">
        <v>1.4576443731725286E-2</v>
      </c>
      <c r="R252" s="13">
        <v>-3.265987018937544E-3</v>
      </c>
      <c r="S252" s="13">
        <v>-2.5778330620994105E-2</v>
      </c>
      <c r="T252" s="151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5"/>
    </row>
    <row r="253" spans="1:65">
      <c r="A253" s="30"/>
      <c r="B253" s="46" t="s">
        <v>249</v>
      </c>
      <c r="C253" s="47"/>
      <c r="D253" s="45" t="s">
        <v>275</v>
      </c>
      <c r="E253" s="45">
        <v>4.2</v>
      </c>
      <c r="F253" s="45">
        <v>3.45</v>
      </c>
      <c r="G253" s="45">
        <v>2.11</v>
      </c>
      <c r="H253" s="45">
        <v>0</v>
      </c>
      <c r="I253" s="45">
        <v>0.67</v>
      </c>
      <c r="J253" s="45">
        <v>0.67</v>
      </c>
      <c r="K253" s="45">
        <v>0.26</v>
      </c>
      <c r="L253" s="45">
        <v>0.01</v>
      </c>
      <c r="M253" s="45" t="s">
        <v>275</v>
      </c>
      <c r="N253" s="45" t="s">
        <v>275</v>
      </c>
      <c r="O253" s="45">
        <v>0.24</v>
      </c>
      <c r="P253" s="45">
        <v>0.55000000000000004</v>
      </c>
      <c r="Q253" s="45">
        <v>1.19</v>
      </c>
      <c r="R253" s="45">
        <v>0</v>
      </c>
      <c r="S253" s="45">
        <v>1.5</v>
      </c>
      <c r="T253" s="151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B254" s="31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BM254" s="55"/>
    </row>
    <row r="255" spans="1:65" ht="15">
      <c r="B255" s="8" t="s">
        <v>443</v>
      </c>
      <c r="BM255" s="28" t="s">
        <v>67</v>
      </c>
    </row>
    <row r="256" spans="1:65" ht="15">
      <c r="A256" s="25" t="s">
        <v>33</v>
      </c>
      <c r="B256" s="18" t="s">
        <v>111</v>
      </c>
      <c r="C256" s="15" t="s">
        <v>112</v>
      </c>
      <c r="D256" s="16" t="s">
        <v>222</v>
      </c>
      <c r="E256" s="17" t="s">
        <v>222</v>
      </c>
      <c r="F256" s="17" t="s">
        <v>222</v>
      </c>
      <c r="G256" s="17" t="s">
        <v>222</v>
      </c>
      <c r="H256" s="17" t="s">
        <v>222</v>
      </c>
      <c r="I256" s="17" t="s">
        <v>222</v>
      </c>
      <c r="J256" s="151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1</v>
      </c>
    </row>
    <row r="257" spans="1:65">
      <c r="A257" s="30"/>
      <c r="B257" s="19" t="s">
        <v>223</v>
      </c>
      <c r="C257" s="9" t="s">
        <v>223</v>
      </c>
      <c r="D257" s="149" t="s">
        <v>255</v>
      </c>
      <c r="E257" s="150" t="s">
        <v>256</v>
      </c>
      <c r="F257" s="150" t="s">
        <v>258</v>
      </c>
      <c r="G257" s="150" t="s">
        <v>261</v>
      </c>
      <c r="H257" s="150" t="s">
        <v>263</v>
      </c>
      <c r="I257" s="150" t="s">
        <v>277</v>
      </c>
      <c r="J257" s="151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 t="s">
        <v>3</v>
      </c>
    </row>
    <row r="258" spans="1:65">
      <c r="A258" s="30"/>
      <c r="B258" s="19"/>
      <c r="C258" s="9"/>
      <c r="D258" s="10" t="s">
        <v>278</v>
      </c>
      <c r="E258" s="11" t="s">
        <v>278</v>
      </c>
      <c r="F258" s="11" t="s">
        <v>278</v>
      </c>
      <c r="G258" s="11" t="s">
        <v>279</v>
      </c>
      <c r="H258" s="11" t="s">
        <v>279</v>
      </c>
      <c r="I258" s="11" t="s">
        <v>278</v>
      </c>
      <c r="J258" s="151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2</v>
      </c>
    </row>
    <row r="259" spans="1:65">
      <c r="A259" s="30"/>
      <c r="B259" s="19"/>
      <c r="C259" s="9"/>
      <c r="D259" s="26"/>
      <c r="E259" s="26"/>
      <c r="F259" s="26"/>
      <c r="G259" s="26"/>
      <c r="H259" s="26"/>
      <c r="I259" s="26"/>
      <c r="J259" s="151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2</v>
      </c>
    </row>
    <row r="260" spans="1:65">
      <c r="A260" s="30"/>
      <c r="B260" s="18">
        <v>1</v>
      </c>
      <c r="C260" s="14">
        <v>1</v>
      </c>
      <c r="D260" s="152">
        <v>1.3</v>
      </c>
      <c r="E260" s="22">
        <v>1</v>
      </c>
      <c r="F260" s="22">
        <v>0.9345</v>
      </c>
      <c r="G260" s="22">
        <v>1.5</v>
      </c>
      <c r="H260" s="22">
        <v>1.1000000000000001</v>
      </c>
      <c r="I260" s="22">
        <v>1.0201935492548861</v>
      </c>
      <c r="J260" s="151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</v>
      </c>
    </row>
    <row r="261" spans="1:65">
      <c r="A261" s="30"/>
      <c r="B261" s="19">
        <v>1</v>
      </c>
      <c r="C261" s="9">
        <v>2</v>
      </c>
      <c r="D261" s="153">
        <v>2.1</v>
      </c>
      <c r="E261" s="11">
        <v>1</v>
      </c>
      <c r="F261" s="11">
        <v>0.91469999999999996</v>
      </c>
      <c r="G261" s="11">
        <v>1.4</v>
      </c>
      <c r="H261" s="11">
        <v>1.1000000000000001</v>
      </c>
      <c r="I261" s="11">
        <v>1.0249584974631436</v>
      </c>
      <c r="J261" s="151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 t="e">
        <v>#N/A</v>
      </c>
    </row>
    <row r="262" spans="1:65">
      <c r="A262" s="30"/>
      <c r="B262" s="19">
        <v>1</v>
      </c>
      <c r="C262" s="9">
        <v>3</v>
      </c>
      <c r="D262" s="153">
        <v>2</v>
      </c>
      <c r="E262" s="11">
        <v>1</v>
      </c>
      <c r="F262" s="11">
        <v>0.99899999999999989</v>
      </c>
      <c r="G262" s="11">
        <v>1.7</v>
      </c>
      <c r="H262" s="11">
        <v>1.1000000000000001</v>
      </c>
      <c r="I262" s="11">
        <v>1.0256682265404005</v>
      </c>
      <c r="J262" s="151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16</v>
      </c>
    </row>
    <row r="263" spans="1:65">
      <c r="A263" s="30"/>
      <c r="B263" s="19">
        <v>1</v>
      </c>
      <c r="C263" s="9">
        <v>4</v>
      </c>
      <c r="D263" s="153">
        <v>1.4</v>
      </c>
      <c r="E263" s="11">
        <v>1</v>
      </c>
      <c r="F263" s="11">
        <v>0.96919999999999995</v>
      </c>
      <c r="G263" s="11">
        <v>1.5</v>
      </c>
      <c r="H263" s="11">
        <v>1.2</v>
      </c>
      <c r="I263" s="11">
        <v>1.0142998201552877</v>
      </c>
      <c r="J263" s="151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1.1238728375813307</v>
      </c>
    </row>
    <row r="264" spans="1:65">
      <c r="A264" s="30"/>
      <c r="B264" s="19">
        <v>1</v>
      </c>
      <c r="C264" s="9">
        <v>5</v>
      </c>
      <c r="D264" s="153">
        <v>1.2</v>
      </c>
      <c r="E264" s="11">
        <v>1</v>
      </c>
      <c r="F264" s="11">
        <v>0.95429999999999993</v>
      </c>
      <c r="G264" s="11">
        <v>1.5</v>
      </c>
      <c r="H264" s="11">
        <v>1.1000000000000001</v>
      </c>
      <c r="I264" s="11">
        <v>1.0337841794528881</v>
      </c>
      <c r="J264" s="151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24</v>
      </c>
    </row>
    <row r="265" spans="1:65">
      <c r="A265" s="30"/>
      <c r="B265" s="19">
        <v>1</v>
      </c>
      <c r="C265" s="9">
        <v>6</v>
      </c>
      <c r="D265" s="153">
        <v>1.8</v>
      </c>
      <c r="E265" s="11">
        <v>1.2</v>
      </c>
      <c r="F265" s="11">
        <v>0.90179999999999993</v>
      </c>
      <c r="G265" s="11">
        <v>1.4</v>
      </c>
      <c r="H265" s="11">
        <v>1.1000000000000001</v>
      </c>
      <c r="I265" s="156">
        <v>1.0594342036793556</v>
      </c>
      <c r="J265" s="151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A266" s="30"/>
      <c r="B266" s="20" t="s">
        <v>245</v>
      </c>
      <c r="C266" s="12"/>
      <c r="D266" s="23">
        <v>1.6333333333333335</v>
      </c>
      <c r="E266" s="23">
        <v>1.0333333333333334</v>
      </c>
      <c r="F266" s="23">
        <v>0.94558333333333311</v>
      </c>
      <c r="G266" s="23">
        <v>1.5</v>
      </c>
      <c r="H266" s="23">
        <v>1.1166666666666665</v>
      </c>
      <c r="I266" s="23">
        <v>1.0297230794243271</v>
      </c>
      <c r="J266" s="151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5"/>
    </row>
    <row r="267" spans="1:65">
      <c r="A267" s="30"/>
      <c r="B267" s="3" t="s">
        <v>246</v>
      </c>
      <c r="C267" s="29"/>
      <c r="D267" s="11">
        <v>1.6</v>
      </c>
      <c r="E267" s="11">
        <v>1</v>
      </c>
      <c r="F267" s="11">
        <v>0.94439999999999991</v>
      </c>
      <c r="G267" s="11">
        <v>1.5</v>
      </c>
      <c r="H267" s="11">
        <v>1.1000000000000001</v>
      </c>
      <c r="I267" s="11">
        <v>1.025313362001772</v>
      </c>
      <c r="J267" s="151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30"/>
      <c r="B268" s="3" t="s">
        <v>247</v>
      </c>
      <c r="C268" s="29"/>
      <c r="D268" s="24">
        <v>0.38297084310253454</v>
      </c>
      <c r="E268" s="24">
        <v>8.1649658092772581E-2</v>
      </c>
      <c r="F268" s="24">
        <v>3.6001856433615552E-2</v>
      </c>
      <c r="G268" s="24">
        <v>0.10954451150103323</v>
      </c>
      <c r="H268" s="24">
        <v>4.0824829046386249E-2</v>
      </c>
      <c r="I268" s="24">
        <v>1.591901619350353E-2</v>
      </c>
      <c r="J268" s="151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30"/>
      <c r="B269" s="3" t="s">
        <v>86</v>
      </c>
      <c r="C269" s="29"/>
      <c r="D269" s="13">
        <v>0.23447194475665378</v>
      </c>
      <c r="E269" s="13">
        <v>7.9015798154296032E-2</v>
      </c>
      <c r="F269" s="13">
        <v>3.8073700291124238E-2</v>
      </c>
      <c r="G269" s="13">
        <v>7.3029674334022146E-2</v>
      </c>
      <c r="H269" s="13">
        <v>3.6559548399748884E-2</v>
      </c>
      <c r="I269" s="13">
        <v>1.54595118936279E-2</v>
      </c>
      <c r="J269" s="151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3" t="s">
        <v>248</v>
      </c>
      <c r="C270" s="29"/>
      <c r="D270" s="13">
        <v>0.453307953280911</v>
      </c>
      <c r="E270" s="13">
        <v>-8.0560274454933856E-2</v>
      </c>
      <c r="F270" s="13">
        <v>-0.15863850276130143</v>
      </c>
      <c r="G270" s="13">
        <v>0.33467056933961215</v>
      </c>
      <c r="H270" s="13">
        <v>-6.4119094916222918E-3</v>
      </c>
      <c r="I270" s="13">
        <v>-8.3772607548396549E-2</v>
      </c>
      <c r="J270" s="151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46" t="s">
        <v>249</v>
      </c>
      <c r="C271" s="47"/>
      <c r="D271" s="45">
        <v>4.3099999999999996</v>
      </c>
      <c r="E271" s="45">
        <v>0.32</v>
      </c>
      <c r="F271" s="45">
        <v>1</v>
      </c>
      <c r="G271" s="45">
        <v>3.28</v>
      </c>
      <c r="H271" s="45">
        <v>0.32</v>
      </c>
      <c r="I271" s="45">
        <v>0.35</v>
      </c>
      <c r="J271" s="151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B272" s="31"/>
      <c r="C272" s="20"/>
      <c r="D272" s="20"/>
      <c r="E272" s="20"/>
      <c r="F272" s="20"/>
      <c r="G272" s="20"/>
      <c r="H272" s="20"/>
      <c r="I272" s="20"/>
      <c r="BM272" s="55"/>
    </row>
    <row r="273" spans="1:65" ht="15">
      <c r="B273" s="8" t="s">
        <v>444</v>
      </c>
      <c r="BM273" s="28" t="s">
        <v>67</v>
      </c>
    </row>
    <row r="274" spans="1:65" ht="15">
      <c r="A274" s="25" t="s">
        <v>36</v>
      </c>
      <c r="B274" s="18" t="s">
        <v>111</v>
      </c>
      <c r="C274" s="15" t="s">
        <v>112</v>
      </c>
      <c r="D274" s="16" t="s">
        <v>222</v>
      </c>
      <c r="E274" s="17" t="s">
        <v>222</v>
      </c>
      <c r="F274" s="17" t="s">
        <v>222</v>
      </c>
      <c r="G274" s="17" t="s">
        <v>222</v>
      </c>
      <c r="H274" s="17" t="s">
        <v>222</v>
      </c>
      <c r="I274" s="17" t="s">
        <v>222</v>
      </c>
      <c r="J274" s="151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8">
        <v>1</v>
      </c>
    </row>
    <row r="275" spans="1:65">
      <c r="A275" s="30"/>
      <c r="B275" s="19" t="s">
        <v>223</v>
      </c>
      <c r="C275" s="9" t="s">
        <v>223</v>
      </c>
      <c r="D275" s="149" t="s">
        <v>255</v>
      </c>
      <c r="E275" s="150" t="s">
        <v>256</v>
      </c>
      <c r="F275" s="150" t="s">
        <v>258</v>
      </c>
      <c r="G275" s="150" t="s">
        <v>261</v>
      </c>
      <c r="H275" s="150" t="s">
        <v>263</v>
      </c>
      <c r="I275" s="150" t="s">
        <v>277</v>
      </c>
      <c r="J275" s="151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8" t="s">
        <v>3</v>
      </c>
    </row>
    <row r="276" spans="1:65">
      <c r="A276" s="30"/>
      <c r="B276" s="19"/>
      <c r="C276" s="9"/>
      <c r="D276" s="10" t="s">
        <v>278</v>
      </c>
      <c r="E276" s="11" t="s">
        <v>278</v>
      </c>
      <c r="F276" s="11" t="s">
        <v>278</v>
      </c>
      <c r="G276" s="11" t="s">
        <v>279</v>
      </c>
      <c r="H276" s="11" t="s">
        <v>279</v>
      </c>
      <c r="I276" s="11" t="s">
        <v>278</v>
      </c>
      <c r="J276" s="151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8">
        <v>2</v>
      </c>
    </row>
    <row r="277" spans="1:65">
      <c r="A277" s="30"/>
      <c r="B277" s="19"/>
      <c r="C277" s="9"/>
      <c r="D277" s="26"/>
      <c r="E277" s="26"/>
      <c r="F277" s="26"/>
      <c r="G277" s="26"/>
      <c r="H277" s="26"/>
      <c r="I277" s="26"/>
      <c r="J277" s="151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>
        <v>3</v>
      </c>
    </row>
    <row r="278" spans="1:65">
      <c r="A278" s="30"/>
      <c r="B278" s="18">
        <v>1</v>
      </c>
      <c r="C278" s="14">
        <v>1</v>
      </c>
      <c r="D278" s="22">
        <v>0.6</v>
      </c>
      <c r="E278" s="22">
        <v>0.6</v>
      </c>
      <c r="F278" s="22">
        <v>0.52849999999999997</v>
      </c>
      <c r="G278" s="152">
        <v>0.9</v>
      </c>
      <c r="H278" s="22">
        <v>0.5</v>
      </c>
      <c r="I278" s="22">
        <v>0.54917707988565867</v>
      </c>
      <c r="J278" s="151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>
        <v>1</v>
      </c>
    </row>
    <row r="279" spans="1:65">
      <c r="A279" s="30"/>
      <c r="B279" s="19">
        <v>1</v>
      </c>
      <c r="C279" s="9">
        <v>2</v>
      </c>
      <c r="D279" s="11">
        <v>0.6</v>
      </c>
      <c r="E279" s="11">
        <v>0.6</v>
      </c>
      <c r="F279" s="11">
        <v>0.55149999999999999</v>
      </c>
      <c r="G279" s="153">
        <v>0.7</v>
      </c>
      <c r="H279" s="11">
        <v>0.5</v>
      </c>
      <c r="I279" s="11">
        <v>0.55524909703068481</v>
      </c>
      <c r="J279" s="151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 t="e">
        <v>#N/A</v>
      </c>
    </row>
    <row r="280" spans="1:65">
      <c r="A280" s="30"/>
      <c r="B280" s="19">
        <v>1</v>
      </c>
      <c r="C280" s="9">
        <v>3</v>
      </c>
      <c r="D280" s="11">
        <v>0.6</v>
      </c>
      <c r="E280" s="11">
        <v>0.6</v>
      </c>
      <c r="F280" s="11">
        <v>0.58909999999999996</v>
      </c>
      <c r="G280" s="153">
        <v>0.7</v>
      </c>
      <c r="H280" s="11">
        <v>0.5</v>
      </c>
      <c r="I280" s="11">
        <v>0.55043618350245926</v>
      </c>
      <c r="J280" s="151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16</v>
      </c>
    </row>
    <row r="281" spans="1:65">
      <c r="A281" s="30"/>
      <c r="B281" s="19">
        <v>1</v>
      </c>
      <c r="C281" s="9">
        <v>4</v>
      </c>
      <c r="D281" s="11">
        <v>0.6</v>
      </c>
      <c r="E281" s="11">
        <v>0.5</v>
      </c>
      <c r="F281" s="11">
        <v>0.54669999999999996</v>
      </c>
      <c r="G281" s="153">
        <v>0.8</v>
      </c>
      <c r="H281" s="11">
        <v>0.6</v>
      </c>
      <c r="I281" s="11">
        <v>0.54543710020652669</v>
      </c>
      <c r="J281" s="151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0.55813387317768748</v>
      </c>
    </row>
    <row r="282" spans="1:65">
      <c r="A282" s="30"/>
      <c r="B282" s="19">
        <v>1</v>
      </c>
      <c r="C282" s="9">
        <v>5</v>
      </c>
      <c r="D282" s="11">
        <v>0.6</v>
      </c>
      <c r="E282" s="11">
        <v>0.6</v>
      </c>
      <c r="F282" s="11">
        <v>0.49819999999999992</v>
      </c>
      <c r="G282" s="153">
        <v>0.8</v>
      </c>
      <c r="H282" s="11">
        <v>0.5</v>
      </c>
      <c r="I282" s="11">
        <v>0.56740892140345545</v>
      </c>
      <c r="J282" s="151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25</v>
      </c>
    </row>
    <row r="283" spans="1:65">
      <c r="A283" s="30"/>
      <c r="B283" s="19">
        <v>1</v>
      </c>
      <c r="C283" s="9">
        <v>6</v>
      </c>
      <c r="D283" s="11">
        <v>0.6</v>
      </c>
      <c r="E283" s="11">
        <v>0.6</v>
      </c>
      <c r="F283" s="11">
        <v>0.49819999999999992</v>
      </c>
      <c r="G283" s="153">
        <v>0.8</v>
      </c>
      <c r="H283" s="11">
        <v>0.5</v>
      </c>
      <c r="I283" s="11">
        <v>0.5641078133018409</v>
      </c>
      <c r="J283" s="151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5"/>
    </row>
    <row r="284" spans="1:65">
      <c r="A284" s="30"/>
      <c r="B284" s="20" t="s">
        <v>245</v>
      </c>
      <c r="C284" s="12"/>
      <c r="D284" s="23">
        <v>0.6</v>
      </c>
      <c r="E284" s="23">
        <v>0.58333333333333337</v>
      </c>
      <c r="F284" s="23">
        <v>0.53536666666666655</v>
      </c>
      <c r="G284" s="23">
        <v>0.78333333333333321</v>
      </c>
      <c r="H284" s="23">
        <v>0.51666666666666672</v>
      </c>
      <c r="I284" s="23">
        <v>0.555302699221771</v>
      </c>
      <c r="J284" s="151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5"/>
    </row>
    <row r="285" spans="1:65">
      <c r="A285" s="30"/>
      <c r="B285" s="3" t="s">
        <v>246</v>
      </c>
      <c r="C285" s="29"/>
      <c r="D285" s="11">
        <v>0.6</v>
      </c>
      <c r="E285" s="11">
        <v>0.6</v>
      </c>
      <c r="F285" s="11">
        <v>0.53759999999999997</v>
      </c>
      <c r="G285" s="11">
        <v>0.8</v>
      </c>
      <c r="H285" s="11">
        <v>0.5</v>
      </c>
      <c r="I285" s="11">
        <v>0.55284264026657204</v>
      </c>
      <c r="J285" s="151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30"/>
      <c r="B286" s="3" t="s">
        <v>247</v>
      </c>
      <c r="C286" s="29"/>
      <c r="D286" s="24">
        <v>0</v>
      </c>
      <c r="E286" s="24">
        <v>4.0824829046386291E-2</v>
      </c>
      <c r="F286" s="24">
        <v>3.4888030421143981E-2</v>
      </c>
      <c r="G286" s="24">
        <v>7.5277265270908139E-2</v>
      </c>
      <c r="H286" s="24">
        <v>4.0824829046386291E-2</v>
      </c>
      <c r="I286" s="24">
        <v>8.7479112260824173E-3</v>
      </c>
      <c r="J286" s="209"/>
      <c r="K286" s="210"/>
      <c r="L286" s="210"/>
      <c r="M286" s="210"/>
      <c r="N286" s="210"/>
      <c r="O286" s="210"/>
      <c r="P286" s="210"/>
      <c r="Q286" s="210"/>
      <c r="R286" s="210"/>
      <c r="S286" s="210"/>
      <c r="T286" s="210"/>
      <c r="U286" s="210"/>
      <c r="V286" s="210"/>
      <c r="W286" s="210"/>
      <c r="X286" s="210"/>
      <c r="Y286" s="210"/>
      <c r="Z286" s="210"/>
      <c r="AA286" s="210"/>
      <c r="AB286" s="210"/>
      <c r="AC286" s="210"/>
      <c r="AD286" s="210"/>
      <c r="AE286" s="210"/>
      <c r="AF286" s="210"/>
      <c r="AG286" s="210"/>
      <c r="AH286" s="210"/>
      <c r="AI286" s="210"/>
      <c r="AJ286" s="210"/>
      <c r="AK286" s="210"/>
      <c r="AL286" s="210"/>
      <c r="AM286" s="210"/>
      <c r="AN286" s="210"/>
      <c r="AO286" s="210"/>
      <c r="AP286" s="210"/>
      <c r="AQ286" s="210"/>
      <c r="AR286" s="210"/>
      <c r="AS286" s="210"/>
      <c r="AT286" s="210"/>
      <c r="AU286" s="210"/>
      <c r="AV286" s="210"/>
      <c r="AW286" s="210"/>
      <c r="AX286" s="210"/>
      <c r="AY286" s="210"/>
      <c r="AZ286" s="210"/>
      <c r="BA286" s="210"/>
      <c r="BB286" s="210"/>
      <c r="BC286" s="210"/>
      <c r="BD286" s="210"/>
      <c r="BE286" s="210"/>
      <c r="BF286" s="210"/>
      <c r="BG286" s="210"/>
      <c r="BH286" s="210"/>
      <c r="BI286" s="210"/>
      <c r="BJ286" s="210"/>
      <c r="BK286" s="210"/>
      <c r="BL286" s="210"/>
      <c r="BM286" s="56"/>
    </row>
    <row r="287" spans="1:65">
      <c r="A287" s="30"/>
      <c r="B287" s="3" t="s">
        <v>86</v>
      </c>
      <c r="C287" s="29"/>
      <c r="D287" s="13">
        <v>0</v>
      </c>
      <c r="E287" s="13">
        <v>6.9985421222376498E-2</v>
      </c>
      <c r="F287" s="13">
        <v>6.5166609341530402E-2</v>
      </c>
      <c r="G287" s="13">
        <v>9.6098636516052952E-2</v>
      </c>
      <c r="H287" s="13">
        <v>7.9015798154296032E-2</v>
      </c>
      <c r="I287" s="13">
        <v>1.5753410236150803E-2</v>
      </c>
      <c r="J287" s="151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3" t="s">
        <v>248</v>
      </c>
      <c r="C288" s="29"/>
      <c r="D288" s="13">
        <v>7.5010904792341737E-2</v>
      </c>
      <c r="E288" s="13">
        <v>4.5149490770332479E-2</v>
      </c>
      <c r="F288" s="13">
        <v>-4.0791658785011231E-2</v>
      </c>
      <c r="G288" s="13">
        <v>0.40348645903444602</v>
      </c>
      <c r="H288" s="13">
        <v>-7.4296165317705554E-2</v>
      </c>
      <c r="I288" s="13">
        <v>-5.0725714599570981E-3</v>
      </c>
      <c r="J288" s="151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46" t="s">
        <v>249</v>
      </c>
      <c r="C289" s="47"/>
      <c r="D289" s="45">
        <v>0.64</v>
      </c>
      <c r="E289" s="45">
        <v>0.28999999999999998</v>
      </c>
      <c r="F289" s="45">
        <v>0.71</v>
      </c>
      <c r="G289" s="45">
        <v>4.47</v>
      </c>
      <c r="H289" s="45">
        <v>1.1000000000000001</v>
      </c>
      <c r="I289" s="45">
        <v>0.28999999999999998</v>
      </c>
      <c r="J289" s="151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B290" s="31"/>
      <c r="C290" s="20"/>
      <c r="D290" s="20"/>
      <c r="E290" s="20"/>
      <c r="F290" s="20"/>
      <c r="G290" s="20"/>
      <c r="H290" s="20"/>
      <c r="I290" s="20"/>
      <c r="BM290" s="55"/>
    </row>
    <row r="291" spans="1:65" ht="15">
      <c r="B291" s="8" t="s">
        <v>445</v>
      </c>
      <c r="BM291" s="28" t="s">
        <v>67</v>
      </c>
    </row>
    <row r="292" spans="1:65" ht="15">
      <c r="A292" s="25" t="s">
        <v>39</v>
      </c>
      <c r="B292" s="18" t="s">
        <v>111</v>
      </c>
      <c r="C292" s="15" t="s">
        <v>112</v>
      </c>
      <c r="D292" s="16" t="s">
        <v>222</v>
      </c>
      <c r="E292" s="17" t="s">
        <v>222</v>
      </c>
      <c r="F292" s="17" t="s">
        <v>222</v>
      </c>
      <c r="G292" s="17" t="s">
        <v>222</v>
      </c>
      <c r="H292" s="17" t="s">
        <v>222</v>
      </c>
      <c r="I292" s="17" t="s">
        <v>222</v>
      </c>
      <c r="J292" s="151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8">
        <v>1</v>
      </c>
    </row>
    <row r="293" spans="1:65">
      <c r="A293" s="30"/>
      <c r="B293" s="19" t="s">
        <v>223</v>
      </c>
      <c r="C293" s="9" t="s">
        <v>223</v>
      </c>
      <c r="D293" s="149" t="s">
        <v>255</v>
      </c>
      <c r="E293" s="150" t="s">
        <v>256</v>
      </c>
      <c r="F293" s="150" t="s">
        <v>258</v>
      </c>
      <c r="G293" s="150" t="s">
        <v>261</v>
      </c>
      <c r="H293" s="150" t="s">
        <v>263</v>
      </c>
      <c r="I293" s="150" t="s">
        <v>277</v>
      </c>
      <c r="J293" s="151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8" t="s">
        <v>3</v>
      </c>
    </row>
    <row r="294" spans="1:65">
      <c r="A294" s="30"/>
      <c r="B294" s="19"/>
      <c r="C294" s="9"/>
      <c r="D294" s="10" t="s">
        <v>278</v>
      </c>
      <c r="E294" s="11" t="s">
        <v>278</v>
      </c>
      <c r="F294" s="11" t="s">
        <v>278</v>
      </c>
      <c r="G294" s="11" t="s">
        <v>279</v>
      </c>
      <c r="H294" s="11" t="s">
        <v>279</v>
      </c>
      <c r="I294" s="11" t="s">
        <v>278</v>
      </c>
      <c r="J294" s="151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8">
        <v>2</v>
      </c>
    </row>
    <row r="295" spans="1:65">
      <c r="A295" s="30"/>
      <c r="B295" s="19"/>
      <c r="C295" s="9"/>
      <c r="D295" s="26"/>
      <c r="E295" s="26"/>
      <c r="F295" s="26"/>
      <c r="G295" s="26"/>
      <c r="H295" s="26"/>
      <c r="I295" s="26"/>
      <c r="J295" s="151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8">
        <v>3</v>
      </c>
    </row>
    <row r="296" spans="1:65">
      <c r="A296" s="30"/>
      <c r="B296" s="18">
        <v>1</v>
      </c>
      <c r="C296" s="14">
        <v>1</v>
      </c>
      <c r="D296" s="22">
        <v>0.5</v>
      </c>
      <c r="E296" s="22">
        <v>0.4</v>
      </c>
      <c r="F296" s="152">
        <v>0.40074000000000004</v>
      </c>
      <c r="G296" s="22">
        <v>0.62</v>
      </c>
      <c r="H296" s="22">
        <v>0.5</v>
      </c>
      <c r="I296" s="22">
        <v>0.49325274659364143</v>
      </c>
      <c r="J296" s="151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>
        <v>1</v>
      </c>
      <c r="C297" s="9">
        <v>2</v>
      </c>
      <c r="D297" s="11">
        <v>0.6</v>
      </c>
      <c r="E297" s="156">
        <v>1.2</v>
      </c>
      <c r="F297" s="153">
        <v>0.43847000000000003</v>
      </c>
      <c r="G297" s="11">
        <v>0.56000000000000005</v>
      </c>
      <c r="H297" s="11">
        <v>0.5</v>
      </c>
      <c r="I297" s="11">
        <v>0.50511208446484712</v>
      </c>
      <c r="J297" s="151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e">
        <v>#N/A</v>
      </c>
    </row>
    <row r="298" spans="1:65">
      <c r="A298" s="30"/>
      <c r="B298" s="19">
        <v>1</v>
      </c>
      <c r="C298" s="9">
        <v>3</v>
      </c>
      <c r="D298" s="11">
        <v>0.5</v>
      </c>
      <c r="E298" s="11">
        <v>0.5</v>
      </c>
      <c r="F298" s="153">
        <v>0.45673000000000002</v>
      </c>
      <c r="G298" s="11">
        <v>0.54</v>
      </c>
      <c r="H298" s="11">
        <v>0.5</v>
      </c>
      <c r="I298" s="11">
        <v>0.51021019493978625</v>
      </c>
      <c r="J298" s="151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16</v>
      </c>
    </row>
    <row r="299" spans="1:65">
      <c r="A299" s="30"/>
      <c r="B299" s="19">
        <v>1</v>
      </c>
      <c r="C299" s="9">
        <v>4</v>
      </c>
      <c r="D299" s="11">
        <v>0.6</v>
      </c>
      <c r="E299" s="156">
        <v>0.7</v>
      </c>
      <c r="F299" s="153">
        <v>0.45178000000000001</v>
      </c>
      <c r="G299" s="11">
        <v>0.61</v>
      </c>
      <c r="H299" s="11">
        <v>0.5</v>
      </c>
      <c r="I299" s="11">
        <v>0.48698254591088846</v>
      </c>
      <c r="J299" s="151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0.51790782151590586</v>
      </c>
    </row>
    <row r="300" spans="1:65">
      <c r="A300" s="30"/>
      <c r="B300" s="19">
        <v>1</v>
      </c>
      <c r="C300" s="9">
        <v>5</v>
      </c>
      <c r="D300" s="11">
        <v>0.5</v>
      </c>
      <c r="E300" s="11">
        <v>0.5</v>
      </c>
      <c r="F300" s="153">
        <v>0.42263000000000001</v>
      </c>
      <c r="G300" s="11">
        <v>0.56000000000000005</v>
      </c>
      <c r="H300" s="11">
        <v>0.5</v>
      </c>
      <c r="I300" s="11">
        <v>0.51879750782355727</v>
      </c>
      <c r="J300" s="151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26</v>
      </c>
    </row>
    <row r="301" spans="1:65">
      <c r="A301" s="30"/>
      <c r="B301" s="19">
        <v>1</v>
      </c>
      <c r="C301" s="9">
        <v>6</v>
      </c>
      <c r="D301" s="11">
        <v>0.5</v>
      </c>
      <c r="E301" s="11">
        <v>0.5</v>
      </c>
      <c r="F301" s="153">
        <v>0.43726000000000004</v>
      </c>
      <c r="G301" s="11">
        <v>0.56999999999999995</v>
      </c>
      <c r="H301" s="11">
        <v>0.5</v>
      </c>
      <c r="I301" s="11">
        <v>0.51287956574445837</v>
      </c>
      <c r="J301" s="151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5"/>
    </row>
    <row r="302" spans="1:65">
      <c r="A302" s="30"/>
      <c r="B302" s="20" t="s">
        <v>245</v>
      </c>
      <c r="C302" s="12"/>
      <c r="D302" s="23">
        <v>0.53333333333333333</v>
      </c>
      <c r="E302" s="23">
        <v>0.6333333333333333</v>
      </c>
      <c r="F302" s="23">
        <v>0.43460166666666672</v>
      </c>
      <c r="G302" s="23">
        <v>0.57666666666666666</v>
      </c>
      <c r="H302" s="23">
        <v>0.5</v>
      </c>
      <c r="I302" s="23">
        <v>0.5045391075795298</v>
      </c>
      <c r="J302" s="151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5"/>
    </row>
    <row r="303" spans="1:65">
      <c r="A303" s="30"/>
      <c r="B303" s="3" t="s">
        <v>246</v>
      </c>
      <c r="C303" s="29"/>
      <c r="D303" s="11">
        <v>0.5</v>
      </c>
      <c r="E303" s="11">
        <v>0.5</v>
      </c>
      <c r="F303" s="11">
        <v>0.43786500000000006</v>
      </c>
      <c r="G303" s="11">
        <v>0.56499999999999995</v>
      </c>
      <c r="H303" s="11">
        <v>0.5</v>
      </c>
      <c r="I303" s="11">
        <v>0.50766113970231674</v>
      </c>
      <c r="J303" s="151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30"/>
      <c r="B304" s="3" t="s">
        <v>247</v>
      </c>
      <c r="C304" s="29"/>
      <c r="D304" s="24">
        <v>5.1639777949432218E-2</v>
      </c>
      <c r="E304" s="24">
        <v>0.2943920288775948</v>
      </c>
      <c r="F304" s="24">
        <v>2.0477901666593343E-2</v>
      </c>
      <c r="G304" s="24">
        <v>3.1411250638372634E-2</v>
      </c>
      <c r="H304" s="24">
        <v>0</v>
      </c>
      <c r="I304" s="24">
        <v>1.2173492154736568E-2</v>
      </c>
      <c r="J304" s="209"/>
      <c r="K304" s="210"/>
      <c r="L304" s="210"/>
      <c r="M304" s="210"/>
      <c r="N304" s="210"/>
      <c r="O304" s="210"/>
      <c r="P304" s="210"/>
      <c r="Q304" s="210"/>
      <c r="R304" s="210"/>
      <c r="S304" s="210"/>
      <c r="T304" s="210"/>
      <c r="U304" s="210"/>
      <c r="V304" s="210"/>
      <c r="W304" s="210"/>
      <c r="X304" s="210"/>
      <c r="Y304" s="210"/>
      <c r="Z304" s="210"/>
      <c r="AA304" s="210"/>
      <c r="AB304" s="210"/>
      <c r="AC304" s="210"/>
      <c r="AD304" s="210"/>
      <c r="AE304" s="210"/>
      <c r="AF304" s="210"/>
      <c r="AG304" s="210"/>
      <c r="AH304" s="210"/>
      <c r="AI304" s="210"/>
      <c r="AJ304" s="210"/>
      <c r="AK304" s="210"/>
      <c r="AL304" s="210"/>
      <c r="AM304" s="210"/>
      <c r="AN304" s="210"/>
      <c r="AO304" s="210"/>
      <c r="AP304" s="210"/>
      <c r="AQ304" s="210"/>
      <c r="AR304" s="210"/>
      <c r="AS304" s="210"/>
      <c r="AT304" s="210"/>
      <c r="AU304" s="210"/>
      <c r="AV304" s="210"/>
      <c r="AW304" s="210"/>
      <c r="AX304" s="210"/>
      <c r="AY304" s="210"/>
      <c r="AZ304" s="210"/>
      <c r="BA304" s="210"/>
      <c r="BB304" s="210"/>
      <c r="BC304" s="210"/>
      <c r="BD304" s="210"/>
      <c r="BE304" s="210"/>
      <c r="BF304" s="210"/>
      <c r="BG304" s="210"/>
      <c r="BH304" s="210"/>
      <c r="BI304" s="210"/>
      <c r="BJ304" s="210"/>
      <c r="BK304" s="210"/>
      <c r="BL304" s="210"/>
      <c r="BM304" s="56"/>
    </row>
    <row r="305" spans="1:65">
      <c r="A305" s="30"/>
      <c r="B305" s="3" t="s">
        <v>86</v>
      </c>
      <c r="C305" s="29"/>
      <c r="D305" s="13">
        <v>9.6824583655185412E-2</v>
      </c>
      <c r="E305" s="13">
        <v>0.46482951928041288</v>
      </c>
      <c r="F305" s="13">
        <v>4.7118783100064829E-2</v>
      </c>
      <c r="G305" s="13">
        <v>5.4470376829547924E-2</v>
      </c>
      <c r="H305" s="13">
        <v>0</v>
      </c>
      <c r="I305" s="13">
        <v>2.4127945627718615E-2</v>
      </c>
      <c r="J305" s="151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248</v>
      </c>
      <c r="C306" s="29"/>
      <c r="D306" s="13">
        <v>2.9784280477319847E-2</v>
      </c>
      <c r="E306" s="13">
        <v>0.22286883306681737</v>
      </c>
      <c r="F306" s="13">
        <v>-0.16085131637016736</v>
      </c>
      <c r="G306" s="13">
        <v>0.11345425326610203</v>
      </c>
      <c r="H306" s="13">
        <v>-3.4577237052512588E-2</v>
      </c>
      <c r="I306" s="13">
        <v>-2.5812921491021545E-2</v>
      </c>
      <c r="J306" s="151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249</v>
      </c>
      <c r="C307" s="47"/>
      <c r="D307" s="45">
        <v>0.25</v>
      </c>
      <c r="E307" s="45">
        <v>2.0099999999999998</v>
      </c>
      <c r="F307" s="45">
        <v>1.48</v>
      </c>
      <c r="G307" s="45">
        <v>1.02</v>
      </c>
      <c r="H307" s="45">
        <v>0.33</v>
      </c>
      <c r="I307" s="45">
        <v>0.25</v>
      </c>
      <c r="J307" s="151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E308" s="20"/>
      <c r="F308" s="20"/>
      <c r="G308" s="20"/>
      <c r="H308" s="20"/>
      <c r="I308" s="20"/>
      <c r="BM308" s="55"/>
    </row>
    <row r="309" spans="1:65" ht="15">
      <c r="B309" s="8" t="s">
        <v>446</v>
      </c>
      <c r="BM309" s="28" t="s">
        <v>67</v>
      </c>
    </row>
    <row r="310" spans="1:65" ht="15">
      <c r="A310" s="25" t="s">
        <v>52</v>
      </c>
      <c r="B310" s="18" t="s">
        <v>111</v>
      </c>
      <c r="C310" s="15" t="s">
        <v>112</v>
      </c>
      <c r="D310" s="16" t="s">
        <v>222</v>
      </c>
      <c r="E310" s="17" t="s">
        <v>222</v>
      </c>
      <c r="F310" s="17" t="s">
        <v>222</v>
      </c>
      <c r="G310" s="17" t="s">
        <v>222</v>
      </c>
      <c r="H310" s="17" t="s">
        <v>222</v>
      </c>
      <c r="I310" s="17" t="s">
        <v>222</v>
      </c>
      <c r="J310" s="17" t="s">
        <v>222</v>
      </c>
      <c r="K310" s="17" t="s">
        <v>222</v>
      </c>
      <c r="L310" s="17" t="s">
        <v>222</v>
      </c>
      <c r="M310" s="17" t="s">
        <v>222</v>
      </c>
      <c r="N310" s="17" t="s">
        <v>222</v>
      </c>
      <c r="O310" s="17" t="s">
        <v>222</v>
      </c>
      <c r="P310" s="17" t="s">
        <v>222</v>
      </c>
      <c r="Q310" s="17" t="s">
        <v>222</v>
      </c>
      <c r="R310" s="17" t="s">
        <v>222</v>
      </c>
      <c r="S310" s="17" t="s">
        <v>222</v>
      </c>
      <c r="T310" s="151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223</v>
      </c>
      <c r="C311" s="9" t="s">
        <v>223</v>
      </c>
      <c r="D311" s="149" t="s">
        <v>255</v>
      </c>
      <c r="E311" s="150" t="s">
        <v>256</v>
      </c>
      <c r="F311" s="150" t="s">
        <v>257</v>
      </c>
      <c r="G311" s="150" t="s">
        <v>258</v>
      </c>
      <c r="H311" s="150" t="s">
        <v>259</v>
      </c>
      <c r="I311" s="150" t="s">
        <v>260</v>
      </c>
      <c r="J311" s="150" t="s">
        <v>276</v>
      </c>
      <c r="K311" s="150" t="s">
        <v>261</v>
      </c>
      <c r="L311" s="150" t="s">
        <v>262</v>
      </c>
      <c r="M311" s="150" t="s">
        <v>263</v>
      </c>
      <c r="N311" s="150" t="s">
        <v>264</v>
      </c>
      <c r="O311" s="150" t="s">
        <v>265</v>
      </c>
      <c r="P311" s="150" t="s">
        <v>266</v>
      </c>
      <c r="Q311" s="150" t="s">
        <v>277</v>
      </c>
      <c r="R311" s="150" t="s">
        <v>267</v>
      </c>
      <c r="S311" s="150" t="s">
        <v>268</v>
      </c>
      <c r="T311" s="151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1</v>
      </c>
    </row>
    <row r="312" spans="1:65">
      <c r="A312" s="30"/>
      <c r="B312" s="19"/>
      <c r="C312" s="9"/>
      <c r="D312" s="10" t="s">
        <v>278</v>
      </c>
      <c r="E312" s="11" t="s">
        <v>114</v>
      </c>
      <c r="F312" s="11" t="s">
        <v>114</v>
      </c>
      <c r="G312" s="11" t="s">
        <v>114</v>
      </c>
      <c r="H312" s="11" t="s">
        <v>279</v>
      </c>
      <c r="I312" s="11" t="s">
        <v>114</v>
      </c>
      <c r="J312" s="11" t="s">
        <v>114</v>
      </c>
      <c r="K312" s="11" t="s">
        <v>279</v>
      </c>
      <c r="L312" s="11" t="s">
        <v>114</v>
      </c>
      <c r="M312" s="11" t="s">
        <v>279</v>
      </c>
      <c r="N312" s="11" t="s">
        <v>279</v>
      </c>
      <c r="O312" s="11" t="s">
        <v>278</v>
      </c>
      <c r="P312" s="11" t="s">
        <v>114</v>
      </c>
      <c r="Q312" s="11" t="s">
        <v>278</v>
      </c>
      <c r="R312" s="11" t="s">
        <v>114</v>
      </c>
      <c r="S312" s="11" t="s">
        <v>279</v>
      </c>
      <c r="T312" s="151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2</v>
      </c>
    </row>
    <row r="313" spans="1:65">
      <c r="A313" s="30"/>
      <c r="B313" s="19"/>
      <c r="C313" s="9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151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3</v>
      </c>
    </row>
    <row r="314" spans="1:65">
      <c r="A314" s="30"/>
      <c r="B314" s="18">
        <v>1</v>
      </c>
      <c r="C314" s="14">
        <v>1</v>
      </c>
      <c r="D314" s="22">
        <v>22.17</v>
      </c>
      <c r="E314" s="22">
        <v>22.33</v>
      </c>
      <c r="F314" s="22">
        <v>22</v>
      </c>
      <c r="G314" s="22">
        <v>21.773993999999998</v>
      </c>
      <c r="H314" s="22">
        <v>22.5</v>
      </c>
      <c r="I314" s="22">
        <v>21.9</v>
      </c>
      <c r="J314" s="22">
        <v>22.7</v>
      </c>
      <c r="K314" s="22">
        <v>23.1</v>
      </c>
      <c r="L314" s="22">
        <v>23.17</v>
      </c>
      <c r="M314" s="22">
        <v>22.62</v>
      </c>
      <c r="N314" s="22" t="s">
        <v>283</v>
      </c>
      <c r="O314" s="22">
        <v>21.790399999999998</v>
      </c>
      <c r="P314" s="152">
        <v>24.6123489961468</v>
      </c>
      <c r="Q314" s="22">
        <v>23.055879239268613</v>
      </c>
      <c r="R314" s="22">
        <v>22.6</v>
      </c>
      <c r="S314" s="22">
        <v>22.2</v>
      </c>
      <c r="T314" s="151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8">
        <v>1</v>
      </c>
    </row>
    <row r="315" spans="1:65">
      <c r="A315" s="30"/>
      <c r="B315" s="19">
        <v>1</v>
      </c>
      <c r="C315" s="9">
        <v>2</v>
      </c>
      <c r="D315" s="11">
        <v>22.75</v>
      </c>
      <c r="E315" s="11">
        <v>22.14</v>
      </c>
      <c r="F315" s="11">
        <v>22.1</v>
      </c>
      <c r="G315" s="11">
        <v>21.896461000000002</v>
      </c>
      <c r="H315" s="11">
        <v>23.1</v>
      </c>
      <c r="I315" s="11">
        <v>22.4</v>
      </c>
      <c r="J315" s="11">
        <v>22.7</v>
      </c>
      <c r="K315" s="11">
        <v>22</v>
      </c>
      <c r="L315" s="11">
        <v>23.26</v>
      </c>
      <c r="M315" s="11">
        <v>22.19</v>
      </c>
      <c r="N315" s="11" t="s">
        <v>283</v>
      </c>
      <c r="O315" s="11">
        <v>21.6997</v>
      </c>
      <c r="P315" s="153">
        <v>24.138266734280002</v>
      </c>
      <c r="Q315" s="11">
        <v>23.268751181581159</v>
      </c>
      <c r="R315" s="11">
        <v>22.9</v>
      </c>
      <c r="S315" s="11">
        <v>22.3</v>
      </c>
      <c r="T315" s="151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 t="e">
        <v>#N/A</v>
      </c>
    </row>
    <row r="316" spans="1:65">
      <c r="A316" s="30"/>
      <c r="B316" s="19">
        <v>1</v>
      </c>
      <c r="C316" s="9">
        <v>3</v>
      </c>
      <c r="D316" s="11">
        <v>22.18</v>
      </c>
      <c r="E316" s="11">
        <v>22.2</v>
      </c>
      <c r="F316" s="11">
        <v>22</v>
      </c>
      <c r="G316" s="11">
        <v>21.906143</v>
      </c>
      <c r="H316" s="11">
        <v>22.8</v>
      </c>
      <c r="I316" s="11">
        <v>22.6</v>
      </c>
      <c r="J316" s="11">
        <v>22.8</v>
      </c>
      <c r="K316" s="11">
        <v>22.7</v>
      </c>
      <c r="L316" s="11">
        <v>23.24</v>
      </c>
      <c r="M316" s="11">
        <v>21.95</v>
      </c>
      <c r="N316" s="11" t="s">
        <v>283</v>
      </c>
      <c r="O316" s="11">
        <v>21.362500000000001</v>
      </c>
      <c r="P316" s="153">
        <v>24.5277876225475</v>
      </c>
      <c r="Q316" s="11">
        <v>23.29750757814525</v>
      </c>
      <c r="R316" s="11">
        <v>22.8</v>
      </c>
      <c r="S316" s="11">
        <v>22.4</v>
      </c>
      <c r="T316" s="151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16</v>
      </c>
    </row>
    <row r="317" spans="1:65">
      <c r="A317" s="30"/>
      <c r="B317" s="19">
        <v>1</v>
      </c>
      <c r="C317" s="9">
        <v>4</v>
      </c>
      <c r="D317" s="11">
        <v>21.76</v>
      </c>
      <c r="E317" s="11">
        <v>22.24</v>
      </c>
      <c r="F317" s="11">
        <v>22.1</v>
      </c>
      <c r="G317" s="11">
        <v>21.952596</v>
      </c>
      <c r="H317" s="11">
        <v>22.7</v>
      </c>
      <c r="I317" s="11">
        <v>22.4</v>
      </c>
      <c r="J317" s="11">
        <v>22.8</v>
      </c>
      <c r="K317" s="11">
        <v>22.7</v>
      </c>
      <c r="L317" s="11">
        <v>23.53</v>
      </c>
      <c r="M317" s="11">
        <v>22.99</v>
      </c>
      <c r="N317" s="11" t="s">
        <v>283</v>
      </c>
      <c r="O317" s="11">
        <v>21.200499999999998</v>
      </c>
      <c r="P317" s="153">
        <v>24.1108101380349</v>
      </c>
      <c r="Q317" s="11">
        <v>23.250229550340212</v>
      </c>
      <c r="R317" s="11">
        <v>22.9</v>
      </c>
      <c r="S317" s="11">
        <v>22</v>
      </c>
      <c r="T317" s="151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>
        <v>22.456418327165022</v>
      </c>
    </row>
    <row r="318" spans="1:65">
      <c r="A318" s="30"/>
      <c r="B318" s="19">
        <v>1</v>
      </c>
      <c r="C318" s="9">
        <v>5</v>
      </c>
      <c r="D318" s="11">
        <v>21.69</v>
      </c>
      <c r="E318" s="11">
        <v>22.46</v>
      </c>
      <c r="F318" s="11">
        <v>22.1</v>
      </c>
      <c r="G318" s="11">
        <v>21.934570999999998</v>
      </c>
      <c r="H318" s="11">
        <v>22.5</v>
      </c>
      <c r="I318" s="11">
        <v>22.3</v>
      </c>
      <c r="J318" s="11">
        <v>22.9</v>
      </c>
      <c r="K318" s="11">
        <v>21.7</v>
      </c>
      <c r="L318" s="11">
        <v>23.11</v>
      </c>
      <c r="M318" s="11">
        <v>22.72</v>
      </c>
      <c r="N318" s="11" t="s">
        <v>283</v>
      </c>
      <c r="O318" s="11">
        <v>21.3963</v>
      </c>
      <c r="P318" s="153">
        <v>24.140476719135201</v>
      </c>
      <c r="Q318" s="11">
        <v>23.224942810201771</v>
      </c>
      <c r="R318" s="11">
        <v>22.5</v>
      </c>
      <c r="S318" s="11">
        <v>22.1</v>
      </c>
      <c r="T318" s="151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>
        <v>27</v>
      </c>
    </row>
    <row r="319" spans="1:65">
      <c r="A319" s="30"/>
      <c r="B319" s="19">
        <v>1</v>
      </c>
      <c r="C319" s="9">
        <v>6</v>
      </c>
      <c r="D319" s="11">
        <v>22.56</v>
      </c>
      <c r="E319" s="11">
        <v>22.79</v>
      </c>
      <c r="F319" s="11">
        <v>22.3</v>
      </c>
      <c r="G319" s="11">
        <v>21.917061</v>
      </c>
      <c r="H319" s="11">
        <v>22.7</v>
      </c>
      <c r="I319" s="11">
        <v>22.4</v>
      </c>
      <c r="J319" s="11">
        <v>22.8</v>
      </c>
      <c r="K319" s="11">
        <v>22.8</v>
      </c>
      <c r="L319" s="11">
        <v>23.33</v>
      </c>
      <c r="M319" s="11">
        <v>22.69</v>
      </c>
      <c r="N319" s="11" t="s">
        <v>283</v>
      </c>
      <c r="O319" s="11">
        <v>21.8917</v>
      </c>
      <c r="P319" s="153">
        <v>24.247592512104799</v>
      </c>
      <c r="Q319" s="11">
        <v>23.349903122324996</v>
      </c>
      <c r="R319" s="11">
        <v>22.8</v>
      </c>
      <c r="S319" s="11">
        <v>22</v>
      </c>
      <c r="T319" s="151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20" t="s">
        <v>245</v>
      </c>
      <c r="C320" s="12"/>
      <c r="D320" s="23">
        <v>22.184999999999999</v>
      </c>
      <c r="E320" s="23">
        <v>22.36</v>
      </c>
      <c r="F320" s="23">
        <v>22.099999999999998</v>
      </c>
      <c r="G320" s="23">
        <v>21.896804333333332</v>
      </c>
      <c r="H320" s="23">
        <v>22.716666666666669</v>
      </c>
      <c r="I320" s="23">
        <v>22.333333333333332</v>
      </c>
      <c r="J320" s="23">
        <v>22.783333333333335</v>
      </c>
      <c r="K320" s="23">
        <v>22.5</v>
      </c>
      <c r="L320" s="23">
        <v>23.27333333333333</v>
      </c>
      <c r="M320" s="23">
        <v>22.526666666666667</v>
      </c>
      <c r="N320" s="23" t="s">
        <v>557</v>
      </c>
      <c r="O320" s="23">
        <v>21.556849999999997</v>
      </c>
      <c r="P320" s="23">
        <v>24.296213787041534</v>
      </c>
      <c r="Q320" s="23">
        <v>23.241202246976997</v>
      </c>
      <c r="R320" s="23">
        <v>22.75</v>
      </c>
      <c r="S320" s="23">
        <v>22.166666666666668</v>
      </c>
      <c r="T320" s="151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3" t="s">
        <v>246</v>
      </c>
      <c r="C321" s="29"/>
      <c r="D321" s="11">
        <v>22.175000000000001</v>
      </c>
      <c r="E321" s="11">
        <v>22.284999999999997</v>
      </c>
      <c r="F321" s="11">
        <v>22.1</v>
      </c>
      <c r="G321" s="11">
        <v>21.911602000000002</v>
      </c>
      <c r="H321" s="11">
        <v>22.7</v>
      </c>
      <c r="I321" s="11">
        <v>22.4</v>
      </c>
      <c r="J321" s="11">
        <v>22.8</v>
      </c>
      <c r="K321" s="11">
        <v>22.7</v>
      </c>
      <c r="L321" s="11">
        <v>23.25</v>
      </c>
      <c r="M321" s="11">
        <v>22.655000000000001</v>
      </c>
      <c r="N321" s="11" t="s">
        <v>557</v>
      </c>
      <c r="O321" s="11">
        <v>21.548000000000002</v>
      </c>
      <c r="P321" s="11">
        <v>24.194034615619998</v>
      </c>
      <c r="Q321" s="11">
        <v>23.259490365960687</v>
      </c>
      <c r="R321" s="11">
        <v>22.8</v>
      </c>
      <c r="S321" s="11">
        <v>22.15</v>
      </c>
      <c r="T321" s="151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A322" s="30"/>
      <c r="B322" s="3" t="s">
        <v>247</v>
      </c>
      <c r="C322" s="29"/>
      <c r="D322" s="24">
        <v>0.42089191011469829</v>
      </c>
      <c r="E322" s="24">
        <v>0.23841140912296957</v>
      </c>
      <c r="F322" s="24">
        <v>0.10954451150103349</v>
      </c>
      <c r="G322" s="24">
        <v>6.3433540451930642E-2</v>
      </c>
      <c r="H322" s="24">
        <v>0.22286019533929097</v>
      </c>
      <c r="I322" s="24">
        <v>0.23380903889000304</v>
      </c>
      <c r="J322" s="24">
        <v>7.527726527090807E-2</v>
      </c>
      <c r="K322" s="24">
        <v>0.53291650377896971</v>
      </c>
      <c r="L322" s="24">
        <v>0.14678782874157761</v>
      </c>
      <c r="M322" s="24">
        <v>0.38297084310253493</v>
      </c>
      <c r="N322" s="24" t="s">
        <v>557</v>
      </c>
      <c r="O322" s="24">
        <v>0.27481258886739535</v>
      </c>
      <c r="P322" s="24">
        <v>0.21886423141506653</v>
      </c>
      <c r="Q322" s="24">
        <v>0.10043464849697349</v>
      </c>
      <c r="R322" s="24">
        <v>0.16431676725154912</v>
      </c>
      <c r="S322" s="24">
        <v>0.16329931618554477</v>
      </c>
      <c r="T322" s="209"/>
      <c r="U322" s="210"/>
      <c r="V322" s="210"/>
      <c r="W322" s="210"/>
      <c r="X322" s="210"/>
      <c r="Y322" s="210"/>
      <c r="Z322" s="210"/>
      <c r="AA322" s="210"/>
      <c r="AB322" s="210"/>
      <c r="AC322" s="210"/>
      <c r="AD322" s="210"/>
      <c r="AE322" s="210"/>
      <c r="AF322" s="210"/>
      <c r="AG322" s="210"/>
      <c r="AH322" s="210"/>
      <c r="AI322" s="210"/>
      <c r="AJ322" s="210"/>
      <c r="AK322" s="210"/>
      <c r="AL322" s="210"/>
      <c r="AM322" s="210"/>
      <c r="AN322" s="210"/>
      <c r="AO322" s="210"/>
      <c r="AP322" s="210"/>
      <c r="AQ322" s="210"/>
      <c r="AR322" s="210"/>
      <c r="AS322" s="210"/>
      <c r="AT322" s="210"/>
      <c r="AU322" s="210"/>
      <c r="AV322" s="210"/>
      <c r="AW322" s="210"/>
      <c r="AX322" s="210"/>
      <c r="AY322" s="210"/>
      <c r="AZ322" s="210"/>
      <c r="BA322" s="210"/>
      <c r="BB322" s="210"/>
      <c r="BC322" s="210"/>
      <c r="BD322" s="210"/>
      <c r="BE322" s="210"/>
      <c r="BF322" s="210"/>
      <c r="BG322" s="210"/>
      <c r="BH322" s="210"/>
      <c r="BI322" s="210"/>
      <c r="BJ322" s="210"/>
      <c r="BK322" s="210"/>
      <c r="BL322" s="210"/>
      <c r="BM322" s="56"/>
    </row>
    <row r="323" spans="1:65">
      <c r="A323" s="30"/>
      <c r="B323" s="3" t="s">
        <v>86</v>
      </c>
      <c r="C323" s="29"/>
      <c r="D323" s="13">
        <v>1.8971913910962285E-2</v>
      </c>
      <c r="E323" s="13">
        <v>1.066240649029381E-2</v>
      </c>
      <c r="F323" s="13">
        <v>4.9567652262911084E-3</v>
      </c>
      <c r="G323" s="13">
        <v>2.8969314191370958E-3</v>
      </c>
      <c r="H323" s="13">
        <v>9.8104267940993823E-3</v>
      </c>
      <c r="I323" s="13">
        <v>1.0469061442835957E-2</v>
      </c>
      <c r="J323" s="13">
        <v>3.3040496827026217E-3</v>
      </c>
      <c r="K323" s="13">
        <v>2.3685177945731987E-2</v>
      </c>
      <c r="L323" s="13">
        <v>6.3071252681858054E-3</v>
      </c>
      <c r="M323" s="13">
        <v>1.7000777290731055E-2</v>
      </c>
      <c r="N323" s="13" t="s">
        <v>557</v>
      </c>
      <c r="O323" s="13">
        <v>1.2748272074416967E-2</v>
      </c>
      <c r="P323" s="13">
        <v>9.0081620672846762E-3</v>
      </c>
      <c r="Q323" s="13">
        <v>4.3214050387620166E-3</v>
      </c>
      <c r="R323" s="13">
        <v>7.222715044024137E-3</v>
      </c>
      <c r="S323" s="13">
        <v>7.3668864444606658E-3</v>
      </c>
      <c r="T323" s="151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30"/>
      <c r="B324" s="3" t="s">
        <v>248</v>
      </c>
      <c r="C324" s="29"/>
      <c r="D324" s="13">
        <v>-1.208644776788359E-2</v>
      </c>
      <c r="E324" s="13">
        <v>-4.2935754829783734E-3</v>
      </c>
      <c r="F324" s="13">
        <v>-1.5871557163408934E-2</v>
      </c>
      <c r="G324" s="13">
        <v>-2.4920002187291734E-2</v>
      </c>
      <c r="H324" s="13">
        <v>1.1589040411971174E-2</v>
      </c>
      <c r="I324" s="13">
        <v>-5.4810607835353853E-3</v>
      </c>
      <c r="J324" s="13">
        <v>1.4557753663363648E-2</v>
      </c>
      <c r="K324" s="13">
        <v>1.940722344945689E-3</v>
      </c>
      <c r="L324" s="13">
        <v>3.6377796061097811E-2</v>
      </c>
      <c r="M324" s="13">
        <v>3.1282076455028118E-3</v>
      </c>
      <c r="N324" s="13" t="s">
        <v>557</v>
      </c>
      <c r="O324" s="13">
        <v>-4.005840620081591E-2</v>
      </c>
      <c r="P324" s="13">
        <v>8.1927377423805625E-2</v>
      </c>
      <c r="Q324" s="13">
        <v>3.4946976333382507E-2</v>
      </c>
      <c r="R324" s="13">
        <v>1.30733970376673E-2</v>
      </c>
      <c r="S324" s="13">
        <v>-1.2902843912016349E-2</v>
      </c>
      <c r="T324" s="151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30"/>
      <c r="B325" s="46" t="s">
        <v>249</v>
      </c>
      <c r="C325" s="47"/>
      <c r="D325" s="45">
        <v>0.67</v>
      </c>
      <c r="E325" s="45">
        <v>0.3</v>
      </c>
      <c r="F325" s="45">
        <v>0.86</v>
      </c>
      <c r="G325" s="45">
        <v>1.29</v>
      </c>
      <c r="H325" s="45">
        <v>0.46</v>
      </c>
      <c r="I325" s="45">
        <v>0.36</v>
      </c>
      <c r="J325" s="45">
        <v>0.61</v>
      </c>
      <c r="K325" s="45">
        <v>0</v>
      </c>
      <c r="L325" s="45">
        <v>1.66</v>
      </c>
      <c r="M325" s="45">
        <v>0.06</v>
      </c>
      <c r="N325" s="45" t="s">
        <v>275</v>
      </c>
      <c r="O325" s="45">
        <v>2.02</v>
      </c>
      <c r="P325" s="45">
        <v>3.85</v>
      </c>
      <c r="Q325" s="45">
        <v>1.59</v>
      </c>
      <c r="R325" s="45">
        <v>0.54</v>
      </c>
      <c r="S325" s="45">
        <v>0.71</v>
      </c>
      <c r="T325" s="151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B326" s="31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BM326" s="55"/>
    </row>
    <row r="327" spans="1:65" ht="15">
      <c r="B327" s="8" t="s">
        <v>447</v>
      </c>
      <c r="BM327" s="28" t="s">
        <v>67</v>
      </c>
    </row>
    <row r="328" spans="1:65" ht="15">
      <c r="A328" s="25" t="s">
        <v>42</v>
      </c>
      <c r="B328" s="18" t="s">
        <v>111</v>
      </c>
      <c r="C328" s="15" t="s">
        <v>112</v>
      </c>
      <c r="D328" s="16" t="s">
        <v>222</v>
      </c>
      <c r="E328" s="17" t="s">
        <v>222</v>
      </c>
      <c r="F328" s="17" t="s">
        <v>222</v>
      </c>
      <c r="G328" s="17" t="s">
        <v>222</v>
      </c>
      <c r="H328" s="17" t="s">
        <v>222</v>
      </c>
      <c r="I328" s="17" t="s">
        <v>222</v>
      </c>
      <c r="J328" s="17" t="s">
        <v>222</v>
      </c>
      <c r="K328" s="17" t="s">
        <v>222</v>
      </c>
      <c r="L328" s="17" t="s">
        <v>222</v>
      </c>
      <c r="M328" s="17" t="s">
        <v>222</v>
      </c>
      <c r="N328" s="17" t="s">
        <v>222</v>
      </c>
      <c r="O328" s="17" t="s">
        <v>222</v>
      </c>
      <c r="P328" s="17" t="s">
        <v>222</v>
      </c>
      <c r="Q328" s="17" t="s">
        <v>222</v>
      </c>
      <c r="R328" s="151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>
        <v>1</v>
      </c>
    </row>
    <row r="329" spans="1:65">
      <c r="A329" s="30"/>
      <c r="B329" s="19" t="s">
        <v>223</v>
      </c>
      <c r="C329" s="9" t="s">
        <v>223</v>
      </c>
      <c r="D329" s="149" t="s">
        <v>255</v>
      </c>
      <c r="E329" s="150" t="s">
        <v>256</v>
      </c>
      <c r="F329" s="150" t="s">
        <v>257</v>
      </c>
      <c r="G329" s="150" t="s">
        <v>258</v>
      </c>
      <c r="H329" s="150" t="s">
        <v>259</v>
      </c>
      <c r="I329" s="150" t="s">
        <v>260</v>
      </c>
      <c r="J329" s="150" t="s">
        <v>261</v>
      </c>
      <c r="K329" s="150" t="s">
        <v>262</v>
      </c>
      <c r="L329" s="150" t="s">
        <v>263</v>
      </c>
      <c r="M329" s="150" t="s">
        <v>264</v>
      </c>
      <c r="N329" s="150" t="s">
        <v>265</v>
      </c>
      <c r="O329" s="150" t="s">
        <v>266</v>
      </c>
      <c r="P329" s="150" t="s">
        <v>277</v>
      </c>
      <c r="Q329" s="150" t="s">
        <v>268</v>
      </c>
      <c r="R329" s="151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 t="s">
        <v>3</v>
      </c>
    </row>
    <row r="330" spans="1:65">
      <c r="A330" s="30"/>
      <c r="B330" s="19"/>
      <c r="C330" s="9"/>
      <c r="D330" s="10" t="s">
        <v>278</v>
      </c>
      <c r="E330" s="11" t="s">
        <v>278</v>
      </c>
      <c r="F330" s="11" t="s">
        <v>278</v>
      </c>
      <c r="G330" s="11" t="s">
        <v>114</v>
      </c>
      <c r="H330" s="11" t="s">
        <v>279</v>
      </c>
      <c r="I330" s="11" t="s">
        <v>114</v>
      </c>
      <c r="J330" s="11" t="s">
        <v>279</v>
      </c>
      <c r="K330" s="11" t="s">
        <v>114</v>
      </c>
      <c r="L330" s="11" t="s">
        <v>279</v>
      </c>
      <c r="M330" s="11" t="s">
        <v>279</v>
      </c>
      <c r="N330" s="11" t="s">
        <v>278</v>
      </c>
      <c r="O330" s="11" t="s">
        <v>114</v>
      </c>
      <c r="P330" s="11" t="s">
        <v>278</v>
      </c>
      <c r="Q330" s="11" t="s">
        <v>279</v>
      </c>
      <c r="R330" s="151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2</v>
      </c>
    </row>
    <row r="331" spans="1:65">
      <c r="A331" s="30"/>
      <c r="B331" s="19"/>
      <c r="C331" s="9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151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3</v>
      </c>
    </row>
    <row r="332" spans="1:65">
      <c r="A332" s="30"/>
      <c r="B332" s="18">
        <v>1</v>
      </c>
      <c r="C332" s="14">
        <v>1</v>
      </c>
      <c r="D332" s="22">
        <v>4.17</v>
      </c>
      <c r="E332" s="22">
        <v>4.3</v>
      </c>
      <c r="F332" s="22">
        <v>3.8</v>
      </c>
      <c r="G332" s="152">
        <v>14.695</v>
      </c>
      <c r="H332" s="22">
        <v>3.81</v>
      </c>
      <c r="I332" s="152" t="s">
        <v>96</v>
      </c>
      <c r="J332" s="22">
        <v>4.0999999999999996</v>
      </c>
      <c r="K332" s="152">
        <v>22</v>
      </c>
      <c r="L332" s="22">
        <v>3.8599999999999994</v>
      </c>
      <c r="M332" s="152">
        <v>6</v>
      </c>
      <c r="N332" s="152">
        <v>5</v>
      </c>
      <c r="O332" s="22">
        <v>4.0758942578313233</v>
      </c>
      <c r="P332" s="22">
        <v>4.2974039759293028</v>
      </c>
      <c r="Q332" s="22">
        <v>4.18</v>
      </c>
      <c r="R332" s="151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1</v>
      </c>
    </row>
    <row r="333" spans="1:65">
      <c r="A333" s="30"/>
      <c r="B333" s="19">
        <v>1</v>
      </c>
      <c r="C333" s="9">
        <v>2</v>
      </c>
      <c r="D333" s="11">
        <v>4.5</v>
      </c>
      <c r="E333" s="11">
        <v>4.5999999999999996</v>
      </c>
      <c r="F333" s="11">
        <v>3.9</v>
      </c>
      <c r="G333" s="153">
        <v>14.933</v>
      </c>
      <c r="H333" s="11">
        <v>3.9099999999999997</v>
      </c>
      <c r="I333" s="153" t="s">
        <v>96</v>
      </c>
      <c r="J333" s="11">
        <v>3.9</v>
      </c>
      <c r="K333" s="153">
        <v>22</v>
      </c>
      <c r="L333" s="11">
        <v>3.82</v>
      </c>
      <c r="M333" s="153">
        <v>6</v>
      </c>
      <c r="N333" s="153">
        <v>5</v>
      </c>
      <c r="O333" s="11">
        <v>3.9689659595301192</v>
      </c>
      <c r="P333" s="11">
        <v>4.2095484744429958</v>
      </c>
      <c r="Q333" s="11">
        <v>3.9399999999999995</v>
      </c>
      <c r="R333" s="151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 t="e">
        <v>#N/A</v>
      </c>
    </row>
    <row r="334" spans="1:65">
      <c r="A334" s="30"/>
      <c r="B334" s="19">
        <v>1</v>
      </c>
      <c r="C334" s="9">
        <v>3</v>
      </c>
      <c r="D334" s="11">
        <v>4.55</v>
      </c>
      <c r="E334" s="11">
        <v>4.3</v>
      </c>
      <c r="F334" s="11">
        <v>3.8</v>
      </c>
      <c r="G334" s="153">
        <v>14.960999999999999</v>
      </c>
      <c r="H334" s="11">
        <v>3.82</v>
      </c>
      <c r="I334" s="153" t="s">
        <v>96</v>
      </c>
      <c r="J334" s="11">
        <v>4</v>
      </c>
      <c r="K334" s="153">
        <v>22</v>
      </c>
      <c r="L334" s="11">
        <v>3.73</v>
      </c>
      <c r="M334" s="153">
        <v>6</v>
      </c>
      <c r="N334" s="153">
        <v>5</v>
      </c>
      <c r="O334" s="11">
        <v>4.2670207645279215</v>
      </c>
      <c r="P334" s="11">
        <v>4.1945157984654742</v>
      </c>
      <c r="Q334" s="11">
        <v>3.95</v>
      </c>
      <c r="R334" s="151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16</v>
      </c>
    </row>
    <row r="335" spans="1:65">
      <c r="A335" s="30"/>
      <c r="B335" s="19">
        <v>1</v>
      </c>
      <c r="C335" s="9">
        <v>4</v>
      </c>
      <c r="D335" s="11">
        <v>4.08</v>
      </c>
      <c r="E335" s="11">
        <v>4.3</v>
      </c>
      <c r="F335" s="11">
        <v>4</v>
      </c>
      <c r="G335" s="153">
        <v>15.962000000000002</v>
      </c>
      <c r="H335" s="11">
        <v>3.64</v>
      </c>
      <c r="I335" s="153" t="s">
        <v>96</v>
      </c>
      <c r="J335" s="11">
        <v>4.0999999999999996</v>
      </c>
      <c r="K335" s="153">
        <v>23</v>
      </c>
      <c r="L335" s="156">
        <v>4.05</v>
      </c>
      <c r="M335" s="153">
        <v>6</v>
      </c>
      <c r="N335" s="153">
        <v>5</v>
      </c>
      <c r="O335" s="11">
        <v>4.077583955403</v>
      </c>
      <c r="P335" s="11">
        <v>4.1543280308787693</v>
      </c>
      <c r="Q335" s="11">
        <v>4.04</v>
      </c>
      <c r="R335" s="151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4.040396754948862</v>
      </c>
    </row>
    <row r="336" spans="1:65">
      <c r="A336" s="30"/>
      <c r="B336" s="19">
        <v>1</v>
      </c>
      <c r="C336" s="9">
        <v>5</v>
      </c>
      <c r="D336" s="11">
        <v>3.8500000000000005</v>
      </c>
      <c r="E336" s="156">
        <v>3.6</v>
      </c>
      <c r="F336" s="11">
        <v>3.9</v>
      </c>
      <c r="G336" s="153">
        <v>16.207000000000001</v>
      </c>
      <c r="H336" s="11">
        <v>3.52</v>
      </c>
      <c r="I336" s="153" t="s">
        <v>96</v>
      </c>
      <c r="J336" s="11">
        <v>4</v>
      </c>
      <c r="K336" s="153">
        <v>22</v>
      </c>
      <c r="L336" s="11">
        <v>3.8</v>
      </c>
      <c r="M336" s="153">
        <v>6</v>
      </c>
      <c r="N336" s="153">
        <v>5</v>
      </c>
      <c r="O336" s="11">
        <v>4.2783473047842104</v>
      </c>
      <c r="P336" s="11">
        <v>4.2645662567138425</v>
      </c>
      <c r="Q336" s="11">
        <v>4</v>
      </c>
      <c r="R336" s="151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28</v>
      </c>
    </row>
    <row r="337" spans="1:65">
      <c r="A337" s="30"/>
      <c r="B337" s="19">
        <v>1</v>
      </c>
      <c r="C337" s="9">
        <v>6</v>
      </c>
      <c r="D337" s="11">
        <v>4.32</v>
      </c>
      <c r="E337" s="11">
        <v>4.0999999999999996</v>
      </c>
      <c r="F337" s="11">
        <v>3.9</v>
      </c>
      <c r="G337" s="153">
        <v>14.933</v>
      </c>
      <c r="H337" s="11">
        <v>3.8299999999999996</v>
      </c>
      <c r="I337" s="153" t="s">
        <v>96</v>
      </c>
      <c r="J337" s="11">
        <v>4.0999999999999996</v>
      </c>
      <c r="K337" s="153">
        <v>23</v>
      </c>
      <c r="L337" s="11">
        <v>3.84</v>
      </c>
      <c r="M337" s="153">
        <v>6</v>
      </c>
      <c r="N337" s="153">
        <v>5</v>
      </c>
      <c r="O337" s="11">
        <v>3.9109533430713617</v>
      </c>
      <c r="P337" s="11">
        <v>4.1822966456602328</v>
      </c>
      <c r="Q337" s="11">
        <v>3.9099999999999997</v>
      </c>
      <c r="R337" s="151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5"/>
    </row>
    <row r="338" spans="1:65">
      <c r="A338" s="30"/>
      <c r="B338" s="20" t="s">
        <v>245</v>
      </c>
      <c r="C338" s="12"/>
      <c r="D338" s="23">
        <v>4.2450000000000001</v>
      </c>
      <c r="E338" s="23">
        <v>4.2</v>
      </c>
      <c r="F338" s="23">
        <v>3.8833333333333329</v>
      </c>
      <c r="G338" s="23">
        <v>15.281833333333333</v>
      </c>
      <c r="H338" s="23">
        <v>3.7549999999999994</v>
      </c>
      <c r="I338" s="23" t="s">
        <v>557</v>
      </c>
      <c r="J338" s="23">
        <v>4.0333333333333341</v>
      </c>
      <c r="K338" s="23">
        <v>22.333333333333332</v>
      </c>
      <c r="L338" s="23">
        <v>3.85</v>
      </c>
      <c r="M338" s="23">
        <v>6</v>
      </c>
      <c r="N338" s="23">
        <v>5</v>
      </c>
      <c r="O338" s="23">
        <v>4.0964609308579893</v>
      </c>
      <c r="P338" s="23">
        <v>4.2171098636817694</v>
      </c>
      <c r="Q338" s="23">
        <v>4.003333333333333</v>
      </c>
      <c r="R338" s="151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5"/>
    </row>
    <row r="339" spans="1:65">
      <c r="A339" s="30"/>
      <c r="B339" s="3" t="s">
        <v>246</v>
      </c>
      <c r="C339" s="29"/>
      <c r="D339" s="11">
        <v>4.2450000000000001</v>
      </c>
      <c r="E339" s="11">
        <v>4.3</v>
      </c>
      <c r="F339" s="11">
        <v>3.9</v>
      </c>
      <c r="G339" s="11">
        <v>14.946999999999999</v>
      </c>
      <c r="H339" s="11">
        <v>3.8149999999999999</v>
      </c>
      <c r="I339" s="11" t="s">
        <v>557</v>
      </c>
      <c r="J339" s="11">
        <v>4.05</v>
      </c>
      <c r="K339" s="11">
        <v>22</v>
      </c>
      <c r="L339" s="11">
        <v>3.83</v>
      </c>
      <c r="M339" s="11">
        <v>6</v>
      </c>
      <c r="N339" s="11">
        <v>5</v>
      </c>
      <c r="O339" s="11">
        <v>4.0767391066171612</v>
      </c>
      <c r="P339" s="11">
        <v>4.2020321364542355</v>
      </c>
      <c r="Q339" s="11">
        <v>3.9750000000000001</v>
      </c>
      <c r="R339" s="151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5"/>
    </row>
    <row r="340" spans="1:65">
      <c r="A340" s="30"/>
      <c r="B340" s="3" t="s">
        <v>247</v>
      </c>
      <c r="C340" s="29"/>
      <c r="D340" s="24">
        <v>0.26553719136874199</v>
      </c>
      <c r="E340" s="24">
        <v>0.3346640106136301</v>
      </c>
      <c r="F340" s="24">
        <v>7.5277265270908167E-2</v>
      </c>
      <c r="G340" s="24">
        <v>0.63391432123487124</v>
      </c>
      <c r="H340" s="24">
        <v>0.14515508947329392</v>
      </c>
      <c r="I340" s="24" t="s">
        <v>557</v>
      </c>
      <c r="J340" s="24">
        <v>8.164965809277247E-2</v>
      </c>
      <c r="K340" s="24">
        <v>0.5163977794943222</v>
      </c>
      <c r="L340" s="24">
        <v>0.10770329614269003</v>
      </c>
      <c r="M340" s="24">
        <v>0</v>
      </c>
      <c r="N340" s="24">
        <v>0</v>
      </c>
      <c r="O340" s="24">
        <v>0.15074526258796056</v>
      </c>
      <c r="P340" s="24">
        <v>5.3703703355674488E-2</v>
      </c>
      <c r="Q340" s="24">
        <v>9.8115578103921228E-2</v>
      </c>
      <c r="R340" s="209"/>
      <c r="S340" s="210"/>
      <c r="T340" s="210"/>
      <c r="U340" s="210"/>
      <c r="V340" s="210"/>
      <c r="W340" s="210"/>
      <c r="X340" s="210"/>
      <c r="Y340" s="210"/>
      <c r="Z340" s="210"/>
      <c r="AA340" s="210"/>
      <c r="AB340" s="210"/>
      <c r="AC340" s="210"/>
      <c r="AD340" s="210"/>
      <c r="AE340" s="210"/>
      <c r="AF340" s="210"/>
      <c r="AG340" s="210"/>
      <c r="AH340" s="210"/>
      <c r="AI340" s="210"/>
      <c r="AJ340" s="210"/>
      <c r="AK340" s="210"/>
      <c r="AL340" s="210"/>
      <c r="AM340" s="210"/>
      <c r="AN340" s="210"/>
      <c r="AO340" s="210"/>
      <c r="AP340" s="210"/>
      <c r="AQ340" s="210"/>
      <c r="AR340" s="210"/>
      <c r="AS340" s="210"/>
      <c r="AT340" s="210"/>
      <c r="AU340" s="210"/>
      <c r="AV340" s="210"/>
      <c r="AW340" s="210"/>
      <c r="AX340" s="210"/>
      <c r="AY340" s="210"/>
      <c r="AZ340" s="210"/>
      <c r="BA340" s="210"/>
      <c r="BB340" s="210"/>
      <c r="BC340" s="210"/>
      <c r="BD340" s="210"/>
      <c r="BE340" s="210"/>
      <c r="BF340" s="210"/>
      <c r="BG340" s="210"/>
      <c r="BH340" s="210"/>
      <c r="BI340" s="210"/>
      <c r="BJ340" s="210"/>
      <c r="BK340" s="210"/>
      <c r="BL340" s="210"/>
      <c r="BM340" s="56"/>
    </row>
    <row r="341" spans="1:65">
      <c r="A341" s="30"/>
      <c r="B341" s="3" t="s">
        <v>86</v>
      </c>
      <c r="C341" s="29"/>
      <c r="D341" s="13">
        <v>6.2552930828914485E-2</v>
      </c>
      <c r="E341" s="13">
        <v>7.9681907288959547E-2</v>
      </c>
      <c r="F341" s="13">
        <v>1.9384703503238156E-2</v>
      </c>
      <c r="G341" s="13">
        <v>4.1481562284294289E-2</v>
      </c>
      <c r="H341" s="13">
        <v>3.865648188370012E-2</v>
      </c>
      <c r="I341" s="13" t="s">
        <v>557</v>
      </c>
      <c r="J341" s="13">
        <v>2.0243716882505567E-2</v>
      </c>
      <c r="K341" s="13">
        <v>2.3122288634074128E-2</v>
      </c>
      <c r="L341" s="13">
        <v>2.7974882114984424E-2</v>
      </c>
      <c r="M341" s="13">
        <v>0</v>
      </c>
      <c r="N341" s="13">
        <v>0</v>
      </c>
      <c r="O341" s="13">
        <v>3.6798901571944806E-2</v>
      </c>
      <c r="P341" s="13">
        <v>1.2734717636402338E-2</v>
      </c>
      <c r="Q341" s="13">
        <v>2.4508470800313382E-2</v>
      </c>
      <c r="R341" s="151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30"/>
      <c r="B342" s="3" t="s">
        <v>248</v>
      </c>
      <c r="C342" s="29"/>
      <c r="D342" s="13">
        <v>5.0639394460588738E-2</v>
      </c>
      <c r="E342" s="13">
        <v>3.9501874377967594E-2</v>
      </c>
      <c r="F342" s="13">
        <v>-3.8873266944180807E-2</v>
      </c>
      <c r="G342" s="13">
        <v>2.7822605699837393</v>
      </c>
      <c r="H342" s="13">
        <v>-7.0635824216841003E-2</v>
      </c>
      <c r="I342" s="13" t="s">
        <v>557</v>
      </c>
      <c r="J342" s="13">
        <v>-1.7482000021102895E-3</v>
      </c>
      <c r="K342" s="13">
        <v>4.5275099669304621</v>
      </c>
      <c r="L342" s="13">
        <v>-4.7123281820196317E-2</v>
      </c>
      <c r="M342" s="13">
        <v>0.48500267768281091</v>
      </c>
      <c r="N342" s="13">
        <v>0.2375022314023425</v>
      </c>
      <c r="O342" s="13">
        <v>1.3875908557855698E-2</v>
      </c>
      <c r="P342" s="13">
        <v>4.3736573275003465E-2</v>
      </c>
      <c r="Q342" s="13">
        <v>-9.1732133905245705E-3</v>
      </c>
      <c r="R342" s="151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30"/>
      <c r="B343" s="46" t="s">
        <v>249</v>
      </c>
      <c r="C343" s="47"/>
      <c r="D343" s="45">
        <v>0.67</v>
      </c>
      <c r="E343" s="45">
        <v>0.47</v>
      </c>
      <c r="F343" s="45">
        <v>0.97</v>
      </c>
      <c r="G343" s="45">
        <v>50.78</v>
      </c>
      <c r="H343" s="45">
        <v>1.55</v>
      </c>
      <c r="I343" s="45">
        <v>4.0999999999999996</v>
      </c>
      <c r="J343" s="45">
        <v>0.28999999999999998</v>
      </c>
      <c r="K343" s="45" t="s">
        <v>275</v>
      </c>
      <c r="L343" s="45">
        <v>1.1200000000000001</v>
      </c>
      <c r="M343" s="45" t="s">
        <v>275</v>
      </c>
      <c r="N343" s="45" t="s">
        <v>275</v>
      </c>
      <c r="O343" s="45">
        <v>0</v>
      </c>
      <c r="P343" s="45">
        <v>0.55000000000000004</v>
      </c>
      <c r="Q343" s="45">
        <v>0.42</v>
      </c>
      <c r="R343" s="151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B344" s="31" t="s">
        <v>284</v>
      </c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BM344" s="55"/>
    </row>
    <row r="345" spans="1:65">
      <c r="BM345" s="55"/>
    </row>
    <row r="346" spans="1:65" ht="15">
      <c r="B346" s="8" t="s">
        <v>448</v>
      </c>
      <c r="BM346" s="28" t="s">
        <v>67</v>
      </c>
    </row>
    <row r="347" spans="1:65" ht="15">
      <c r="A347" s="25" t="s">
        <v>5</v>
      </c>
      <c r="B347" s="18" t="s">
        <v>111</v>
      </c>
      <c r="C347" s="15" t="s">
        <v>112</v>
      </c>
      <c r="D347" s="16" t="s">
        <v>222</v>
      </c>
      <c r="E347" s="17" t="s">
        <v>222</v>
      </c>
      <c r="F347" s="17" t="s">
        <v>222</v>
      </c>
      <c r="G347" s="17" t="s">
        <v>222</v>
      </c>
      <c r="H347" s="17" t="s">
        <v>222</v>
      </c>
      <c r="I347" s="17" t="s">
        <v>222</v>
      </c>
      <c r="J347" s="151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8">
        <v>1</v>
      </c>
    </row>
    <row r="348" spans="1:65">
      <c r="A348" s="30"/>
      <c r="B348" s="19" t="s">
        <v>223</v>
      </c>
      <c r="C348" s="9" t="s">
        <v>223</v>
      </c>
      <c r="D348" s="149" t="s">
        <v>255</v>
      </c>
      <c r="E348" s="150" t="s">
        <v>256</v>
      </c>
      <c r="F348" s="150" t="s">
        <v>258</v>
      </c>
      <c r="G348" s="150" t="s">
        <v>261</v>
      </c>
      <c r="H348" s="150" t="s">
        <v>263</v>
      </c>
      <c r="I348" s="150" t="s">
        <v>277</v>
      </c>
      <c r="J348" s="151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8" t="s">
        <v>3</v>
      </c>
    </row>
    <row r="349" spans="1:65">
      <c r="A349" s="30"/>
      <c r="B349" s="19"/>
      <c r="C349" s="9"/>
      <c r="D349" s="10" t="s">
        <v>278</v>
      </c>
      <c r="E349" s="11" t="s">
        <v>278</v>
      </c>
      <c r="F349" s="11" t="s">
        <v>278</v>
      </c>
      <c r="G349" s="11" t="s">
        <v>279</v>
      </c>
      <c r="H349" s="11" t="s">
        <v>279</v>
      </c>
      <c r="I349" s="11" t="s">
        <v>278</v>
      </c>
      <c r="J349" s="151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8">
        <v>2</v>
      </c>
    </row>
    <row r="350" spans="1:65">
      <c r="A350" s="30"/>
      <c r="B350" s="19"/>
      <c r="C350" s="9"/>
      <c r="D350" s="26"/>
      <c r="E350" s="26"/>
      <c r="F350" s="26"/>
      <c r="G350" s="26"/>
      <c r="H350" s="26"/>
      <c r="I350" s="26"/>
      <c r="J350" s="151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8">
        <v>2</v>
      </c>
    </row>
    <row r="351" spans="1:65">
      <c r="A351" s="30"/>
      <c r="B351" s="18">
        <v>1</v>
      </c>
      <c r="C351" s="14">
        <v>1</v>
      </c>
      <c r="D351" s="22">
        <v>1.8</v>
      </c>
      <c r="E351" s="22">
        <v>1.5</v>
      </c>
      <c r="F351" s="155">
        <v>1.7986400000000002</v>
      </c>
      <c r="G351" s="22">
        <v>2.5</v>
      </c>
      <c r="H351" s="22">
        <v>1.7</v>
      </c>
      <c r="I351" s="22">
        <v>2.2018663537385565</v>
      </c>
      <c r="J351" s="151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>
        <v>1</v>
      </c>
    </row>
    <row r="352" spans="1:65">
      <c r="A352" s="30"/>
      <c r="B352" s="19">
        <v>1</v>
      </c>
      <c r="C352" s="9">
        <v>2</v>
      </c>
      <c r="D352" s="11">
        <v>1.8</v>
      </c>
      <c r="E352" s="11">
        <v>1.6</v>
      </c>
      <c r="F352" s="11">
        <v>2.0502100000000003</v>
      </c>
      <c r="G352" s="11">
        <v>2.2000000000000002</v>
      </c>
      <c r="H352" s="11">
        <v>1.7</v>
      </c>
      <c r="I352" s="11">
        <v>2.2307222173528829</v>
      </c>
      <c r="J352" s="151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 t="e">
        <v>#N/A</v>
      </c>
    </row>
    <row r="353" spans="1:65">
      <c r="A353" s="30"/>
      <c r="B353" s="19">
        <v>1</v>
      </c>
      <c r="C353" s="9">
        <v>3</v>
      </c>
      <c r="D353" s="11">
        <v>1.8</v>
      </c>
      <c r="E353" s="11">
        <v>1.4</v>
      </c>
      <c r="F353" s="11">
        <v>1.9173300000000002</v>
      </c>
      <c r="G353" s="11">
        <v>2</v>
      </c>
      <c r="H353" s="11">
        <v>1.6</v>
      </c>
      <c r="I353" s="11">
        <v>2.2599176066780258</v>
      </c>
      <c r="J353" s="151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16</v>
      </c>
    </row>
    <row r="354" spans="1:65">
      <c r="A354" s="30"/>
      <c r="B354" s="19">
        <v>1</v>
      </c>
      <c r="C354" s="9">
        <v>4</v>
      </c>
      <c r="D354" s="11">
        <v>1.7</v>
      </c>
      <c r="E354" s="11">
        <v>1.4</v>
      </c>
      <c r="F354" s="11">
        <v>1.99017</v>
      </c>
      <c r="G354" s="11">
        <v>2.2999999999999998</v>
      </c>
      <c r="H354" s="11">
        <v>1.8</v>
      </c>
      <c r="I354" s="11">
        <v>2.2518585928105628</v>
      </c>
      <c r="J354" s="151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1.9020686363266333</v>
      </c>
    </row>
    <row r="355" spans="1:65">
      <c r="A355" s="30"/>
      <c r="B355" s="19">
        <v>1</v>
      </c>
      <c r="C355" s="9">
        <v>5</v>
      </c>
      <c r="D355" s="11">
        <v>1.7</v>
      </c>
      <c r="E355" s="11">
        <v>1.6</v>
      </c>
      <c r="F355" s="11">
        <v>1.9795899999999997</v>
      </c>
      <c r="G355" s="11">
        <v>2.1</v>
      </c>
      <c r="H355" s="11">
        <v>1.7</v>
      </c>
      <c r="I355" s="11">
        <v>2.3348640090093524</v>
      </c>
      <c r="J355" s="151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29</v>
      </c>
    </row>
    <row r="356" spans="1:65">
      <c r="A356" s="30"/>
      <c r="B356" s="19">
        <v>1</v>
      </c>
      <c r="C356" s="9">
        <v>6</v>
      </c>
      <c r="D356" s="11">
        <v>1.8</v>
      </c>
      <c r="E356" s="11">
        <v>1.5</v>
      </c>
      <c r="F356" s="11">
        <v>1.99939</v>
      </c>
      <c r="G356" s="11">
        <v>2.1</v>
      </c>
      <c r="H356" s="11">
        <v>1.7</v>
      </c>
      <c r="I356" s="11">
        <v>2.2712141281694307</v>
      </c>
      <c r="J356" s="151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5"/>
    </row>
    <row r="357" spans="1:65">
      <c r="A357" s="30"/>
      <c r="B357" s="20" t="s">
        <v>245</v>
      </c>
      <c r="C357" s="12"/>
      <c r="D357" s="23">
        <v>1.7666666666666668</v>
      </c>
      <c r="E357" s="23">
        <v>1.5</v>
      </c>
      <c r="F357" s="23">
        <v>1.9558883333333332</v>
      </c>
      <c r="G357" s="23">
        <v>2.1999999999999997</v>
      </c>
      <c r="H357" s="23">
        <v>1.7</v>
      </c>
      <c r="I357" s="23">
        <v>2.2584071512931354</v>
      </c>
      <c r="J357" s="151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5"/>
    </row>
    <row r="358" spans="1:65">
      <c r="A358" s="30"/>
      <c r="B358" s="3" t="s">
        <v>246</v>
      </c>
      <c r="C358" s="29"/>
      <c r="D358" s="11">
        <v>1.8</v>
      </c>
      <c r="E358" s="11">
        <v>1.5</v>
      </c>
      <c r="F358" s="11">
        <v>1.98488</v>
      </c>
      <c r="G358" s="11">
        <v>2.1500000000000004</v>
      </c>
      <c r="H358" s="11">
        <v>1.7</v>
      </c>
      <c r="I358" s="11">
        <v>2.2558880997442943</v>
      </c>
      <c r="J358" s="151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30"/>
      <c r="B359" s="3" t="s">
        <v>247</v>
      </c>
      <c r="C359" s="29"/>
      <c r="D359" s="24">
        <v>5.1639777949432274E-2</v>
      </c>
      <c r="E359" s="24">
        <v>8.9442719099991672E-2</v>
      </c>
      <c r="F359" s="24">
        <v>8.8022448140611595E-2</v>
      </c>
      <c r="G359" s="24">
        <v>0.17888543819998315</v>
      </c>
      <c r="H359" s="24">
        <v>6.3245553203367569E-2</v>
      </c>
      <c r="I359" s="24">
        <v>4.47619306947349E-2</v>
      </c>
      <c r="J359" s="151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30"/>
      <c r="B360" s="3" t="s">
        <v>86</v>
      </c>
      <c r="C360" s="29"/>
      <c r="D360" s="13">
        <v>2.9230062990244679E-2</v>
      </c>
      <c r="E360" s="13">
        <v>5.9628479399994445E-2</v>
      </c>
      <c r="F360" s="13">
        <v>4.5003820842163755E-2</v>
      </c>
      <c r="G360" s="13">
        <v>8.1311562818174171E-2</v>
      </c>
      <c r="H360" s="13">
        <v>3.7203266590216215E-2</v>
      </c>
      <c r="I360" s="13">
        <v>1.9820133260340052E-2</v>
      </c>
      <c r="J360" s="151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30"/>
      <c r="B361" s="3" t="s">
        <v>248</v>
      </c>
      <c r="C361" s="29"/>
      <c r="D361" s="13">
        <v>-7.118668962517638E-2</v>
      </c>
      <c r="E361" s="13">
        <v>-0.21138492515345164</v>
      </c>
      <c r="F361" s="13">
        <v>2.8295349588771446E-2</v>
      </c>
      <c r="G361" s="13">
        <v>0.15663544310827082</v>
      </c>
      <c r="H361" s="13">
        <v>-0.10623624850724522</v>
      </c>
      <c r="I361" s="13">
        <v>0.18734261643401062</v>
      </c>
      <c r="J361" s="151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46" t="s">
        <v>249</v>
      </c>
      <c r="C362" s="47"/>
      <c r="D362" s="45">
        <v>0.26</v>
      </c>
      <c r="E362" s="45">
        <v>0.97</v>
      </c>
      <c r="F362" s="45">
        <v>0.26</v>
      </c>
      <c r="G362" s="45">
        <v>0.91</v>
      </c>
      <c r="H362" s="45">
        <v>0.44</v>
      </c>
      <c r="I362" s="45">
        <v>1.07</v>
      </c>
      <c r="J362" s="151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B363" s="31"/>
      <c r="C363" s="20"/>
      <c r="D363" s="20"/>
      <c r="E363" s="20"/>
      <c r="F363" s="20"/>
      <c r="G363" s="20"/>
      <c r="H363" s="20"/>
      <c r="I363" s="20"/>
      <c r="BM363" s="55"/>
    </row>
    <row r="364" spans="1:65" ht="15">
      <c r="B364" s="8" t="s">
        <v>449</v>
      </c>
      <c r="BM364" s="28" t="s">
        <v>253</v>
      </c>
    </row>
    <row r="365" spans="1:65" ht="15">
      <c r="A365" s="25" t="s">
        <v>82</v>
      </c>
      <c r="B365" s="18" t="s">
        <v>111</v>
      </c>
      <c r="C365" s="15" t="s">
        <v>112</v>
      </c>
      <c r="D365" s="16" t="s">
        <v>222</v>
      </c>
      <c r="E365" s="17" t="s">
        <v>222</v>
      </c>
      <c r="F365" s="17" t="s">
        <v>222</v>
      </c>
      <c r="G365" s="17" t="s">
        <v>222</v>
      </c>
      <c r="H365" s="17" t="s">
        <v>222</v>
      </c>
      <c r="I365" s="17" t="s">
        <v>222</v>
      </c>
      <c r="J365" s="17" t="s">
        <v>222</v>
      </c>
      <c r="K365" s="17" t="s">
        <v>222</v>
      </c>
      <c r="L365" s="151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8">
        <v>1</v>
      </c>
    </row>
    <row r="366" spans="1:65">
      <c r="A366" s="30"/>
      <c r="B366" s="19" t="s">
        <v>223</v>
      </c>
      <c r="C366" s="9" t="s">
        <v>223</v>
      </c>
      <c r="D366" s="149" t="s">
        <v>255</v>
      </c>
      <c r="E366" s="150" t="s">
        <v>257</v>
      </c>
      <c r="F366" s="150" t="s">
        <v>259</v>
      </c>
      <c r="G366" s="150" t="s">
        <v>261</v>
      </c>
      <c r="H366" s="150" t="s">
        <v>264</v>
      </c>
      <c r="I366" s="150" t="s">
        <v>266</v>
      </c>
      <c r="J366" s="150" t="s">
        <v>277</v>
      </c>
      <c r="K366" s="150" t="s">
        <v>268</v>
      </c>
      <c r="L366" s="151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 t="s">
        <v>3</v>
      </c>
    </row>
    <row r="367" spans="1:65">
      <c r="A367" s="30"/>
      <c r="B367" s="19"/>
      <c r="C367" s="9"/>
      <c r="D367" s="10" t="s">
        <v>278</v>
      </c>
      <c r="E367" s="11" t="s">
        <v>278</v>
      </c>
      <c r="F367" s="11" t="s">
        <v>279</v>
      </c>
      <c r="G367" s="11" t="s">
        <v>279</v>
      </c>
      <c r="H367" s="11" t="s">
        <v>279</v>
      </c>
      <c r="I367" s="11" t="s">
        <v>114</v>
      </c>
      <c r="J367" s="11" t="s">
        <v>278</v>
      </c>
      <c r="K367" s="11" t="s">
        <v>279</v>
      </c>
      <c r="L367" s="151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>
        <v>2</v>
      </c>
    </row>
    <row r="368" spans="1:65">
      <c r="A368" s="30"/>
      <c r="B368" s="19"/>
      <c r="C368" s="9"/>
      <c r="D368" s="26"/>
      <c r="E368" s="26"/>
      <c r="F368" s="26"/>
      <c r="G368" s="26"/>
      <c r="H368" s="26"/>
      <c r="I368" s="26"/>
      <c r="J368" s="26"/>
      <c r="K368" s="26"/>
      <c r="L368" s="151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2</v>
      </c>
    </row>
    <row r="369" spans="1:65">
      <c r="A369" s="30"/>
      <c r="B369" s="18">
        <v>1</v>
      </c>
      <c r="C369" s="14">
        <v>1</v>
      </c>
      <c r="D369" s="22">
        <v>0.89</v>
      </c>
      <c r="E369" s="152">
        <v>3.3</v>
      </c>
      <c r="F369" s="22">
        <v>0.61</v>
      </c>
      <c r="G369" s="22">
        <v>0.9</v>
      </c>
      <c r="H369" s="152">
        <v>5.7</v>
      </c>
      <c r="I369" s="22">
        <v>0.98165488691193903</v>
      </c>
      <c r="J369" s="22">
        <v>0.5116990154510187</v>
      </c>
      <c r="K369" s="22">
        <v>0.63</v>
      </c>
      <c r="L369" s="151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1</v>
      </c>
    </row>
    <row r="370" spans="1:65">
      <c r="A370" s="30"/>
      <c r="B370" s="19">
        <v>1</v>
      </c>
      <c r="C370" s="9">
        <v>2</v>
      </c>
      <c r="D370" s="11">
        <v>0.87</v>
      </c>
      <c r="E370" s="153">
        <v>3.4</v>
      </c>
      <c r="F370" s="11">
        <v>0.63</v>
      </c>
      <c r="G370" s="11">
        <v>0.9</v>
      </c>
      <c r="H370" s="153">
        <v>6.5</v>
      </c>
      <c r="I370" s="11">
        <v>1.0030425017522751</v>
      </c>
      <c r="J370" s="156">
        <v>0.61279821532346346</v>
      </c>
      <c r="K370" s="11">
        <v>0.62</v>
      </c>
      <c r="L370" s="151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4</v>
      </c>
    </row>
    <row r="371" spans="1:65">
      <c r="A371" s="30"/>
      <c r="B371" s="19">
        <v>1</v>
      </c>
      <c r="C371" s="9">
        <v>3</v>
      </c>
      <c r="D371" s="11">
        <v>0.86</v>
      </c>
      <c r="E371" s="153">
        <v>3.3</v>
      </c>
      <c r="F371" s="11">
        <v>0.6</v>
      </c>
      <c r="G371" s="11">
        <v>1</v>
      </c>
      <c r="H371" s="153">
        <v>6.2</v>
      </c>
      <c r="I371" s="11">
        <v>0.8309968100014834</v>
      </c>
      <c r="J371" s="11">
        <v>0.54689492395640649</v>
      </c>
      <c r="K371" s="11">
        <v>0.59</v>
      </c>
      <c r="L371" s="151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16</v>
      </c>
    </row>
    <row r="372" spans="1:65">
      <c r="A372" s="30"/>
      <c r="B372" s="19">
        <v>1</v>
      </c>
      <c r="C372" s="9">
        <v>4</v>
      </c>
      <c r="D372" s="11">
        <v>0.72</v>
      </c>
      <c r="E372" s="153">
        <v>3.3</v>
      </c>
      <c r="F372" s="11">
        <v>0.46</v>
      </c>
      <c r="G372" s="11">
        <v>0.9</v>
      </c>
      <c r="H372" s="153">
        <v>6.3</v>
      </c>
      <c r="I372" s="11">
        <v>0.85072639490623059</v>
      </c>
      <c r="J372" s="11">
        <v>0.55295612459165044</v>
      </c>
      <c r="K372" s="11">
        <v>0.54</v>
      </c>
      <c r="L372" s="151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0.72641673329799505</v>
      </c>
    </row>
    <row r="373" spans="1:65">
      <c r="A373" s="30"/>
      <c r="B373" s="19">
        <v>1</v>
      </c>
      <c r="C373" s="9">
        <v>5</v>
      </c>
      <c r="D373" s="11">
        <v>0.72</v>
      </c>
      <c r="E373" s="153">
        <v>3.4</v>
      </c>
      <c r="F373" s="11">
        <v>0.47</v>
      </c>
      <c r="G373" s="11">
        <v>1.1000000000000001</v>
      </c>
      <c r="H373" s="153">
        <v>6.6</v>
      </c>
      <c r="I373" s="11">
        <v>0.90273825157704757</v>
      </c>
      <c r="J373" s="11">
        <v>0.54208847307842467</v>
      </c>
      <c r="K373" s="11">
        <v>0.57999999999999996</v>
      </c>
      <c r="L373" s="151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10</v>
      </c>
    </row>
    <row r="374" spans="1:65">
      <c r="A374" s="30"/>
      <c r="B374" s="19">
        <v>1</v>
      </c>
      <c r="C374" s="9">
        <v>6</v>
      </c>
      <c r="D374" s="11">
        <v>0.82</v>
      </c>
      <c r="E374" s="153">
        <v>3.5</v>
      </c>
      <c r="F374" s="11">
        <v>0.62</v>
      </c>
      <c r="G374" s="11">
        <v>1</v>
      </c>
      <c r="H374" s="153">
        <v>6.2</v>
      </c>
      <c r="I374" s="11">
        <v>0.76477675051564986</v>
      </c>
      <c r="J374" s="11">
        <v>0.53558379880849349</v>
      </c>
      <c r="K374" s="11">
        <v>0.56000000000000005</v>
      </c>
      <c r="L374" s="151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5"/>
    </row>
    <row r="375" spans="1:65">
      <c r="A375" s="30"/>
      <c r="B375" s="20" t="s">
        <v>245</v>
      </c>
      <c r="C375" s="12"/>
      <c r="D375" s="23">
        <v>0.81333333333333335</v>
      </c>
      <c r="E375" s="23">
        <v>3.3666666666666667</v>
      </c>
      <c r="F375" s="23">
        <v>0.56499999999999995</v>
      </c>
      <c r="G375" s="23">
        <v>0.96666666666666667</v>
      </c>
      <c r="H375" s="23">
        <v>6.25</v>
      </c>
      <c r="I375" s="23">
        <v>0.88898926594410421</v>
      </c>
      <c r="J375" s="23">
        <v>0.55033675853490949</v>
      </c>
      <c r="K375" s="23">
        <v>0.58666666666666667</v>
      </c>
      <c r="L375" s="151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3" t="s">
        <v>246</v>
      </c>
      <c r="C376" s="29"/>
      <c r="D376" s="11">
        <v>0.84</v>
      </c>
      <c r="E376" s="11">
        <v>3.3499999999999996</v>
      </c>
      <c r="F376" s="11">
        <v>0.60499999999999998</v>
      </c>
      <c r="G376" s="11">
        <v>0.95</v>
      </c>
      <c r="H376" s="11">
        <v>6.25</v>
      </c>
      <c r="I376" s="11">
        <v>0.87673232324163908</v>
      </c>
      <c r="J376" s="11">
        <v>0.54449169851741552</v>
      </c>
      <c r="K376" s="11">
        <v>0.58499999999999996</v>
      </c>
      <c r="L376" s="151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3" t="s">
        <v>247</v>
      </c>
      <c r="C377" s="29"/>
      <c r="D377" s="24">
        <v>7.5806771905065767E-2</v>
      </c>
      <c r="E377" s="24">
        <v>8.1649658092772678E-2</v>
      </c>
      <c r="F377" s="24">
        <v>7.8166488983452159E-2</v>
      </c>
      <c r="G377" s="24">
        <v>8.1649658092772623E-2</v>
      </c>
      <c r="H377" s="24">
        <v>0.31464265445104533</v>
      </c>
      <c r="I377" s="24">
        <v>9.1695162085014395E-2</v>
      </c>
      <c r="J377" s="24">
        <v>3.376003587744255E-2</v>
      </c>
      <c r="K377" s="24">
        <v>3.444802848737015E-2</v>
      </c>
      <c r="L377" s="151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30"/>
      <c r="B378" s="3" t="s">
        <v>86</v>
      </c>
      <c r="C378" s="29"/>
      <c r="D378" s="13">
        <v>9.3205047424261181E-2</v>
      </c>
      <c r="E378" s="13">
        <v>2.4252373690922577E-2</v>
      </c>
      <c r="F378" s="13">
        <v>0.13834776811230473</v>
      </c>
      <c r="G378" s="13">
        <v>8.4465163544247546E-2</v>
      </c>
      <c r="H378" s="13">
        <v>5.034282471216725E-2</v>
      </c>
      <c r="I378" s="13">
        <v>0.1031454097340921</v>
      </c>
      <c r="J378" s="13">
        <v>6.1344323005640286E-2</v>
      </c>
      <c r="K378" s="13">
        <v>5.8718230376199117E-2</v>
      </c>
      <c r="L378" s="151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30"/>
      <c r="B379" s="3" t="s">
        <v>248</v>
      </c>
      <c r="C379" s="29"/>
      <c r="D379" s="13">
        <v>0.11965115346493937</v>
      </c>
      <c r="E379" s="13">
        <v>3.6346215778671667</v>
      </c>
      <c r="F379" s="13">
        <v>-0.22220954708070828</v>
      </c>
      <c r="G379" s="13">
        <v>0.33073292829849343</v>
      </c>
      <c r="H379" s="13">
        <v>7.6038766915850875</v>
      </c>
      <c r="I379" s="13">
        <v>0.22380064389213028</v>
      </c>
      <c r="J379" s="13">
        <v>-0.2423952625150404</v>
      </c>
      <c r="K379" s="13">
        <v>-0.19238277454987984</v>
      </c>
      <c r="L379" s="151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30"/>
      <c r="B380" s="46" t="s">
        <v>249</v>
      </c>
      <c r="C380" s="47"/>
      <c r="D380" s="45">
        <v>0.09</v>
      </c>
      <c r="E380" s="45">
        <v>6.16</v>
      </c>
      <c r="F380" s="45">
        <v>0.7</v>
      </c>
      <c r="G380" s="45">
        <v>0.28000000000000003</v>
      </c>
      <c r="H380" s="45">
        <v>13.22</v>
      </c>
      <c r="I380" s="45">
        <v>0.09</v>
      </c>
      <c r="J380" s="45">
        <v>0.74</v>
      </c>
      <c r="K380" s="45">
        <v>0.65</v>
      </c>
      <c r="L380" s="151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B381" s="31"/>
      <c r="C381" s="20"/>
      <c r="D381" s="20"/>
      <c r="E381" s="20"/>
      <c r="F381" s="20"/>
      <c r="G381" s="20"/>
      <c r="H381" s="20"/>
      <c r="I381" s="20"/>
      <c r="J381" s="20"/>
      <c r="K381" s="20"/>
      <c r="BM381" s="55"/>
    </row>
    <row r="382" spans="1:65" ht="15">
      <c r="B382" s="8" t="s">
        <v>450</v>
      </c>
      <c r="BM382" s="28" t="s">
        <v>67</v>
      </c>
    </row>
    <row r="383" spans="1:65" ht="15">
      <c r="A383" s="25" t="s">
        <v>8</v>
      </c>
      <c r="B383" s="18" t="s">
        <v>111</v>
      </c>
      <c r="C383" s="15" t="s">
        <v>112</v>
      </c>
      <c r="D383" s="16" t="s">
        <v>222</v>
      </c>
      <c r="E383" s="17" t="s">
        <v>222</v>
      </c>
      <c r="F383" s="17" t="s">
        <v>222</v>
      </c>
      <c r="G383" s="17" t="s">
        <v>222</v>
      </c>
      <c r="H383" s="17" t="s">
        <v>222</v>
      </c>
      <c r="I383" s="17" t="s">
        <v>222</v>
      </c>
      <c r="J383" s="17" t="s">
        <v>222</v>
      </c>
      <c r="K383" s="17" t="s">
        <v>222</v>
      </c>
      <c r="L383" s="17" t="s">
        <v>222</v>
      </c>
      <c r="M383" s="17" t="s">
        <v>222</v>
      </c>
      <c r="N383" s="151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>
        <v>1</v>
      </c>
    </row>
    <row r="384" spans="1:65">
      <c r="A384" s="30"/>
      <c r="B384" s="19" t="s">
        <v>223</v>
      </c>
      <c r="C384" s="9" t="s">
        <v>223</v>
      </c>
      <c r="D384" s="149" t="s">
        <v>255</v>
      </c>
      <c r="E384" s="150" t="s">
        <v>257</v>
      </c>
      <c r="F384" s="150" t="s">
        <v>258</v>
      </c>
      <c r="G384" s="150" t="s">
        <v>259</v>
      </c>
      <c r="H384" s="150" t="s">
        <v>261</v>
      </c>
      <c r="I384" s="150" t="s">
        <v>263</v>
      </c>
      <c r="J384" s="150" t="s">
        <v>264</v>
      </c>
      <c r="K384" s="150" t="s">
        <v>266</v>
      </c>
      <c r="L384" s="150" t="s">
        <v>277</v>
      </c>
      <c r="M384" s="150" t="s">
        <v>268</v>
      </c>
      <c r="N384" s="151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8" t="s">
        <v>3</v>
      </c>
    </row>
    <row r="385" spans="1:65">
      <c r="A385" s="30"/>
      <c r="B385" s="19"/>
      <c r="C385" s="9"/>
      <c r="D385" s="10" t="s">
        <v>278</v>
      </c>
      <c r="E385" s="11" t="s">
        <v>278</v>
      </c>
      <c r="F385" s="11" t="s">
        <v>278</v>
      </c>
      <c r="G385" s="11" t="s">
        <v>279</v>
      </c>
      <c r="H385" s="11" t="s">
        <v>279</v>
      </c>
      <c r="I385" s="11" t="s">
        <v>279</v>
      </c>
      <c r="J385" s="11" t="s">
        <v>279</v>
      </c>
      <c r="K385" s="11" t="s">
        <v>114</v>
      </c>
      <c r="L385" s="11" t="s">
        <v>278</v>
      </c>
      <c r="M385" s="11" t="s">
        <v>279</v>
      </c>
      <c r="N385" s="151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8">
        <v>2</v>
      </c>
    </row>
    <row r="386" spans="1:65">
      <c r="A386" s="30"/>
      <c r="B386" s="19"/>
      <c r="C386" s="9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151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8">
        <v>2</v>
      </c>
    </row>
    <row r="387" spans="1:65">
      <c r="A387" s="30"/>
      <c r="B387" s="18">
        <v>1</v>
      </c>
      <c r="C387" s="14">
        <v>1</v>
      </c>
      <c r="D387" s="22">
        <v>0.33</v>
      </c>
      <c r="E387" s="22">
        <v>0.3</v>
      </c>
      <c r="F387" s="22">
        <v>0.23870000000000005</v>
      </c>
      <c r="G387" s="22">
        <v>0.2</v>
      </c>
      <c r="H387" s="22">
        <v>0.3</v>
      </c>
      <c r="I387" s="22">
        <v>0.22</v>
      </c>
      <c r="J387" s="152">
        <v>0.4</v>
      </c>
      <c r="K387" s="22">
        <v>0.26569469364181753</v>
      </c>
      <c r="L387" s="22">
        <v>0.32331615335956121</v>
      </c>
      <c r="M387" s="22">
        <v>0.3</v>
      </c>
      <c r="N387" s="151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8">
        <v>1</v>
      </c>
    </row>
    <row r="388" spans="1:65">
      <c r="A388" s="30"/>
      <c r="B388" s="19">
        <v>1</v>
      </c>
      <c r="C388" s="9">
        <v>2</v>
      </c>
      <c r="D388" s="11">
        <v>0.34</v>
      </c>
      <c r="E388" s="11">
        <v>0.3</v>
      </c>
      <c r="F388" s="11">
        <v>0.24020000000000005</v>
      </c>
      <c r="G388" s="11">
        <v>0.3</v>
      </c>
      <c r="H388" s="11">
        <v>0.3</v>
      </c>
      <c r="I388" s="11">
        <v>0.23</v>
      </c>
      <c r="J388" s="153">
        <v>0.5</v>
      </c>
      <c r="K388" s="11">
        <v>0.40896796597442497</v>
      </c>
      <c r="L388" s="11">
        <v>0.32169023876310299</v>
      </c>
      <c r="M388" s="11">
        <v>0.2</v>
      </c>
      <c r="N388" s="151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>
        <v>13</v>
      </c>
    </row>
    <row r="389" spans="1:65">
      <c r="A389" s="30"/>
      <c r="B389" s="19">
        <v>1</v>
      </c>
      <c r="C389" s="9">
        <v>3</v>
      </c>
      <c r="D389" s="156">
        <v>0.42</v>
      </c>
      <c r="E389" s="11">
        <v>0.3</v>
      </c>
      <c r="F389" s="11">
        <v>0.25370000000000004</v>
      </c>
      <c r="G389" s="11">
        <v>0.2</v>
      </c>
      <c r="H389" s="11">
        <v>0.3</v>
      </c>
      <c r="I389" s="11">
        <v>0.23</v>
      </c>
      <c r="J389" s="153">
        <v>0.4</v>
      </c>
      <c r="K389" s="11">
        <v>0.27928199661299014</v>
      </c>
      <c r="L389" s="11">
        <v>0.31101923378471036</v>
      </c>
      <c r="M389" s="11">
        <v>0.4</v>
      </c>
      <c r="N389" s="151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>
        <v>16</v>
      </c>
    </row>
    <row r="390" spans="1:65">
      <c r="A390" s="30"/>
      <c r="B390" s="19">
        <v>1</v>
      </c>
      <c r="C390" s="9">
        <v>4</v>
      </c>
      <c r="D390" s="11">
        <v>0.31</v>
      </c>
      <c r="E390" s="11">
        <v>0.3</v>
      </c>
      <c r="F390" s="11">
        <v>0.27900000000000003</v>
      </c>
      <c r="G390" s="11">
        <v>0.2</v>
      </c>
      <c r="H390" s="11">
        <v>0.3</v>
      </c>
      <c r="I390" s="156">
        <v>0.26</v>
      </c>
      <c r="J390" s="153">
        <v>0.4</v>
      </c>
      <c r="K390" s="11">
        <v>0.34018454849469087</v>
      </c>
      <c r="L390" s="11">
        <v>0.33242704854448096</v>
      </c>
      <c r="M390" s="11">
        <v>0.3</v>
      </c>
      <c r="N390" s="151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0.28592992113750859</v>
      </c>
    </row>
    <row r="391" spans="1:65">
      <c r="A391" s="30"/>
      <c r="B391" s="19">
        <v>1</v>
      </c>
      <c r="C391" s="9">
        <v>5</v>
      </c>
      <c r="D391" s="11">
        <v>0.35</v>
      </c>
      <c r="E391" s="11">
        <v>0.3</v>
      </c>
      <c r="F391" s="11">
        <v>0.28539999999999999</v>
      </c>
      <c r="G391" s="11">
        <v>0.3</v>
      </c>
      <c r="H391" s="11">
        <v>0.3</v>
      </c>
      <c r="I391" s="11">
        <v>0.22</v>
      </c>
      <c r="J391" s="153">
        <v>0.5</v>
      </c>
      <c r="K391" s="11">
        <v>0.39621920160714702</v>
      </c>
      <c r="L391" s="11">
        <v>0.32795829438509821</v>
      </c>
      <c r="M391" s="11">
        <v>0.3</v>
      </c>
      <c r="N391" s="151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30</v>
      </c>
    </row>
    <row r="392" spans="1:65">
      <c r="A392" s="30"/>
      <c r="B392" s="19">
        <v>1</v>
      </c>
      <c r="C392" s="9">
        <v>6</v>
      </c>
      <c r="D392" s="11">
        <v>0.31</v>
      </c>
      <c r="E392" s="11">
        <v>0.3</v>
      </c>
      <c r="F392" s="11">
        <v>0.2311</v>
      </c>
      <c r="G392" s="11">
        <v>0.2</v>
      </c>
      <c r="H392" s="11">
        <v>0.3</v>
      </c>
      <c r="I392" s="11">
        <v>0.23</v>
      </c>
      <c r="J392" s="153">
        <v>0.4</v>
      </c>
      <c r="K392" s="11">
        <v>0.25978894874732267</v>
      </c>
      <c r="L392" s="11">
        <v>0.32156741751011786</v>
      </c>
      <c r="M392" s="11">
        <v>0.2</v>
      </c>
      <c r="N392" s="151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5"/>
    </row>
    <row r="393" spans="1:65">
      <c r="A393" s="30"/>
      <c r="B393" s="20" t="s">
        <v>245</v>
      </c>
      <c r="C393" s="12"/>
      <c r="D393" s="23">
        <v>0.34333333333333332</v>
      </c>
      <c r="E393" s="23">
        <v>0.3</v>
      </c>
      <c r="F393" s="23">
        <v>0.25468333333333337</v>
      </c>
      <c r="G393" s="23">
        <v>0.23333333333333331</v>
      </c>
      <c r="H393" s="23">
        <v>0.3</v>
      </c>
      <c r="I393" s="23">
        <v>0.23166666666666669</v>
      </c>
      <c r="J393" s="23">
        <v>0.43333333333333335</v>
      </c>
      <c r="K393" s="23">
        <v>0.32502289251306554</v>
      </c>
      <c r="L393" s="23">
        <v>0.32299639772451189</v>
      </c>
      <c r="M393" s="23">
        <v>0.28333333333333333</v>
      </c>
      <c r="N393" s="151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5"/>
    </row>
    <row r="394" spans="1:65">
      <c r="A394" s="30"/>
      <c r="B394" s="3" t="s">
        <v>246</v>
      </c>
      <c r="C394" s="29"/>
      <c r="D394" s="11">
        <v>0.33500000000000002</v>
      </c>
      <c r="E394" s="11">
        <v>0.3</v>
      </c>
      <c r="F394" s="11">
        <v>0.24695000000000006</v>
      </c>
      <c r="G394" s="11">
        <v>0.2</v>
      </c>
      <c r="H394" s="11">
        <v>0.3</v>
      </c>
      <c r="I394" s="11">
        <v>0.23</v>
      </c>
      <c r="J394" s="11">
        <v>0.4</v>
      </c>
      <c r="K394" s="11">
        <v>0.30973327255384053</v>
      </c>
      <c r="L394" s="11">
        <v>0.3225031960613321</v>
      </c>
      <c r="M394" s="11">
        <v>0.3</v>
      </c>
      <c r="N394" s="151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5"/>
    </row>
    <row r="395" spans="1:65">
      <c r="A395" s="30"/>
      <c r="B395" s="3" t="s">
        <v>247</v>
      </c>
      <c r="C395" s="29"/>
      <c r="D395" s="24">
        <v>4.0824829046386499E-2</v>
      </c>
      <c r="E395" s="24">
        <v>0</v>
      </c>
      <c r="F395" s="24">
        <v>2.2614987655682373E-2</v>
      </c>
      <c r="G395" s="24">
        <v>5.1639777949432496E-2</v>
      </c>
      <c r="H395" s="24">
        <v>0</v>
      </c>
      <c r="I395" s="24">
        <v>1.4719601443879748E-2</v>
      </c>
      <c r="J395" s="24">
        <v>5.1639777949432392E-2</v>
      </c>
      <c r="K395" s="24">
        <v>6.6652978564259668E-2</v>
      </c>
      <c r="L395" s="24">
        <v>7.2230233109293971E-3</v>
      </c>
      <c r="M395" s="24">
        <v>7.5277265270908153E-2</v>
      </c>
      <c r="N395" s="151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30"/>
      <c r="B396" s="3" t="s">
        <v>86</v>
      </c>
      <c r="C396" s="29"/>
      <c r="D396" s="13">
        <v>0.11890726906714515</v>
      </c>
      <c r="E396" s="13">
        <v>0</v>
      </c>
      <c r="F396" s="13">
        <v>8.8796496259468755E-2</v>
      </c>
      <c r="G396" s="13">
        <v>0.22131333406899642</v>
      </c>
      <c r="H396" s="13">
        <v>0</v>
      </c>
      <c r="I396" s="13">
        <v>6.353784795919315E-2</v>
      </c>
      <c r="J396" s="13">
        <v>0.11916871834484398</v>
      </c>
      <c r="K396" s="13">
        <v>0.20507164295075092</v>
      </c>
      <c r="L396" s="13">
        <v>2.2362550671818991E-2</v>
      </c>
      <c r="M396" s="13">
        <v>0.2656844656620288</v>
      </c>
      <c r="N396" s="151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30"/>
      <c r="B397" s="3" t="s">
        <v>248</v>
      </c>
      <c r="C397" s="29"/>
      <c r="D397" s="13">
        <v>0.2007604239789178</v>
      </c>
      <c r="E397" s="13">
        <v>4.9208137457306789E-2</v>
      </c>
      <c r="F397" s="13">
        <v>-0.10928058063971624</v>
      </c>
      <c r="G397" s="13">
        <v>-0.18394922642209477</v>
      </c>
      <c r="H397" s="13">
        <v>4.9208137457306789E-2</v>
      </c>
      <c r="I397" s="13">
        <v>-0.1897781605190797</v>
      </c>
      <c r="J397" s="13">
        <v>0.5155228652161099</v>
      </c>
      <c r="K397" s="13">
        <v>0.13672221228206638</v>
      </c>
      <c r="L397" s="13">
        <v>0.12963482953984862</v>
      </c>
      <c r="M397" s="13">
        <v>-9.0812035125436008E-3</v>
      </c>
      <c r="N397" s="151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30"/>
      <c r="B398" s="46" t="s">
        <v>249</v>
      </c>
      <c r="C398" s="47"/>
      <c r="D398" s="45">
        <v>0.85</v>
      </c>
      <c r="E398" s="45">
        <v>0</v>
      </c>
      <c r="F398" s="45">
        <v>0.89</v>
      </c>
      <c r="G398" s="45">
        <v>1.32</v>
      </c>
      <c r="H398" s="45">
        <v>0</v>
      </c>
      <c r="I398" s="45">
        <v>1.35</v>
      </c>
      <c r="J398" s="45">
        <v>2.63</v>
      </c>
      <c r="K398" s="45">
        <v>0.49</v>
      </c>
      <c r="L398" s="45">
        <v>0.45</v>
      </c>
      <c r="M398" s="45">
        <v>0.33</v>
      </c>
      <c r="N398" s="151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B399" s="31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BM399" s="55"/>
    </row>
    <row r="400" spans="1:65" ht="15">
      <c r="B400" s="8" t="s">
        <v>451</v>
      </c>
      <c r="BM400" s="28" t="s">
        <v>253</v>
      </c>
    </row>
    <row r="401" spans="1:65" ht="15">
      <c r="A401" s="25" t="s">
        <v>53</v>
      </c>
      <c r="B401" s="18" t="s">
        <v>111</v>
      </c>
      <c r="C401" s="15" t="s">
        <v>112</v>
      </c>
      <c r="D401" s="16" t="s">
        <v>222</v>
      </c>
      <c r="E401" s="17" t="s">
        <v>222</v>
      </c>
      <c r="F401" s="151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>
        <v>1</v>
      </c>
    </row>
    <row r="402" spans="1:65">
      <c r="A402" s="30"/>
      <c r="B402" s="19" t="s">
        <v>223</v>
      </c>
      <c r="C402" s="9" t="s">
        <v>223</v>
      </c>
      <c r="D402" s="149" t="s">
        <v>265</v>
      </c>
      <c r="E402" s="150" t="s">
        <v>277</v>
      </c>
      <c r="F402" s="151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 t="s">
        <v>3</v>
      </c>
    </row>
    <row r="403" spans="1:65">
      <c r="A403" s="30"/>
      <c r="B403" s="19"/>
      <c r="C403" s="9"/>
      <c r="D403" s="10" t="s">
        <v>278</v>
      </c>
      <c r="E403" s="11" t="s">
        <v>278</v>
      </c>
      <c r="F403" s="151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8">
        <v>2</v>
      </c>
    </row>
    <row r="404" spans="1:65">
      <c r="A404" s="30"/>
      <c r="B404" s="19"/>
      <c r="C404" s="9"/>
      <c r="D404" s="26"/>
      <c r="E404" s="26"/>
      <c r="F404" s="151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8">
        <v>2</v>
      </c>
    </row>
    <row r="405" spans="1:65">
      <c r="A405" s="30"/>
      <c r="B405" s="18">
        <v>1</v>
      </c>
      <c r="C405" s="14">
        <v>1</v>
      </c>
      <c r="D405" s="22">
        <v>0.75</v>
      </c>
      <c r="E405" s="152" t="s">
        <v>107</v>
      </c>
      <c r="F405" s="151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8">
        <v>1</v>
      </c>
    </row>
    <row r="406" spans="1:65">
      <c r="A406" s="30"/>
      <c r="B406" s="19">
        <v>1</v>
      </c>
      <c r="C406" s="9">
        <v>2</v>
      </c>
      <c r="D406" s="11">
        <v>0.81</v>
      </c>
      <c r="E406" s="153" t="s">
        <v>107</v>
      </c>
      <c r="F406" s="151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8">
        <v>5</v>
      </c>
    </row>
    <row r="407" spans="1:65">
      <c r="A407" s="30"/>
      <c r="B407" s="19">
        <v>1</v>
      </c>
      <c r="C407" s="9">
        <v>3</v>
      </c>
      <c r="D407" s="11">
        <v>0.76</v>
      </c>
      <c r="E407" s="153" t="s">
        <v>107</v>
      </c>
      <c r="F407" s="151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>
        <v>16</v>
      </c>
    </row>
    <row r="408" spans="1:65">
      <c r="A408" s="30"/>
      <c r="B408" s="19">
        <v>1</v>
      </c>
      <c r="C408" s="9">
        <v>4</v>
      </c>
      <c r="D408" s="11">
        <v>0.82</v>
      </c>
      <c r="E408" s="153" t="s">
        <v>107</v>
      </c>
      <c r="F408" s="151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0.77500000000000002</v>
      </c>
    </row>
    <row r="409" spans="1:65">
      <c r="A409" s="30"/>
      <c r="B409" s="19">
        <v>1</v>
      </c>
      <c r="C409" s="9">
        <v>5</v>
      </c>
      <c r="D409" s="11">
        <v>0.77</v>
      </c>
      <c r="E409" s="153" t="s">
        <v>107</v>
      </c>
      <c r="F409" s="151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>
        <v>11</v>
      </c>
    </row>
    <row r="410" spans="1:65">
      <c r="A410" s="30"/>
      <c r="B410" s="19">
        <v>1</v>
      </c>
      <c r="C410" s="9">
        <v>6</v>
      </c>
      <c r="D410" s="11">
        <v>0.74</v>
      </c>
      <c r="E410" s="153" t="s">
        <v>107</v>
      </c>
      <c r="F410" s="151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5"/>
    </row>
    <row r="411" spans="1:65">
      <c r="A411" s="30"/>
      <c r="B411" s="20" t="s">
        <v>245</v>
      </c>
      <c r="C411" s="12"/>
      <c r="D411" s="23">
        <v>0.77500000000000002</v>
      </c>
      <c r="E411" s="23" t="s">
        <v>557</v>
      </c>
      <c r="F411" s="151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5"/>
    </row>
    <row r="412" spans="1:65">
      <c r="A412" s="30"/>
      <c r="B412" s="3" t="s">
        <v>246</v>
      </c>
      <c r="C412" s="29"/>
      <c r="D412" s="11">
        <v>0.76500000000000001</v>
      </c>
      <c r="E412" s="11" t="s">
        <v>557</v>
      </c>
      <c r="F412" s="151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5"/>
    </row>
    <row r="413" spans="1:65">
      <c r="A413" s="30"/>
      <c r="B413" s="3" t="s">
        <v>247</v>
      </c>
      <c r="C413" s="29"/>
      <c r="D413" s="24">
        <v>3.2710854467592254E-2</v>
      </c>
      <c r="E413" s="24" t="s">
        <v>557</v>
      </c>
      <c r="F413" s="151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5"/>
    </row>
    <row r="414" spans="1:65">
      <c r="A414" s="30"/>
      <c r="B414" s="3" t="s">
        <v>86</v>
      </c>
      <c r="C414" s="29"/>
      <c r="D414" s="13">
        <v>4.2207554151731941E-2</v>
      </c>
      <c r="E414" s="13" t="s">
        <v>557</v>
      </c>
      <c r="F414" s="151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5"/>
    </row>
    <row r="415" spans="1:65">
      <c r="A415" s="30"/>
      <c r="B415" s="3" t="s">
        <v>248</v>
      </c>
      <c r="C415" s="29"/>
      <c r="D415" s="13">
        <v>0</v>
      </c>
      <c r="E415" s="13" t="s">
        <v>557</v>
      </c>
      <c r="F415" s="151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30"/>
      <c r="B416" s="46" t="s">
        <v>249</v>
      </c>
      <c r="C416" s="47"/>
      <c r="D416" s="45">
        <v>0.67</v>
      </c>
      <c r="E416" s="45">
        <v>0.67</v>
      </c>
      <c r="F416" s="151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B417" s="31"/>
      <c r="C417" s="20"/>
      <c r="D417" s="20"/>
      <c r="E417" s="20"/>
      <c r="BM417" s="55"/>
    </row>
    <row r="418" spans="1:65" ht="15">
      <c r="B418" s="8" t="s">
        <v>452</v>
      </c>
      <c r="BM418" s="28" t="s">
        <v>67</v>
      </c>
    </row>
    <row r="419" spans="1:65" ht="15">
      <c r="A419" s="25" t="s">
        <v>11</v>
      </c>
      <c r="B419" s="18" t="s">
        <v>111</v>
      </c>
      <c r="C419" s="15" t="s">
        <v>112</v>
      </c>
      <c r="D419" s="16" t="s">
        <v>222</v>
      </c>
      <c r="E419" s="17" t="s">
        <v>222</v>
      </c>
      <c r="F419" s="17" t="s">
        <v>222</v>
      </c>
      <c r="G419" s="17" t="s">
        <v>222</v>
      </c>
      <c r="H419" s="17" t="s">
        <v>222</v>
      </c>
      <c r="I419" s="17" t="s">
        <v>222</v>
      </c>
      <c r="J419" s="151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8">
        <v>1</v>
      </c>
    </row>
    <row r="420" spans="1:65">
      <c r="A420" s="30"/>
      <c r="B420" s="19" t="s">
        <v>223</v>
      </c>
      <c r="C420" s="9" t="s">
        <v>223</v>
      </c>
      <c r="D420" s="149" t="s">
        <v>255</v>
      </c>
      <c r="E420" s="150" t="s">
        <v>256</v>
      </c>
      <c r="F420" s="150" t="s">
        <v>258</v>
      </c>
      <c r="G420" s="150" t="s">
        <v>261</v>
      </c>
      <c r="H420" s="150" t="s">
        <v>263</v>
      </c>
      <c r="I420" s="150" t="s">
        <v>277</v>
      </c>
      <c r="J420" s="151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8" t="s">
        <v>3</v>
      </c>
    </row>
    <row r="421" spans="1:65">
      <c r="A421" s="30"/>
      <c r="B421" s="19"/>
      <c r="C421" s="9"/>
      <c r="D421" s="10" t="s">
        <v>278</v>
      </c>
      <c r="E421" s="11" t="s">
        <v>278</v>
      </c>
      <c r="F421" s="11" t="s">
        <v>278</v>
      </c>
      <c r="G421" s="11" t="s">
        <v>279</v>
      </c>
      <c r="H421" s="11" t="s">
        <v>279</v>
      </c>
      <c r="I421" s="11" t="s">
        <v>278</v>
      </c>
      <c r="J421" s="151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8">
        <v>2</v>
      </c>
    </row>
    <row r="422" spans="1:65">
      <c r="A422" s="30"/>
      <c r="B422" s="19"/>
      <c r="C422" s="9"/>
      <c r="D422" s="26"/>
      <c r="E422" s="26"/>
      <c r="F422" s="26"/>
      <c r="G422" s="26"/>
      <c r="H422" s="26"/>
      <c r="I422" s="26"/>
      <c r="J422" s="151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3</v>
      </c>
    </row>
    <row r="423" spans="1:65">
      <c r="A423" s="30"/>
      <c r="B423" s="18">
        <v>1</v>
      </c>
      <c r="C423" s="14">
        <v>1</v>
      </c>
      <c r="D423" s="22">
        <v>0.2</v>
      </c>
      <c r="E423" s="22">
        <v>0.2</v>
      </c>
      <c r="F423" s="22">
        <v>0.20262500000000003</v>
      </c>
      <c r="G423" s="152">
        <v>0.3</v>
      </c>
      <c r="H423" s="22">
        <v>0.2</v>
      </c>
      <c r="I423" s="22">
        <v>0.18448003252659798</v>
      </c>
      <c r="J423" s="151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>
        <v>1</v>
      </c>
    </row>
    <row r="424" spans="1:65">
      <c r="A424" s="30"/>
      <c r="B424" s="19">
        <v>1</v>
      </c>
      <c r="C424" s="9">
        <v>2</v>
      </c>
      <c r="D424" s="11">
        <v>0.2</v>
      </c>
      <c r="E424" s="11">
        <v>0.2</v>
      </c>
      <c r="F424" s="11">
        <v>0.16713499999999998</v>
      </c>
      <c r="G424" s="153">
        <v>0.2</v>
      </c>
      <c r="H424" s="11">
        <v>0.2</v>
      </c>
      <c r="I424" s="11">
        <v>0.19394943644914853</v>
      </c>
      <c r="J424" s="151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 t="e">
        <v>#N/A</v>
      </c>
    </row>
    <row r="425" spans="1:65">
      <c r="A425" s="30"/>
      <c r="B425" s="19">
        <v>1</v>
      </c>
      <c r="C425" s="9">
        <v>3</v>
      </c>
      <c r="D425" s="11">
        <v>0.2</v>
      </c>
      <c r="E425" s="11">
        <v>0.2</v>
      </c>
      <c r="F425" s="11">
        <v>0.18004999999999999</v>
      </c>
      <c r="G425" s="153">
        <v>0.3</v>
      </c>
      <c r="H425" s="11">
        <v>0.2</v>
      </c>
      <c r="I425" s="11">
        <v>0.19945815728904145</v>
      </c>
      <c r="J425" s="151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16</v>
      </c>
    </row>
    <row r="426" spans="1:65">
      <c r="A426" s="30"/>
      <c r="B426" s="19">
        <v>1</v>
      </c>
      <c r="C426" s="9">
        <v>4</v>
      </c>
      <c r="D426" s="11">
        <v>0.2</v>
      </c>
      <c r="E426" s="11">
        <v>0.2</v>
      </c>
      <c r="F426" s="11">
        <v>0.18309500000000001</v>
      </c>
      <c r="G426" s="153">
        <v>0.3</v>
      </c>
      <c r="H426" s="11">
        <v>0.2</v>
      </c>
      <c r="I426" s="11">
        <v>0.19815559797810325</v>
      </c>
      <c r="J426" s="151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0.19527325575942589</v>
      </c>
    </row>
    <row r="427" spans="1:65">
      <c r="A427" s="30"/>
      <c r="B427" s="19">
        <v>1</v>
      </c>
      <c r="C427" s="9">
        <v>5</v>
      </c>
      <c r="D427" s="11">
        <v>0.2</v>
      </c>
      <c r="E427" s="156">
        <v>0.5</v>
      </c>
      <c r="F427" s="11">
        <v>0.16975999999999999</v>
      </c>
      <c r="G427" s="153">
        <v>0.3</v>
      </c>
      <c r="H427" s="11">
        <v>0.2</v>
      </c>
      <c r="I427" s="11">
        <v>0.19751283721985388</v>
      </c>
      <c r="J427" s="151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>
        <v>31</v>
      </c>
    </row>
    <row r="428" spans="1:65">
      <c r="A428" s="30"/>
      <c r="B428" s="19">
        <v>1</v>
      </c>
      <c r="C428" s="9">
        <v>6</v>
      </c>
      <c r="D428" s="11">
        <v>0.2</v>
      </c>
      <c r="E428" s="11">
        <v>0.2</v>
      </c>
      <c r="F428" s="11">
        <v>0.18309500000000001</v>
      </c>
      <c r="G428" s="153">
        <v>0.3</v>
      </c>
      <c r="H428" s="11">
        <v>0.2</v>
      </c>
      <c r="I428" s="11">
        <v>0.19888161132003138</v>
      </c>
      <c r="J428" s="151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5"/>
    </row>
    <row r="429" spans="1:65">
      <c r="A429" s="30"/>
      <c r="B429" s="20" t="s">
        <v>245</v>
      </c>
      <c r="C429" s="12"/>
      <c r="D429" s="23">
        <v>0.19999999999999998</v>
      </c>
      <c r="E429" s="23">
        <v>0.25</v>
      </c>
      <c r="F429" s="23">
        <v>0.18096000000000001</v>
      </c>
      <c r="G429" s="23">
        <v>0.28333333333333338</v>
      </c>
      <c r="H429" s="23">
        <v>0.19999999999999998</v>
      </c>
      <c r="I429" s="23">
        <v>0.19540627879712943</v>
      </c>
      <c r="J429" s="151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5"/>
    </row>
    <row r="430" spans="1:65">
      <c r="A430" s="30"/>
      <c r="B430" s="3" t="s">
        <v>246</v>
      </c>
      <c r="C430" s="29"/>
      <c r="D430" s="11">
        <v>0.2</v>
      </c>
      <c r="E430" s="11">
        <v>0.2</v>
      </c>
      <c r="F430" s="11">
        <v>0.1815725</v>
      </c>
      <c r="G430" s="11">
        <v>0.3</v>
      </c>
      <c r="H430" s="11">
        <v>0.2</v>
      </c>
      <c r="I430" s="11">
        <v>0.19783421759897857</v>
      </c>
      <c r="J430" s="151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5"/>
    </row>
    <row r="431" spans="1:65">
      <c r="A431" s="30"/>
      <c r="B431" s="3" t="s">
        <v>247</v>
      </c>
      <c r="C431" s="29"/>
      <c r="D431" s="24">
        <v>3.0404709722440586E-17</v>
      </c>
      <c r="E431" s="24">
        <v>0.12247448713915896</v>
      </c>
      <c r="F431" s="24">
        <v>1.2616555789913522E-2</v>
      </c>
      <c r="G431" s="24">
        <v>4.0824829046386096E-2</v>
      </c>
      <c r="H431" s="24">
        <v>3.0404709722440586E-17</v>
      </c>
      <c r="I431" s="24">
        <v>5.6920514227535614E-3</v>
      </c>
      <c r="J431" s="209"/>
      <c r="K431" s="210"/>
      <c r="L431" s="210"/>
      <c r="M431" s="210"/>
      <c r="N431" s="210"/>
      <c r="O431" s="210"/>
      <c r="P431" s="210"/>
      <c r="Q431" s="210"/>
      <c r="R431" s="210"/>
      <c r="S431" s="210"/>
      <c r="T431" s="210"/>
      <c r="U431" s="210"/>
      <c r="V431" s="210"/>
      <c r="W431" s="210"/>
      <c r="X431" s="210"/>
      <c r="Y431" s="210"/>
      <c r="Z431" s="210"/>
      <c r="AA431" s="210"/>
      <c r="AB431" s="210"/>
      <c r="AC431" s="210"/>
      <c r="AD431" s="210"/>
      <c r="AE431" s="210"/>
      <c r="AF431" s="210"/>
      <c r="AG431" s="210"/>
      <c r="AH431" s="210"/>
      <c r="AI431" s="210"/>
      <c r="AJ431" s="210"/>
      <c r="AK431" s="210"/>
      <c r="AL431" s="210"/>
      <c r="AM431" s="210"/>
      <c r="AN431" s="210"/>
      <c r="AO431" s="210"/>
      <c r="AP431" s="210"/>
      <c r="AQ431" s="210"/>
      <c r="AR431" s="210"/>
      <c r="AS431" s="210"/>
      <c r="AT431" s="210"/>
      <c r="AU431" s="210"/>
      <c r="AV431" s="210"/>
      <c r="AW431" s="210"/>
      <c r="AX431" s="210"/>
      <c r="AY431" s="210"/>
      <c r="AZ431" s="210"/>
      <c r="BA431" s="210"/>
      <c r="BB431" s="210"/>
      <c r="BC431" s="210"/>
      <c r="BD431" s="210"/>
      <c r="BE431" s="210"/>
      <c r="BF431" s="210"/>
      <c r="BG431" s="210"/>
      <c r="BH431" s="210"/>
      <c r="BI431" s="210"/>
      <c r="BJ431" s="210"/>
      <c r="BK431" s="210"/>
      <c r="BL431" s="210"/>
      <c r="BM431" s="56"/>
    </row>
    <row r="432" spans="1:65">
      <c r="A432" s="30"/>
      <c r="B432" s="3" t="s">
        <v>86</v>
      </c>
      <c r="C432" s="29"/>
      <c r="D432" s="13">
        <v>1.5202354861220294E-16</v>
      </c>
      <c r="E432" s="13">
        <v>0.48989794855663582</v>
      </c>
      <c r="F432" s="13">
        <v>6.9720135885905837E-2</v>
      </c>
      <c r="G432" s="13">
        <v>0.1440876319284215</v>
      </c>
      <c r="H432" s="13">
        <v>1.5202354861220294E-16</v>
      </c>
      <c r="I432" s="13">
        <v>2.9129316917513394E-2</v>
      </c>
      <c r="J432" s="151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3" t="s">
        <v>248</v>
      </c>
      <c r="C433" s="29"/>
      <c r="D433" s="13">
        <v>2.4205794194353869E-2</v>
      </c>
      <c r="E433" s="13">
        <v>0.28025724274294239</v>
      </c>
      <c r="F433" s="13">
        <v>-7.3298597412948419E-2</v>
      </c>
      <c r="G433" s="13">
        <v>0.45095820844200163</v>
      </c>
      <c r="H433" s="13">
        <v>2.4205794194353869E-2</v>
      </c>
      <c r="I433" s="13">
        <v>6.8121482988647841E-4</v>
      </c>
      <c r="J433" s="151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30"/>
      <c r="B434" s="46" t="s">
        <v>249</v>
      </c>
      <c r="C434" s="47"/>
      <c r="D434" s="45">
        <v>0</v>
      </c>
      <c r="E434" s="45">
        <v>2.85</v>
      </c>
      <c r="F434" s="45">
        <v>1.0900000000000001</v>
      </c>
      <c r="G434" s="45">
        <v>4.76</v>
      </c>
      <c r="H434" s="45">
        <v>0</v>
      </c>
      <c r="I434" s="45">
        <v>0.26</v>
      </c>
      <c r="J434" s="151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B435" s="31"/>
      <c r="C435" s="20"/>
      <c r="D435" s="20"/>
      <c r="E435" s="20"/>
      <c r="F435" s="20"/>
      <c r="G435" s="20"/>
      <c r="H435" s="20"/>
      <c r="I435" s="20"/>
      <c r="BM435" s="55"/>
    </row>
    <row r="436" spans="1:65" ht="15">
      <c r="B436" s="8" t="s">
        <v>453</v>
      </c>
      <c r="BM436" s="28" t="s">
        <v>67</v>
      </c>
    </row>
    <row r="437" spans="1:65" ht="15">
      <c r="A437" s="25" t="s">
        <v>14</v>
      </c>
      <c r="B437" s="18" t="s">
        <v>111</v>
      </c>
      <c r="C437" s="15" t="s">
        <v>112</v>
      </c>
      <c r="D437" s="16" t="s">
        <v>222</v>
      </c>
      <c r="E437" s="17" t="s">
        <v>222</v>
      </c>
      <c r="F437" s="17" t="s">
        <v>222</v>
      </c>
      <c r="G437" s="17" t="s">
        <v>222</v>
      </c>
      <c r="H437" s="17" t="s">
        <v>222</v>
      </c>
      <c r="I437" s="17" t="s">
        <v>222</v>
      </c>
      <c r="J437" s="17" t="s">
        <v>222</v>
      </c>
      <c r="K437" s="17" t="s">
        <v>222</v>
      </c>
      <c r="L437" s="17" t="s">
        <v>222</v>
      </c>
      <c r="M437" s="17" t="s">
        <v>222</v>
      </c>
      <c r="N437" s="17" t="s">
        <v>222</v>
      </c>
      <c r="O437" s="17" t="s">
        <v>222</v>
      </c>
      <c r="P437" s="151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>
        <v>1</v>
      </c>
    </row>
    <row r="438" spans="1:65">
      <c r="A438" s="30"/>
      <c r="B438" s="19" t="s">
        <v>223</v>
      </c>
      <c r="C438" s="9" t="s">
        <v>223</v>
      </c>
      <c r="D438" s="149" t="s">
        <v>255</v>
      </c>
      <c r="E438" s="150" t="s">
        <v>256</v>
      </c>
      <c r="F438" s="150" t="s">
        <v>257</v>
      </c>
      <c r="G438" s="150" t="s">
        <v>258</v>
      </c>
      <c r="H438" s="150" t="s">
        <v>259</v>
      </c>
      <c r="I438" s="150" t="s">
        <v>261</v>
      </c>
      <c r="J438" s="150" t="s">
        <v>262</v>
      </c>
      <c r="K438" s="150" t="s">
        <v>263</v>
      </c>
      <c r="L438" s="150" t="s">
        <v>264</v>
      </c>
      <c r="M438" s="150" t="s">
        <v>266</v>
      </c>
      <c r="N438" s="150" t="s">
        <v>277</v>
      </c>
      <c r="O438" s="150" t="s">
        <v>268</v>
      </c>
      <c r="P438" s="151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 t="s">
        <v>3</v>
      </c>
    </row>
    <row r="439" spans="1:65">
      <c r="A439" s="30"/>
      <c r="B439" s="19"/>
      <c r="C439" s="9"/>
      <c r="D439" s="10" t="s">
        <v>278</v>
      </c>
      <c r="E439" s="11" t="s">
        <v>278</v>
      </c>
      <c r="F439" s="11" t="s">
        <v>278</v>
      </c>
      <c r="G439" s="11" t="s">
        <v>278</v>
      </c>
      <c r="H439" s="11" t="s">
        <v>279</v>
      </c>
      <c r="I439" s="11" t="s">
        <v>279</v>
      </c>
      <c r="J439" s="11" t="s">
        <v>114</v>
      </c>
      <c r="K439" s="11" t="s">
        <v>279</v>
      </c>
      <c r="L439" s="11" t="s">
        <v>279</v>
      </c>
      <c r="M439" s="11" t="s">
        <v>114</v>
      </c>
      <c r="N439" s="11" t="s">
        <v>278</v>
      </c>
      <c r="O439" s="11" t="s">
        <v>279</v>
      </c>
      <c r="P439" s="151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1</v>
      </c>
    </row>
    <row r="440" spans="1:65">
      <c r="A440" s="30"/>
      <c r="B440" s="19"/>
      <c r="C440" s="9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151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>
        <v>2</v>
      </c>
    </row>
    <row r="441" spans="1:65">
      <c r="A441" s="30"/>
      <c r="B441" s="18">
        <v>1</v>
      </c>
      <c r="C441" s="14">
        <v>1</v>
      </c>
      <c r="D441" s="228">
        <v>13.47</v>
      </c>
      <c r="E441" s="228">
        <v>13.68</v>
      </c>
      <c r="F441" s="228">
        <v>14</v>
      </c>
      <c r="G441" s="228">
        <v>12.620399999999998</v>
      </c>
      <c r="H441" s="230">
        <v>15.5</v>
      </c>
      <c r="I441" s="228">
        <v>14.6</v>
      </c>
      <c r="J441" s="230">
        <v>4</v>
      </c>
      <c r="K441" s="228">
        <v>14.76</v>
      </c>
      <c r="L441" s="228">
        <v>13.33</v>
      </c>
      <c r="M441" s="228">
        <v>14.1387885600919</v>
      </c>
      <c r="N441" s="228">
        <v>12.491170658459021</v>
      </c>
      <c r="O441" s="228">
        <v>13.35</v>
      </c>
      <c r="P441" s="231"/>
      <c r="Q441" s="232"/>
      <c r="R441" s="232"/>
      <c r="S441" s="232"/>
      <c r="T441" s="232"/>
      <c r="U441" s="232"/>
      <c r="V441" s="232"/>
      <c r="W441" s="232"/>
      <c r="X441" s="232"/>
      <c r="Y441" s="232"/>
      <c r="Z441" s="232"/>
      <c r="AA441" s="232"/>
      <c r="AB441" s="232"/>
      <c r="AC441" s="232"/>
      <c r="AD441" s="232"/>
      <c r="AE441" s="232"/>
      <c r="AF441" s="232"/>
      <c r="AG441" s="232"/>
      <c r="AH441" s="232"/>
      <c r="AI441" s="232"/>
      <c r="AJ441" s="232"/>
      <c r="AK441" s="232"/>
      <c r="AL441" s="232"/>
      <c r="AM441" s="232"/>
      <c r="AN441" s="232"/>
      <c r="AO441" s="232"/>
      <c r="AP441" s="232"/>
      <c r="AQ441" s="232"/>
      <c r="AR441" s="232"/>
      <c r="AS441" s="232"/>
      <c r="AT441" s="232"/>
      <c r="AU441" s="232"/>
      <c r="AV441" s="232"/>
      <c r="AW441" s="232"/>
      <c r="AX441" s="232"/>
      <c r="AY441" s="232"/>
      <c r="AZ441" s="232"/>
      <c r="BA441" s="232"/>
      <c r="BB441" s="232"/>
      <c r="BC441" s="232"/>
      <c r="BD441" s="232"/>
      <c r="BE441" s="232"/>
      <c r="BF441" s="232"/>
      <c r="BG441" s="232"/>
      <c r="BH441" s="232"/>
      <c r="BI441" s="232"/>
      <c r="BJ441" s="232"/>
      <c r="BK441" s="232"/>
      <c r="BL441" s="232"/>
      <c r="BM441" s="233">
        <v>1</v>
      </c>
    </row>
    <row r="442" spans="1:65">
      <c r="A442" s="30"/>
      <c r="B442" s="19">
        <v>1</v>
      </c>
      <c r="C442" s="9">
        <v>2</v>
      </c>
      <c r="D442" s="234">
        <v>13.07</v>
      </c>
      <c r="E442" s="234">
        <v>12.94</v>
      </c>
      <c r="F442" s="234">
        <v>13.4</v>
      </c>
      <c r="G442" s="234">
        <v>12.911999999999999</v>
      </c>
      <c r="H442" s="235">
        <v>15.550000000000002</v>
      </c>
      <c r="I442" s="234">
        <v>13.3</v>
      </c>
      <c r="J442" s="235">
        <v>4</v>
      </c>
      <c r="K442" s="234">
        <v>14.55</v>
      </c>
      <c r="L442" s="234">
        <v>13.28</v>
      </c>
      <c r="M442" s="234">
        <v>13.7440239820894</v>
      </c>
      <c r="N442" s="234">
        <v>12.340655121002291</v>
      </c>
      <c r="O442" s="234">
        <v>13.55</v>
      </c>
      <c r="P442" s="231"/>
      <c r="Q442" s="232"/>
      <c r="R442" s="232"/>
      <c r="S442" s="232"/>
      <c r="T442" s="232"/>
      <c r="U442" s="232"/>
      <c r="V442" s="232"/>
      <c r="W442" s="232"/>
      <c r="X442" s="232"/>
      <c r="Y442" s="232"/>
      <c r="Z442" s="232"/>
      <c r="AA442" s="232"/>
      <c r="AB442" s="232"/>
      <c r="AC442" s="232"/>
      <c r="AD442" s="232"/>
      <c r="AE442" s="232"/>
      <c r="AF442" s="232"/>
      <c r="AG442" s="232"/>
      <c r="AH442" s="232"/>
      <c r="AI442" s="232"/>
      <c r="AJ442" s="232"/>
      <c r="AK442" s="232"/>
      <c r="AL442" s="232"/>
      <c r="AM442" s="232"/>
      <c r="AN442" s="232"/>
      <c r="AO442" s="232"/>
      <c r="AP442" s="232"/>
      <c r="AQ442" s="232"/>
      <c r="AR442" s="232"/>
      <c r="AS442" s="232"/>
      <c r="AT442" s="232"/>
      <c r="AU442" s="232"/>
      <c r="AV442" s="232"/>
      <c r="AW442" s="232"/>
      <c r="AX442" s="232"/>
      <c r="AY442" s="232"/>
      <c r="AZ442" s="232"/>
      <c r="BA442" s="232"/>
      <c r="BB442" s="232"/>
      <c r="BC442" s="232"/>
      <c r="BD442" s="232"/>
      <c r="BE442" s="232"/>
      <c r="BF442" s="232"/>
      <c r="BG442" s="232"/>
      <c r="BH442" s="232"/>
      <c r="BI442" s="232"/>
      <c r="BJ442" s="232"/>
      <c r="BK442" s="232"/>
      <c r="BL442" s="232"/>
      <c r="BM442" s="233" t="e">
        <v>#N/A</v>
      </c>
    </row>
    <row r="443" spans="1:65">
      <c r="A443" s="30"/>
      <c r="B443" s="19">
        <v>1</v>
      </c>
      <c r="C443" s="9">
        <v>3</v>
      </c>
      <c r="D443" s="234">
        <v>13.25</v>
      </c>
      <c r="E443" s="234">
        <v>13.47</v>
      </c>
      <c r="F443" s="234">
        <v>14.1</v>
      </c>
      <c r="G443" s="234">
        <v>13.054799999999998</v>
      </c>
      <c r="H443" s="235">
        <v>15.949999999999998</v>
      </c>
      <c r="I443" s="234">
        <v>13.8</v>
      </c>
      <c r="J443" s="235">
        <v>4</v>
      </c>
      <c r="K443" s="236">
        <v>13.9</v>
      </c>
      <c r="L443" s="234">
        <v>13.16</v>
      </c>
      <c r="M443" s="234">
        <v>13.903028413230773</v>
      </c>
      <c r="N443" s="234">
        <v>12.135422014892441</v>
      </c>
      <c r="O443" s="234">
        <v>13.5</v>
      </c>
      <c r="P443" s="231"/>
      <c r="Q443" s="232"/>
      <c r="R443" s="232"/>
      <c r="S443" s="232"/>
      <c r="T443" s="232"/>
      <c r="U443" s="232"/>
      <c r="V443" s="232"/>
      <c r="W443" s="232"/>
      <c r="X443" s="232"/>
      <c r="Y443" s="232"/>
      <c r="Z443" s="232"/>
      <c r="AA443" s="232"/>
      <c r="AB443" s="232"/>
      <c r="AC443" s="232"/>
      <c r="AD443" s="232"/>
      <c r="AE443" s="232"/>
      <c r="AF443" s="232"/>
      <c r="AG443" s="232"/>
      <c r="AH443" s="232"/>
      <c r="AI443" s="232"/>
      <c r="AJ443" s="232"/>
      <c r="AK443" s="232"/>
      <c r="AL443" s="232"/>
      <c r="AM443" s="232"/>
      <c r="AN443" s="232"/>
      <c r="AO443" s="232"/>
      <c r="AP443" s="232"/>
      <c r="AQ443" s="232"/>
      <c r="AR443" s="232"/>
      <c r="AS443" s="232"/>
      <c r="AT443" s="232"/>
      <c r="AU443" s="232"/>
      <c r="AV443" s="232"/>
      <c r="AW443" s="232"/>
      <c r="AX443" s="232"/>
      <c r="AY443" s="232"/>
      <c r="AZ443" s="232"/>
      <c r="BA443" s="232"/>
      <c r="BB443" s="232"/>
      <c r="BC443" s="232"/>
      <c r="BD443" s="232"/>
      <c r="BE443" s="232"/>
      <c r="BF443" s="232"/>
      <c r="BG443" s="232"/>
      <c r="BH443" s="232"/>
      <c r="BI443" s="232"/>
      <c r="BJ443" s="232"/>
      <c r="BK443" s="232"/>
      <c r="BL443" s="232"/>
      <c r="BM443" s="233">
        <v>16</v>
      </c>
    </row>
    <row r="444" spans="1:65">
      <c r="A444" s="30"/>
      <c r="B444" s="19">
        <v>1</v>
      </c>
      <c r="C444" s="9">
        <v>4</v>
      </c>
      <c r="D444" s="234">
        <v>12.61</v>
      </c>
      <c r="E444" s="234">
        <v>13.47</v>
      </c>
      <c r="F444" s="234">
        <v>13.7</v>
      </c>
      <c r="G444" s="234">
        <v>12.999599999999999</v>
      </c>
      <c r="H444" s="235">
        <v>15.45</v>
      </c>
      <c r="I444" s="234">
        <v>14.4</v>
      </c>
      <c r="J444" s="235">
        <v>4</v>
      </c>
      <c r="K444" s="234">
        <v>14.63</v>
      </c>
      <c r="L444" s="234">
        <v>13.27</v>
      </c>
      <c r="M444" s="234">
        <v>14.153131941228198</v>
      </c>
      <c r="N444" s="234">
        <v>12.37983475550009</v>
      </c>
      <c r="O444" s="234">
        <v>13.65</v>
      </c>
      <c r="P444" s="231"/>
      <c r="Q444" s="232"/>
      <c r="R444" s="232"/>
      <c r="S444" s="232"/>
      <c r="T444" s="232"/>
      <c r="U444" s="232"/>
      <c r="V444" s="232"/>
      <c r="W444" s="232"/>
      <c r="X444" s="232"/>
      <c r="Y444" s="232"/>
      <c r="Z444" s="232"/>
      <c r="AA444" s="232"/>
      <c r="AB444" s="232"/>
      <c r="AC444" s="232"/>
      <c r="AD444" s="232"/>
      <c r="AE444" s="232"/>
      <c r="AF444" s="232"/>
      <c r="AG444" s="232"/>
      <c r="AH444" s="232"/>
      <c r="AI444" s="232"/>
      <c r="AJ444" s="232"/>
      <c r="AK444" s="232"/>
      <c r="AL444" s="232"/>
      <c r="AM444" s="232"/>
      <c r="AN444" s="232"/>
      <c r="AO444" s="232"/>
      <c r="AP444" s="232"/>
      <c r="AQ444" s="232"/>
      <c r="AR444" s="232"/>
      <c r="AS444" s="232"/>
      <c r="AT444" s="232"/>
      <c r="AU444" s="232"/>
      <c r="AV444" s="232"/>
      <c r="AW444" s="232"/>
      <c r="AX444" s="232"/>
      <c r="AY444" s="232"/>
      <c r="AZ444" s="232"/>
      <c r="BA444" s="232"/>
      <c r="BB444" s="232"/>
      <c r="BC444" s="232"/>
      <c r="BD444" s="232"/>
      <c r="BE444" s="232"/>
      <c r="BF444" s="232"/>
      <c r="BG444" s="232"/>
      <c r="BH444" s="232"/>
      <c r="BI444" s="232"/>
      <c r="BJ444" s="232"/>
      <c r="BK444" s="232"/>
      <c r="BL444" s="232"/>
      <c r="BM444" s="233">
        <v>13.521986243865863</v>
      </c>
    </row>
    <row r="445" spans="1:65">
      <c r="A445" s="30"/>
      <c r="B445" s="19">
        <v>1</v>
      </c>
      <c r="C445" s="9">
        <v>5</v>
      </c>
      <c r="D445" s="234">
        <v>12.95</v>
      </c>
      <c r="E445" s="234">
        <v>14.19</v>
      </c>
      <c r="F445" s="234">
        <v>14.2</v>
      </c>
      <c r="G445" s="234">
        <v>13.1868</v>
      </c>
      <c r="H445" s="235">
        <v>15.35</v>
      </c>
      <c r="I445" s="234">
        <v>14.1</v>
      </c>
      <c r="J445" s="235">
        <v>4</v>
      </c>
      <c r="K445" s="234">
        <v>14.51</v>
      </c>
      <c r="L445" s="234">
        <v>13.5</v>
      </c>
      <c r="M445" s="234">
        <v>13.702121850890263</v>
      </c>
      <c r="N445" s="234">
        <v>12.451791428874245</v>
      </c>
      <c r="O445" s="234">
        <v>13.25</v>
      </c>
      <c r="P445" s="231"/>
      <c r="Q445" s="232"/>
      <c r="R445" s="232"/>
      <c r="S445" s="232"/>
      <c r="T445" s="232"/>
      <c r="U445" s="232"/>
      <c r="V445" s="232"/>
      <c r="W445" s="232"/>
      <c r="X445" s="232"/>
      <c r="Y445" s="232"/>
      <c r="Z445" s="232"/>
      <c r="AA445" s="232"/>
      <c r="AB445" s="232"/>
      <c r="AC445" s="232"/>
      <c r="AD445" s="232"/>
      <c r="AE445" s="232"/>
      <c r="AF445" s="232"/>
      <c r="AG445" s="232"/>
      <c r="AH445" s="232"/>
      <c r="AI445" s="232"/>
      <c r="AJ445" s="232"/>
      <c r="AK445" s="232"/>
      <c r="AL445" s="232"/>
      <c r="AM445" s="232"/>
      <c r="AN445" s="232"/>
      <c r="AO445" s="232"/>
      <c r="AP445" s="232"/>
      <c r="AQ445" s="232"/>
      <c r="AR445" s="232"/>
      <c r="AS445" s="232"/>
      <c r="AT445" s="232"/>
      <c r="AU445" s="232"/>
      <c r="AV445" s="232"/>
      <c r="AW445" s="232"/>
      <c r="AX445" s="232"/>
      <c r="AY445" s="232"/>
      <c r="AZ445" s="232"/>
      <c r="BA445" s="232"/>
      <c r="BB445" s="232"/>
      <c r="BC445" s="232"/>
      <c r="BD445" s="232"/>
      <c r="BE445" s="232"/>
      <c r="BF445" s="232"/>
      <c r="BG445" s="232"/>
      <c r="BH445" s="232"/>
      <c r="BI445" s="232"/>
      <c r="BJ445" s="232"/>
      <c r="BK445" s="232"/>
      <c r="BL445" s="232"/>
      <c r="BM445" s="233">
        <v>32</v>
      </c>
    </row>
    <row r="446" spans="1:65">
      <c r="A446" s="30"/>
      <c r="B446" s="19">
        <v>1</v>
      </c>
      <c r="C446" s="9">
        <v>6</v>
      </c>
      <c r="D446" s="234">
        <v>13.31</v>
      </c>
      <c r="E446" s="234">
        <v>13.89</v>
      </c>
      <c r="F446" s="234">
        <v>14</v>
      </c>
      <c r="G446" s="234">
        <v>12.832800000000001</v>
      </c>
      <c r="H446" s="235">
        <v>16.05</v>
      </c>
      <c r="I446" s="234">
        <v>13.7</v>
      </c>
      <c r="J446" s="235">
        <v>4</v>
      </c>
      <c r="K446" s="234">
        <v>14.49</v>
      </c>
      <c r="L446" s="234">
        <v>13.59</v>
      </c>
      <c r="M446" s="234">
        <v>13.842244270033488</v>
      </c>
      <c r="N446" s="234">
        <v>12.572561635659499</v>
      </c>
      <c r="O446" s="234">
        <v>13.3</v>
      </c>
      <c r="P446" s="231"/>
      <c r="Q446" s="232"/>
      <c r="R446" s="232"/>
      <c r="S446" s="232"/>
      <c r="T446" s="232"/>
      <c r="U446" s="232"/>
      <c r="V446" s="232"/>
      <c r="W446" s="232"/>
      <c r="X446" s="232"/>
      <c r="Y446" s="232"/>
      <c r="Z446" s="232"/>
      <c r="AA446" s="232"/>
      <c r="AB446" s="232"/>
      <c r="AC446" s="232"/>
      <c r="AD446" s="232"/>
      <c r="AE446" s="232"/>
      <c r="AF446" s="232"/>
      <c r="AG446" s="232"/>
      <c r="AH446" s="232"/>
      <c r="AI446" s="232"/>
      <c r="AJ446" s="232"/>
      <c r="AK446" s="232"/>
      <c r="AL446" s="232"/>
      <c r="AM446" s="232"/>
      <c r="AN446" s="232"/>
      <c r="AO446" s="232"/>
      <c r="AP446" s="232"/>
      <c r="AQ446" s="232"/>
      <c r="AR446" s="232"/>
      <c r="AS446" s="232"/>
      <c r="AT446" s="232"/>
      <c r="AU446" s="232"/>
      <c r="AV446" s="232"/>
      <c r="AW446" s="232"/>
      <c r="AX446" s="232"/>
      <c r="AY446" s="232"/>
      <c r="AZ446" s="232"/>
      <c r="BA446" s="232"/>
      <c r="BB446" s="232"/>
      <c r="BC446" s="232"/>
      <c r="BD446" s="232"/>
      <c r="BE446" s="232"/>
      <c r="BF446" s="232"/>
      <c r="BG446" s="232"/>
      <c r="BH446" s="232"/>
      <c r="BI446" s="232"/>
      <c r="BJ446" s="232"/>
      <c r="BK446" s="232"/>
      <c r="BL446" s="232"/>
      <c r="BM446" s="237"/>
    </row>
    <row r="447" spans="1:65">
      <c r="A447" s="30"/>
      <c r="B447" s="20" t="s">
        <v>245</v>
      </c>
      <c r="C447" s="12"/>
      <c r="D447" s="238">
        <v>13.11</v>
      </c>
      <c r="E447" s="238">
        <v>13.606666666666667</v>
      </c>
      <c r="F447" s="238">
        <v>13.9</v>
      </c>
      <c r="G447" s="238">
        <v>12.934400000000002</v>
      </c>
      <c r="H447" s="238">
        <v>15.641666666666666</v>
      </c>
      <c r="I447" s="238">
        <v>13.983333333333334</v>
      </c>
      <c r="J447" s="238">
        <v>4</v>
      </c>
      <c r="K447" s="238">
        <v>14.473333333333334</v>
      </c>
      <c r="L447" s="238">
        <v>13.354999999999999</v>
      </c>
      <c r="M447" s="238">
        <v>13.913889836260671</v>
      </c>
      <c r="N447" s="238">
        <v>12.395239269064598</v>
      </c>
      <c r="O447" s="238">
        <v>13.433333333333332</v>
      </c>
      <c r="P447" s="231"/>
      <c r="Q447" s="232"/>
      <c r="R447" s="232"/>
      <c r="S447" s="232"/>
      <c r="T447" s="232"/>
      <c r="U447" s="232"/>
      <c r="V447" s="232"/>
      <c r="W447" s="232"/>
      <c r="X447" s="232"/>
      <c r="Y447" s="232"/>
      <c r="Z447" s="232"/>
      <c r="AA447" s="232"/>
      <c r="AB447" s="232"/>
      <c r="AC447" s="232"/>
      <c r="AD447" s="232"/>
      <c r="AE447" s="232"/>
      <c r="AF447" s="232"/>
      <c r="AG447" s="232"/>
      <c r="AH447" s="232"/>
      <c r="AI447" s="232"/>
      <c r="AJ447" s="232"/>
      <c r="AK447" s="232"/>
      <c r="AL447" s="232"/>
      <c r="AM447" s="232"/>
      <c r="AN447" s="232"/>
      <c r="AO447" s="232"/>
      <c r="AP447" s="232"/>
      <c r="AQ447" s="232"/>
      <c r="AR447" s="232"/>
      <c r="AS447" s="232"/>
      <c r="AT447" s="232"/>
      <c r="AU447" s="232"/>
      <c r="AV447" s="232"/>
      <c r="AW447" s="232"/>
      <c r="AX447" s="232"/>
      <c r="AY447" s="232"/>
      <c r="AZ447" s="232"/>
      <c r="BA447" s="232"/>
      <c r="BB447" s="232"/>
      <c r="BC447" s="232"/>
      <c r="BD447" s="232"/>
      <c r="BE447" s="232"/>
      <c r="BF447" s="232"/>
      <c r="BG447" s="232"/>
      <c r="BH447" s="232"/>
      <c r="BI447" s="232"/>
      <c r="BJ447" s="232"/>
      <c r="BK447" s="232"/>
      <c r="BL447" s="232"/>
      <c r="BM447" s="237"/>
    </row>
    <row r="448" spans="1:65">
      <c r="A448" s="30"/>
      <c r="B448" s="3" t="s">
        <v>246</v>
      </c>
      <c r="C448" s="29"/>
      <c r="D448" s="234">
        <v>13.16</v>
      </c>
      <c r="E448" s="234">
        <v>13.574999999999999</v>
      </c>
      <c r="F448" s="234">
        <v>14</v>
      </c>
      <c r="G448" s="234">
        <v>12.9558</v>
      </c>
      <c r="H448" s="234">
        <v>15.525000000000002</v>
      </c>
      <c r="I448" s="234">
        <v>13.95</v>
      </c>
      <c r="J448" s="234">
        <v>4</v>
      </c>
      <c r="K448" s="234">
        <v>14.530000000000001</v>
      </c>
      <c r="L448" s="234">
        <v>13.305</v>
      </c>
      <c r="M448" s="234">
        <v>13.872636341632131</v>
      </c>
      <c r="N448" s="234">
        <v>12.415813092187168</v>
      </c>
      <c r="O448" s="234">
        <v>13.425000000000001</v>
      </c>
      <c r="P448" s="231"/>
      <c r="Q448" s="232"/>
      <c r="R448" s="232"/>
      <c r="S448" s="232"/>
      <c r="T448" s="232"/>
      <c r="U448" s="232"/>
      <c r="V448" s="232"/>
      <c r="W448" s="232"/>
      <c r="X448" s="232"/>
      <c r="Y448" s="232"/>
      <c r="Z448" s="232"/>
      <c r="AA448" s="232"/>
      <c r="AB448" s="232"/>
      <c r="AC448" s="232"/>
      <c r="AD448" s="232"/>
      <c r="AE448" s="232"/>
      <c r="AF448" s="232"/>
      <c r="AG448" s="232"/>
      <c r="AH448" s="232"/>
      <c r="AI448" s="232"/>
      <c r="AJ448" s="232"/>
      <c r="AK448" s="232"/>
      <c r="AL448" s="232"/>
      <c r="AM448" s="232"/>
      <c r="AN448" s="232"/>
      <c r="AO448" s="232"/>
      <c r="AP448" s="232"/>
      <c r="AQ448" s="232"/>
      <c r="AR448" s="232"/>
      <c r="AS448" s="232"/>
      <c r="AT448" s="232"/>
      <c r="AU448" s="232"/>
      <c r="AV448" s="232"/>
      <c r="AW448" s="232"/>
      <c r="AX448" s="232"/>
      <c r="AY448" s="232"/>
      <c r="AZ448" s="232"/>
      <c r="BA448" s="232"/>
      <c r="BB448" s="232"/>
      <c r="BC448" s="232"/>
      <c r="BD448" s="232"/>
      <c r="BE448" s="232"/>
      <c r="BF448" s="232"/>
      <c r="BG448" s="232"/>
      <c r="BH448" s="232"/>
      <c r="BI448" s="232"/>
      <c r="BJ448" s="232"/>
      <c r="BK448" s="232"/>
      <c r="BL448" s="232"/>
      <c r="BM448" s="237"/>
    </row>
    <row r="449" spans="1:65">
      <c r="A449" s="30"/>
      <c r="B449" s="3" t="s">
        <v>247</v>
      </c>
      <c r="C449" s="29"/>
      <c r="D449" s="24">
        <v>0.30541774670113769</v>
      </c>
      <c r="E449" s="24">
        <v>0.42608293402419517</v>
      </c>
      <c r="F449" s="24">
        <v>0.29664793948382634</v>
      </c>
      <c r="G449" s="24">
        <v>0.19589450221994512</v>
      </c>
      <c r="H449" s="24">
        <v>0.28708303096258841</v>
      </c>
      <c r="I449" s="24">
        <v>0.47923550230201689</v>
      </c>
      <c r="J449" s="24">
        <v>0</v>
      </c>
      <c r="K449" s="24">
        <v>0.29763512337536147</v>
      </c>
      <c r="L449" s="24">
        <v>0.15984367363145782</v>
      </c>
      <c r="M449" s="24">
        <v>0.19327046669454345</v>
      </c>
      <c r="N449" s="24">
        <v>0.1513710234942624</v>
      </c>
      <c r="O449" s="24">
        <v>0.15705625319186342</v>
      </c>
      <c r="P449" s="151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5"/>
    </row>
    <row r="450" spans="1:65">
      <c r="A450" s="30"/>
      <c r="B450" s="3" t="s">
        <v>86</v>
      </c>
      <c r="C450" s="29"/>
      <c r="D450" s="13">
        <v>2.3296548184678696E-2</v>
      </c>
      <c r="E450" s="13">
        <v>3.1314277365815421E-2</v>
      </c>
      <c r="F450" s="13">
        <v>2.1341578380131392E-2</v>
      </c>
      <c r="G450" s="13">
        <v>1.5145233039023464E-2</v>
      </c>
      <c r="H450" s="13">
        <v>1.8353736662498996E-2</v>
      </c>
      <c r="I450" s="13">
        <v>3.4271907196806929E-2</v>
      </c>
      <c r="J450" s="13">
        <v>0</v>
      </c>
      <c r="K450" s="13">
        <v>2.056437978180756E-2</v>
      </c>
      <c r="L450" s="13">
        <v>1.1968826179817135E-2</v>
      </c>
      <c r="M450" s="13">
        <v>1.3890469808871542E-2</v>
      </c>
      <c r="N450" s="13">
        <v>1.221202916768589E-2</v>
      </c>
      <c r="O450" s="13">
        <v>1.1691532495672216E-2</v>
      </c>
      <c r="P450" s="151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5"/>
    </row>
    <row r="451" spans="1:65">
      <c r="A451" s="30"/>
      <c r="B451" s="3" t="s">
        <v>248</v>
      </c>
      <c r="C451" s="29"/>
      <c r="D451" s="13">
        <v>-3.0467879232812911E-2</v>
      </c>
      <c r="E451" s="13">
        <v>6.2624248593079468E-3</v>
      </c>
      <c r="F451" s="13">
        <v>2.7955490363379187E-2</v>
      </c>
      <c r="G451" s="13">
        <v>-4.3454137082295508E-2</v>
      </c>
      <c r="H451" s="13">
        <v>0.15675806679380244</v>
      </c>
      <c r="I451" s="13">
        <v>3.4118293063399419E-2</v>
      </c>
      <c r="J451" s="13">
        <v>-0.70418547039902757</v>
      </c>
      <c r="K451" s="13">
        <v>7.0355572939518662E-2</v>
      </c>
      <c r="L451" s="13">
        <v>-1.2349239294753511E-2</v>
      </c>
      <c r="M451" s="13">
        <v>2.8982694208300241E-2</v>
      </c>
      <c r="N451" s="13">
        <v>-8.3327031582538735E-2</v>
      </c>
      <c r="O451" s="13">
        <v>-6.5562047567344628E-3</v>
      </c>
      <c r="P451" s="151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5"/>
    </row>
    <row r="452" spans="1:65">
      <c r="A452" s="30"/>
      <c r="B452" s="46" t="s">
        <v>249</v>
      </c>
      <c r="C452" s="47"/>
      <c r="D452" s="45">
        <v>0.89</v>
      </c>
      <c r="E452" s="45">
        <v>0</v>
      </c>
      <c r="F452" s="45">
        <v>0.53</v>
      </c>
      <c r="G452" s="45">
        <v>1.2</v>
      </c>
      <c r="H452" s="45">
        <v>3.64</v>
      </c>
      <c r="I452" s="45">
        <v>0.67</v>
      </c>
      <c r="J452" s="45" t="s">
        <v>275</v>
      </c>
      <c r="K452" s="45">
        <v>1.55</v>
      </c>
      <c r="L452" s="45">
        <v>0.45</v>
      </c>
      <c r="M452" s="45">
        <v>0.55000000000000004</v>
      </c>
      <c r="N452" s="45">
        <v>2.17</v>
      </c>
      <c r="O452" s="45">
        <v>0.31</v>
      </c>
      <c r="P452" s="151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5"/>
    </row>
    <row r="453" spans="1:65">
      <c r="B453" s="31" t="s">
        <v>285</v>
      </c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BM453" s="55"/>
    </row>
    <row r="454" spans="1:65">
      <c r="BM454" s="55"/>
    </row>
    <row r="455" spans="1:65" ht="15">
      <c r="B455" s="8" t="s">
        <v>454</v>
      </c>
      <c r="BM455" s="28" t="s">
        <v>67</v>
      </c>
    </row>
    <row r="456" spans="1:65" ht="15">
      <c r="A456" s="25" t="s">
        <v>54</v>
      </c>
      <c r="B456" s="18" t="s">
        <v>111</v>
      </c>
      <c r="C456" s="15" t="s">
        <v>112</v>
      </c>
      <c r="D456" s="16" t="s">
        <v>222</v>
      </c>
      <c r="E456" s="17" t="s">
        <v>222</v>
      </c>
      <c r="F456" s="17" t="s">
        <v>222</v>
      </c>
      <c r="G456" s="17" t="s">
        <v>222</v>
      </c>
      <c r="H456" s="17" t="s">
        <v>222</v>
      </c>
      <c r="I456" s="17" t="s">
        <v>222</v>
      </c>
      <c r="J456" s="17" t="s">
        <v>222</v>
      </c>
      <c r="K456" s="17" t="s">
        <v>222</v>
      </c>
      <c r="L456" s="17" t="s">
        <v>222</v>
      </c>
      <c r="M456" s="17" t="s">
        <v>222</v>
      </c>
      <c r="N456" s="17" t="s">
        <v>222</v>
      </c>
      <c r="O456" s="17" t="s">
        <v>222</v>
      </c>
      <c r="P456" s="17" t="s">
        <v>222</v>
      </c>
      <c r="Q456" s="17" t="s">
        <v>222</v>
      </c>
      <c r="R456" s="17" t="s">
        <v>222</v>
      </c>
      <c r="S456" s="151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8">
        <v>1</v>
      </c>
    </row>
    <row r="457" spans="1:65">
      <c r="A457" s="30"/>
      <c r="B457" s="19" t="s">
        <v>223</v>
      </c>
      <c r="C457" s="9" t="s">
        <v>223</v>
      </c>
      <c r="D457" s="149" t="s">
        <v>255</v>
      </c>
      <c r="E457" s="150" t="s">
        <v>256</v>
      </c>
      <c r="F457" s="150" t="s">
        <v>257</v>
      </c>
      <c r="G457" s="150" t="s">
        <v>258</v>
      </c>
      <c r="H457" s="150" t="s">
        <v>259</v>
      </c>
      <c r="I457" s="150" t="s">
        <v>260</v>
      </c>
      <c r="J457" s="150" t="s">
        <v>276</v>
      </c>
      <c r="K457" s="150" t="s">
        <v>261</v>
      </c>
      <c r="L457" s="150" t="s">
        <v>262</v>
      </c>
      <c r="M457" s="150" t="s">
        <v>263</v>
      </c>
      <c r="N457" s="150" t="s">
        <v>264</v>
      </c>
      <c r="O457" s="150" t="s">
        <v>266</v>
      </c>
      <c r="P457" s="150" t="s">
        <v>277</v>
      </c>
      <c r="Q457" s="150" t="s">
        <v>267</v>
      </c>
      <c r="R457" s="150" t="s">
        <v>268</v>
      </c>
      <c r="S457" s="151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8" t="s">
        <v>1</v>
      </c>
    </row>
    <row r="458" spans="1:65">
      <c r="A458" s="30"/>
      <c r="B458" s="19"/>
      <c r="C458" s="9"/>
      <c r="D458" s="10" t="s">
        <v>278</v>
      </c>
      <c r="E458" s="11" t="s">
        <v>114</v>
      </c>
      <c r="F458" s="11" t="s">
        <v>114</v>
      </c>
      <c r="G458" s="11" t="s">
        <v>114</v>
      </c>
      <c r="H458" s="11" t="s">
        <v>279</v>
      </c>
      <c r="I458" s="11" t="s">
        <v>114</v>
      </c>
      <c r="J458" s="11" t="s">
        <v>114</v>
      </c>
      <c r="K458" s="11" t="s">
        <v>279</v>
      </c>
      <c r="L458" s="11" t="s">
        <v>114</v>
      </c>
      <c r="M458" s="11" t="s">
        <v>279</v>
      </c>
      <c r="N458" s="11" t="s">
        <v>279</v>
      </c>
      <c r="O458" s="11" t="s">
        <v>114</v>
      </c>
      <c r="P458" s="11" t="s">
        <v>278</v>
      </c>
      <c r="Q458" s="11" t="s">
        <v>114</v>
      </c>
      <c r="R458" s="11" t="s">
        <v>279</v>
      </c>
      <c r="S458" s="151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8">
        <v>3</v>
      </c>
    </row>
    <row r="459" spans="1:65">
      <c r="A459" s="30"/>
      <c r="B459" s="19"/>
      <c r="C459" s="9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151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8">
        <v>3</v>
      </c>
    </row>
    <row r="460" spans="1:65">
      <c r="A460" s="30"/>
      <c r="B460" s="18">
        <v>1</v>
      </c>
      <c r="C460" s="14">
        <v>1</v>
      </c>
      <c r="D460" s="211">
        <v>0.28000000000000003</v>
      </c>
      <c r="E460" s="212">
        <v>0.24</v>
      </c>
      <c r="F460" s="211">
        <v>0.27599999999999997</v>
      </c>
      <c r="G460" s="211">
        <v>0.28010030000000002</v>
      </c>
      <c r="H460" s="211">
        <v>0.3</v>
      </c>
      <c r="I460" s="211">
        <v>0.28999999999999998</v>
      </c>
      <c r="J460" s="211">
        <v>0.3</v>
      </c>
      <c r="K460" s="211">
        <v>0.28999999999999998</v>
      </c>
      <c r="L460" s="211">
        <v>0.3</v>
      </c>
      <c r="M460" s="211">
        <v>0.28999999999999998</v>
      </c>
      <c r="N460" s="211">
        <v>0.28999999999999998</v>
      </c>
      <c r="O460" s="212">
        <v>0.22899625908039078</v>
      </c>
      <c r="P460" s="211">
        <v>0.25896456808755641</v>
      </c>
      <c r="Q460" s="211">
        <v>0.3</v>
      </c>
      <c r="R460" s="211">
        <v>0.31</v>
      </c>
      <c r="S460" s="209"/>
      <c r="T460" s="210"/>
      <c r="U460" s="210"/>
      <c r="V460" s="210"/>
      <c r="W460" s="210"/>
      <c r="X460" s="210"/>
      <c r="Y460" s="210"/>
      <c r="Z460" s="210"/>
      <c r="AA460" s="210"/>
      <c r="AB460" s="210"/>
      <c r="AC460" s="210"/>
      <c r="AD460" s="210"/>
      <c r="AE460" s="210"/>
      <c r="AF460" s="210"/>
      <c r="AG460" s="210"/>
      <c r="AH460" s="210"/>
      <c r="AI460" s="210"/>
      <c r="AJ460" s="210"/>
      <c r="AK460" s="210"/>
      <c r="AL460" s="210"/>
      <c r="AM460" s="210"/>
      <c r="AN460" s="210"/>
      <c r="AO460" s="210"/>
      <c r="AP460" s="210"/>
      <c r="AQ460" s="210"/>
      <c r="AR460" s="210"/>
      <c r="AS460" s="210"/>
      <c r="AT460" s="210"/>
      <c r="AU460" s="210"/>
      <c r="AV460" s="210"/>
      <c r="AW460" s="210"/>
      <c r="AX460" s="210"/>
      <c r="AY460" s="210"/>
      <c r="AZ460" s="210"/>
      <c r="BA460" s="210"/>
      <c r="BB460" s="210"/>
      <c r="BC460" s="210"/>
      <c r="BD460" s="210"/>
      <c r="BE460" s="210"/>
      <c r="BF460" s="210"/>
      <c r="BG460" s="210"/>
      <c r="BH460" s="210"/>
      <c r="BI460" s="210"/>
      <c r="BJ460" s="210"/>
      <c r="BK460" s="210"/>
      <c r="BL460" s="210"/>
      <c r="BM460" s="213">
        <v>1</v>
      </c>
    </row>
    <row r="461" spans="1:65">
      <c r="A461" s="30"/>
      <c r="B461" s="19">
        <v>1</v>
      </c>
      <c r="C461" s="9">
        <v>2</v>
      </c>
      <c r="D461" s="24">
        <v>0.28000000000000003</v>
      </c>
      <c r="E461" s="214">
        <v>0.25</v>
      </c>
      <c r="F461" s="24">
        <v>0.27899999999999997</v>
      </c>
      <c r="G461" s="24">
        <v>0.27225170000000004</v>
      </c>
      <c r="H461" s="24">
        <v>0.31</v>
      </c>
      <c r="I461" s="24">
        <v>0.3</v>
      </c>
      <c r="J461" s="24">
        <v>0.31</v>
      </c>
      <c r="K461" s="24">
        <v>0.3</v>
      </c>
      <c r="L461" s="24">
        <v>0.28999999999999998</v>
      </c>
      <c r="M461" s="24">
        <v>0.28999999999999998</v>
      </c>
      <c r="N461" s="24">
        <v>0.28999999999999998</v>
      </c>
      <c r="O461" s="214">
        <v>0.231182648776212</v>
      </c>
      <c r="P461" s="24">
        <v>0.2617949204683076</v>
      </c>
      <c r="Q461" s="24">
        <v>0.28999999999999998</v>
      </c>
      <c r="R461" s="24">
        <v>0.31</v>
      </c>
      <c r="S461" s="209"/>
      <c r="T461" s="210"/>
      <c r="U461" s="210"/>
      <c r="V461" s="210"/>
      <c r="W461" s="210"/>
      <c r="X461" s="210"/>
      <c r="Y461" s="210"/>
      <c r="Z461" s="210"/>
      <c r="AA461" s="210"/>
      <c r="AB461" s="210"/>
      <c r="AC461" s="210"/>
      <c r="AD461" s="210"/>
      <c r="AE461" s="210"/>
      <c r="AF461" s="210"/>
      <c r="AG461" s="210"/>
      <c r="AH461" s="210"/>
      <c r="AI461" s="210"/>
      <c r="AJ461" s="210"/>
      <c r="AK461" s="210"/>
      <c r="AL461" s="210"/>
      <c r="AM461" s="210"/>
      <c r="AN461" s="210"/>
      <c r="AO461" s="210"/>
      <c r="AP461" s="210"/>
      <c r="AQ461" s="210"/>
      <c r="AR461" s="210"/>
      <c r="AS461" s="210"/>
      <c r="AT461" s="210"/>
      <c r="AU461" s="210"/>
      <c r="AV461" s="210"/>
      <c r="AW461" s="210"/>
      <c r="AX461" s="210"/>
      <c r="AY461" s="210"/>
      <c r="AZ461" s="210"/>
      <c r="BA461" s="210"/>
      <c r="BB461" s="210"/>
      <c r="BC461" s="210"/>
      <c r="BD461" s="210"/>
      <c r="BE461" s="210"/>
      <c r="BF461" s="210"/>
      <c r="BG461" s="210"/>
      <c r="BH461" s="210"/>
      <c r="BI461" s="210"/>
      <c r="BJ461" s="210"/>
      <c r="BK461" s="210"/>
      <c r="BL461" s="210"/>
      <c r="BM461" s="213" t="e">
        <v>#N/A</v>
      </c>
    </row>
    <row r="462" spans="1:65">
      <c r="A462" s="30"/>
      <c r="B462" s="19">
        <v>1</v>
      </c>
      <c r="C462" s="9">
        <v>3</v>
      </c>
      <c r="D462" s="24">
        <v>0.28000000000000003</v>
      </c>
      <c r="E462" s="214">
        <v>0.22999999999999998</v>
      </c>
      <c r="F462" s="24">
        <v>0.27599999999999997</v>
      </c>
      <c r="G462" s="24">
        <v>0.27764890000000003</v>
      </c>
      <c r="H462" s="24">
        <v>0.31</v>
      </c>
      <c r="I462" s="24">
        <v>0.28999999999999998</v>
      </c>
      <c r="J462" s="24">
        <v>0.31</v>
      </c>
      <c r="K462" s="24">
        <v>0.26</v>
      </c>
      <c r="L462" s="24">
        <v>0.28999999999999998</v>
      </c>
      <c r="M462" s="24">
        <v>0.28000000000000003</v>
      </c>
      <c r="N462" s="24">
        <v>0.28999999999999998</v>
      </c>
      <c r="O462" s="214">
        <v>0.22659460888885952</v>
      </c>
      <c r="P462" s="24">
        <v>0.26596550124195295</v>
      </c>
      <c r="Q462" s="227">
        <v>0.08</v>
      </c>
      <c r="R462" s="24">
        <v>0.3</v>
      </c>
      <c r="S462" s="209"/>
      <c r="T462" s="210"/>
      <c r="U462" s="210"/>
      <c r="V462" s="210"/>
      <c r="W462" s="210"/>
      <c r="X462" s="210"/>
      <c r="Y462" s="210"/>
      <c r="Z462" s="210"/>
      <c r="AA462" s="210"/>
      <c r="AB462" s="210"/>
      <c r="AC462" s="210"/>
      <c r="AD462" s="210"/>
      <c r="AE462" s="210"/>
      <c r="AF462" s="210"/>
      <c r="AG462" s="210"/>
      <c r="AH462" s="210"/>
      <c r="AI462" s="210"/>
      <c r="AJ462" s="210"/>
      <c r="AK462" s="210"/>
      <c r="AL462" s="210"/>
      <c r="AM462" s="210"/>
      <c r="AN462" s="210"/>
      <c r="AO462" s="210"/>
      <c r="AP462" s="210"/>
      <c r="AQ462" s="210"/>
      <c r="AR462" s="210"/>
      <c r="AS462" s="210"/>
      <c r="AT462" s="210"/>
      <c r="AU462" s="210"/>
      <c r="AV462" s="210"/>
      <c r="AW462" s="210"/>
      <c r="AX462" s="210"/>
      <c r="AY462" s="210"/>
      <c r="AZ462" s="210"/>
      <c r="BA462" s="210"/>
      <c r="BB462" s="210"/>
      <c r="BC462" s="210"/>
      <c r="BD462" s="210"/>
      <c r="BE462" s="210"/>
      <c r="BF462" s="210"/>
      <c r="BG462" s="210"/>
      <c r="BH462" s="210"/>
      <c r="BI462" s="210"/>
      <c r="BJ462" s="210"/>
      <c r="BK462" s="210"/>
      <c r="BL462" s="210"/>
      <c r="BM462" s="213">
        <v>16</v>
      </c>
    </row>
    <row r="463" spans="1:65">
      <c r="A463" s="30"/>
      <c r="B463" s="19">
        <v>1</v>
      </c>
      <c r="C463" s="9">
        <v>4</v>
      </c>
      <c r="D463" s="24">
        <v>0.27</v>
      </c>
      <c r="E463" s="214">
        <v>0.24</v>
      </c>
      <c r="F463" s="24">
        <v>0.26900000000000002</v>
      </c>
      <c r="G463" s="24">
        <v>0.27591850000000001</v>
      </c>
      <c r="H463" s="24">
        <v>0.3</v>
      </c>
      <c r="I463" s="24">
        <v>0.28999999999999998</v>
      </c>
      <c r="J463" s="24">
        <v>0.31</v>
      </c>
      <c r="K463" s="24">
        <v>0.27</v>
      </c>
      <c r="L463" s="24">
        <v>0.28999999999999998</v>
      </c>
      <c r="M463" s="24">
        <v>0.3</v>
      </c>
      <c r="N463" s="24">
        <v>0.28999999999999998</v>
      </c>
      <c r="O463" s="214">
        <v>0.22627637269256104</v>
      </c>
      <c r="P463" s="24">
        <v>0.2625746101809871</v>
      </c>
      <c r="Q463" s="24">
        <v>0.31</v>
      </c>
      <c r="R463" s="24">
        <v>0.31</v>
      </c>
      <c r="S463" s="209"/>
      <c r="T463" s="210"/>
      <c r="U463" s="210"/>
      <c r="V463" s="210"/>
      <c r="W463" s="210"/>
      <c r="X463" s="210"/>
      <c r="Y463" s="210"/>
      <c r="Z463" s="210"/>
      <c r="AA463" s="210"/>
      <c r="AB463" s="210"/>
      <c r="AC463" s="210"/>
      <c r="AD463" s="210"/>
      <c r="AE463" s="210"/>
      <c r="AF463" s="210"/>
      <c r="AG463" s="210"/>
      <c r="AH463" s="210"/>
      <c r="AI463" s="210"/>
      <c r="AJ463" s="210"/>
      <c r="AK463" s="210"/>
      <c r="AL463" s="210"/>
      <c r="AM463" s="210"/>
      <c r="AN463" s="210"/>
      <c r="AO463" s="210"/>
      <c r="AP463" s="210"/>
      <c r="AQ463" s="210"/>
      <c r="AR463" s="210"/>
      <c r="AS463" s="210"/>
      <c r="AT463" s="210"/>
      <c r="AU463" s="210"/>
      <c r="AV463" s="210"/>
      <c r="AW463" s="210"/>
      <c r="AX463" s="210"/>
      <c r="AY463" s="210"/>
      <c r="AZ463" s="210"/>
      <c r="BA463" s="210"/>
      <c r="BB463" s="210"/>
      <c r="BC463" s="210"/>
      <c r="BD463" s="210"/>
      <c r="BE463" s="210"/>
      <c r="BF463" s="210"/>
      <c r="BG463" s="210"/>
      <c r="BH463" s="210"/>
      <c r="BI463" s="210"/>
      <c r="BJ463" s="210"/>
      <c r="BK463" s="210"/>
      <c r="BL463" s="210"/>
      <c r="BM463" s="213">
        <v>0.28834990002864297</v>
      </c>
    </row>
    <row r="464" spans="1:65">
      <c r="A464" s="30"/>
      <c r="B464" s="19">
        <v>1</v>
      </c>
      <c r="C464" s="9">
        <v>5</v>
      </c>
      <c r="D464" s="24">
        <v>0.28000000000000003</v>
      </c>
      <c r="E464" s="214">
        <v>0.22999999999999998</v>
      </c>
      <c r="F464" s="24">
        <v>0.27699999999999997</v>
      </c>
      <c r="G464" s="24">
        <v>0.27874969999999999</v>
      </c>
      <c r="H464" s="24">
        <v>0.31</v>
      </c>
      <c r="I464" s="24">
        <v>0.28999999999999998</v>
      </c>
      <c r="J464" s="24">
        <v>0.3</v>
      </c>
      <c r="K464" s="24">
        <v>0.28000000000000003</v>
      </c>
      <c r="L464" s="24">
        <v>0.28000000000000003</v>
      </c>
      <c r="M464" s="24">
        <v>0.28000000000000003</v>
      </c>
      <c r="N464" s="24">
        <v>0.3</v>
      </c>
      <c r="O464" s="214">
        <v>0.23019837587731851</v>
      </c>
      <c r="P464" s="24">
        <v>0.257839424387797</v>
      </c>
      <c r="Q464" s="24">
        <v>0.28999999999999998</v>
      </c>
      <c r="R464" s="24">
        <v>0.31</v>
      </c>
      <c r="S464" s="209"/>
      <c r="T464" s="210"/>
      <c r="U464" s="210"/>
      <c r="V464" s="210"/>
      <c r="W464" s="210"/>
      <c r="X464" s="210"/>
      <c r="Y464" s="210"/>
      <c r="Z464" s="210"/>
      <c r="AA464" s="210"/>
      <c r="AB464" s="210"/>
      <c r="AC464" s="210"/>
      <c r="AD464" s="210"/>
      <c r="AE464" s="210"/>
      <c r="AF464" s="210"/>
      <c r="AG464" s="210"/>
      <c r="AH464" s="210"/>
      <c r="AI464" s="210"/>
      <c r="AJ464" s="210"/>
      <c r="AK464" s="210"/>
      <c r="AL464" s="210"/>
      <c r="AM464" s="210"/>
      <c r="AN464" s="210"/>
      <c r="AO464" s="210"/>
      <c r="AP464" s="210"/>
      <c r="AQ464" s="210"/>
      <c r="AR464" s="210"/>
      <c r="AS464" s="210"/>
      <c r="AT464" s="210"/>
      <c r="AU464" s="210"/>
      <c r="AV464" s="210"/>
      <c r="AW464" s="210"/>
      <c r="AX464" s="210"/>
      <c r="AY464" s="210"/>
      <c r="AZ464" s="210"/>
      <c r="BA464" s="210"/>
      <c r="BB464" s="210"/>
      <c r="BC464" s="210"/>
      <c r="BD464" s="210"/>
      <c r="BE464" s="210"/>
      <c r="BF464" s="210"/>
      <c r="BG464" s="210"/>
      <c r="BH464" s="210"/>
      <c r="BI464" s="210"/>
      <c r="BJ464" s="210"/>
      <c r="BK464" s="210"/>
      <c r="BL464" s="210"/>
      <c r="BM464" s="213">
        <v>33</v>
      </c>
    </row>
    <row r="465" spans="1:65">
      <c r="A465" s="30"/>
      <c r="B465" s="19">
        <v>1</v>
      </c>
      <c r="C465" s="9">
        <v>6</v>
      </c>
      <c r="D465" s="24">
        <v>0.28000000000000003</v>
      </c>
      <c r="E465" s="214">
        <v>0.24</v>
      </c>
      <c r="F465" s="24">
        <v>0.27200000000000002</v>
      </c>
      <c r="G465" s="24">
        <v>0.27790640000000005</v>
      </c>
      <c r="H465" s="24">
        <v>0.31</v>
      </c>
      <c r="I465" s="24">
        <v>0.28999999999999998</v>
      </c>
      <c r="J465" s="24">
        <v>0.28999999999999998</v>
      </c>
      <c r="K465" s="24">
        <v>0.28000000000000003</v>
      </c>
      <c r="L465" s="24">
        <v>0.28999999999999998</v>
      </c>
      <c r="M465" s="24">
        <v>0.28999999999999998</v>
      </c>
      <c r="N465" s="24">
        <v>0.28000000000000003</v>
      </c>
      <c r="O465" s="214">
        <v>0.22723914039444443</v>
      </c>
      <c r="P465" s="24">
        <v>0.26257767786755143</v>
      </c>
      <c r="Q465" s="24">
        <v>0.31</v>
      </c>
      <c r="R465" s="24">
        <v>0.3</v>
      </c>
      <c r="S465" s="209"/>
      <c r="T465" s="210"/>
      <c r="U465" s="210"/>
      <c r="V465" s="210"/>
      <c r="W465" s="210"/>
      <c r="X465" s="210"/>
      <c r="Y465" s="210"/>
      <c r="Z465" s="210"/>
      <c r="AA465" s="210"/>
      <c r="AB465" s="210"/>
      <c r="AC465" s="210"/>
      <c r="AD465" s="210"/>
      <c r="AE465" s="210"/>
      <c r="AF465" s="210"/>
      <c r="AG465" s="210"/>
      <c r="AH465" s="210"/>
      <c r="AI465" s="210"/>
      <c r="AJ465" s="210"/>
      <c r="AK465" s="210"/>
      <c r="AL465" s="210"/>
      <c r="AM465" s="210"/>
      <c r="AN465" s="210"/>
      <c r="AO465" s="210"/>
      <c r="AP465" s="210"/>
      <c r="AQ465" s="210"/>
      <c r="AR465" s="210"/>
      <c r="AS465" s="210"/>
      <c r="AT465" s="210"/>
      <c r="AU465" s="210"/>
      <c r="AV465" s="210"/>
      <c r="AW465" s="210"/>
      <c r="AX465" s="210"/>
      <c r="AY465" s="210"/>
      <c r="AZ465" s="210"/>
      <c r="BA465" s="210"/>
      <c r="BB465" s="210"/>
      <c r="BC465" s="210"/>
      <c r="BD465" s="210"/>
      <c r="BE465" s="210"/>
      <c r="BF465" s="210"/>
      <c r="BG465" s="210"/>
      <c r="BH465" s="210"/>
      <c r="BI465" s="210"/>
      <c r="BJ465" s="210"/>
      <c r="BK465" s="210"/>
      <c r="BL465" s="210"/>
      <c r="BM465" s="56"/>
    </row>
    <row r="466" spans="1:65">
      <c r="A466" s="30"/>
      <c r="B466" s="20" t="s">
        <v>245</v>
      </c>
      <c r="C466" s="12"/>
      <c r="D466" s="215">
        <v>0.27833333333333338</v>
      </c>
      <c r="E466" s="215">
        <v>0.23833333333333331</v>
      </c>
      <c r="F466" s="215">
        <v>0.27483333333333332</v>
      </c>
      <c r="G466" s="215">
        <v>0.27709591666666666</v>
      </c>
      <c r="H466" s="215">
        <v>0.3066666666666667</v>
      </c>
      <c r="I466" s="215">
        <v>0.29166666666666669</v>
      </c>
      <c r="J466" s="215">
        <v>0.30333333333333334</v>
      </c>
      <c r="K466" s="215">
        <v>0.28000000000000003</v>
      </c>
      <c r="L466" s="215">
        <v>0.28999999999999998</v>
      </c>
      <c r="M466" s="215">
        <v>0.28833333333333333</v>
      </c>
      <c r="N466" s="215">
        <v>0.28999999999999998</v>
      </c>
      <c r="O466" s="215">
        <v>0.22841456761829773</v>
      </c>
      <c r="P466" s="215">
        <v>0.26161945037235873</v>
      </c>
      <c r="Q466" s="215">
        <v>0.26333333333333336</v>
      </c>
      <c r="R466" s="215">
        <v>0.3066666666666667</v>
      </c>
      <c r="S466" s="209"/>
      <c r="T466" s="210"/>
      <c r="U466" s="210"/>
      <c r="V466" s="210"/>
      <c r="W466" s="210"/>
      <c r="X466" s="210"/>
      <c r="Y466" s="210"/>
      <c r="Z466" s="210"/>
      <c r="AA466" s="210"/>
      <c r="AB466" s="210"/>
      <c r="AC466" s="210"/>
      <c r="AD466" s="210"/>
      <c r="AE466" s="210"/>
      <c r="AF466" s="210"/>
      <c r="AG466" s="210"/>
      <c r="AH466" s="210"/>
      <c r="AI466" s="210"/>
      <c r="AJ466" s="210"/>
      <c r="AK466" s="210"/>
      <c r="AL466" s="210"/>
      <c r="AM466" s="210"/>
      <c r="AN466" s="210"/>
      <c r="AO466" s="210"/>
      <c r="AP466" s="210"/>
      <c r="AQ466" s="210"/>
      <c r="AR466" s="210"/>
      <c r="AS466" s="210"/>
      <c r="AT466" s="210"/>
      <c r="AU466" s="210"/>
      <c r="AV466" s="210"/>
      <c r="AW466" s="210"/>
      <c r="AX466" s="210"/>
      <c r="AY466" s="210"/>
      <c r="AZ466" s="210"/>
      <c r="BA466" s="210"/>
      <c r="BB466" s="210"/>
      <c r="BC466" s="210"/>
      <c r="BD466" s="210"/>
      <c r="BE466" s="210"/>
      <c r="BF466" s="210"/>
      <c r="BG466" s="210"/>
      <c r="BH466" s="210"/>
      <c r="BI466" s="210"/>
      <c r="BJ466" s="210"/>
      <c r="BK466" s="210"/>
      <c r="BL466" s="210"/>
      <c r="BM466" s="56"/>
    </row>
    <row r="467" spans="1:65">
      <c r="A467" s="30"/>
      <c r="B467" s="3" t="s">
        <v>246</v>
      </c>
      <c r="C467" s="29"/>
      <c r="D467" s="24">
        <v>0.28000000000000003</v>
      </c>
      <c r="E467" s="24">
        <v>0.24</v>
      </c>
      <c r="F467" s="24">
        <v>0.27599999999999997</v>
      </c>
      <c r="G467" s="24">
        <v>0.27777765000000004</v>
      </c>
      <c r="H467" s="24">
        <v>0.31</v>
      </c>
      <c r="I467" s="24">
        <v>0.28999999999999998</v>
      </c>
      <c r="J467" s="24">
        <v>0.30499999999999999</v>
      </c>
      <c r="K467" s="24">
        <v>0.28000000000000003</v>
      </c>
      <c r="L467" s="24">
        <v>0.28999999999999998</v>
      </c>
      <c r="M467" s="24">
        <v>0.28999999999999998</v>
      </c>
      <c r="N467" s="24">
        <v>0.28999999999999998</v>
      </c>
      <c r="O467" s="24">
        <v>0.22811769973741761</v>
      </c>
      <c r="P467" s="24">
        <v>0.26218476532464735</v>
      </c>
      <c r="Q467" s="24">
        <v>0.29499999999999998</v>
      </c>
      <c r="R467" s="24">
        <v>0.31</v>
      </c>
      <c r="S467" s="209"/>
      <c r="T467" s="210"/>
      <c r="U467" s="210"/>
      <c r="V467" s="210"/>
      <c r="W467" s="210"/>
      <c r="X467" s="210"/>
      <c r="Y467" s="210"/>
      <c r="Z467" s="210"/>
      <c r="AA467" s="210"/>
      <c r="AB467" s="210"/>
      <c r="AC467" s="210"/>
      <c r="AD467" s="210"/>
      <c r="AE467" s="210"/>
      <c r="AF467" s="210"/>
      <c r="AG467" s="210"/>
      <c r="AH467" s="210"/>
      <c r="AI467" s="210"/>
      <c r="AJ467" s="210"/>
      <c r="AK467" s="210"/>
      <c r="AL467" s="210"/>
      <c r="AM467" s="210"/>
      <c r="AN467" s="210"/>
      <c r="AO467" s="210"/>
      <c r="AP467" s="210"/>
      <c r="AQ467" s="210"/>
      <c r="AR467" s="210"/>
      <c r="AS467" s="210"/>
      <c r="AT467" s="210"/>
      <c r="AU467" s="210"/>
      <c r="AV467" s="210"/>
      <c r="AW467" s="210"/>
      <c r="AX467" s="210"/>
      <c r="AY467" s="210"/>
      <c r="AZ467" s="210"/>
      <c r="BA467" s="210"/>
      <c r="BB467" s="210"/>
      <c r="BC467" s="210"/>
      <c r="BD467" s="210"/>
      <c r="BE467" s="210"/>
      <c r="BF467" s="210"/>
      <c r="BG467" s="210"/>
      <c r="BH467" s="210"/>
      <c r="BI467" s="210"/>
      <c r="BJ467" s="210"/>
      <c r="BK467" s="210"/>
      <c r="BL467" s="210"/>
      <c r="BM467" s="56"/>
    </row>
    <row r="468" spans="1:65">
      <c r="A468" s="30"/>
      <c r="B468" s="3" t="s">
        <v>247</v>
      </c>
      <c r="C468" s="29"/>
      <c r="D468" s="24">
        <v>4.0824829046386332E-3</v>
      </c>
      <c r="E468" s="24">
        <v>7.5277265270908165E-3</v>
      </c>
      <c r="F468" s="24">
        <v>3.6560452221856472E-3</v>
      </c>
      <c r="G468" s="24">
        <v>2.7414134109372541E-3</v>
      </c>
      <c r="H468" s="24">
        <v>5.1639777949432268E-3</v>
      </c>
      <c r="I468" s="24">
        <v>4.0824829046386341E-3</v>
      </c>
      <c r="J468" s="24">
        <v>8.1649658092772665E-3</v>
      </c>
      <c r="K468" s="24">
        <v>1.414213562373094E-2</v>
      </c>
      <c r="L468" s="24">
        <v>6.3245553203367466E-3</v>
      </c>
      <c r="M468" s="24">
        <v>7.5277265270907922E-3</v>
      </c>
      <c r="N468" s="24">
        <v>6.3245553203367466E-3</v>
      </c>
      <c r="O468" s="24">
        <v>2.0222940752869091E-3</v>
      </c>
      <c r="P468" s="24">
        <v>2.9012574686971267E-3</v>
      </c>
      <c r="Q468" s="24">
        <v>9.0258886912406841E-2</v>
      </c>
      <c r="R468" s="24">
        <v>5.1639777949432268E-3</v>
      </c>
      <c r="S468" s="209"/>
      <c r="T468" s="210"/>
      <c r="U468" s="210"/>
      <c r="V468" s="210"/>
      <c r="W468" s="210"/>
      <c r="X468" s="210"/>
      <c r="Y468" s="210"/>
      <c r="Z468" s="210"/>
      <c r="AA468" s="210"/>
      <c r="AB468" s="210"/>
      <c r="AC468" s="210"/>
      <c r="AD468" s="210"/>
      <c r="AE468" s="210"/>
      <c r="AF468" s="210"/>
      <c r="AG468" s="210"/>
      <c r="AH468" s="210"/>
      <c r="AI468" s="210"/>
      <c r="AJ468" s="210"/>
      <c r="AK468" s="210"/>
      <c r="AL468" s="210"/>
      <c r="AM468" s="210"/>
      <c r="AN468" s="210"/>
      <c r="AO468" s="210"/>
      <c r="AP468" s="210"/>
      <c r="AQ468" s="210"/>
      <c r="AR468" s="210"/>
      <c r="AS468" s="210"/>
      <c r="AT468" s="210"/>
      <c r="AU468" s="210"/>
      <c r="AV468" s="210"/>
      <c r="AW468" s="210"/>
      <c r="AX468" s="210"/>
      <c r="AY468" s="210"/>
      <c r="AZ468" s="210"/>
      <c r="BA468" s="210"/>
      <c r="BB468" s="210"/>
      <c r="BC468" s="210"/>
      <c r="BD468" s="210"/>
      <c r="BE468" s="210"/>
      <c r="BF468" s="210"/>
      <c r="BG468" s="210"/>
      <c r="BH468" s="210"/>
      <c r="BI468" s="210"/>
      <c r="BJ468" s="210"/>
      <c r="BK468" s="210"/>
      <c r="BL468" s="210"/>
      <c r="BM468" s="56"/>
    </row>
    <row r="469" spans="1:65">
      <c r="A469" s="30"/>
      <c r="B469" s="3" t="s">
        <v>86</v>
      </c>
      <c r="C469" s="29"/>
      <c r="D469" s="13">
        <v>1.4667603250198681E-2</v>
      </c>
      <c r="E469" s="13">
        <v>3.1584866547234199E-2</v>
      </c>
      <c r="F469" s="13">
        <v>1.3302772185029645E-2</v>
      </c>
      <c r="G469" s="13">
        <v>9.8933735434111256E-3</v>
      </c>
      <c r="H469" s="13">
        <v>1.683905802698878E-2</v>
      </c>
      <c r="I469" s="13">
        <v>1.3997084244475317E-2</v>
      </c>
      <c r="J469" s="13">
        <v>2.6917469700914066E-2</v>
      </c>
      <c r="K469" s="13">
        <v>5.0507627227610499E-2</v>
      </c>
      <c r="L469" s="13">
        <v>2.1808811449437058E-2</v>
      </c>
      <c r="M469" s="13">
        <v>2.6107722059274426E-2</v>
      </c>
      <c r="N469" s="13">
        <v>2.1808811449437058E-2</v>
      </c>
      <c r="O469" s="13">
        <v>8.8536125185603443E-3</v>
      </c>
      <c r="P469" s="13">
        <v>1.1089609218916307E-2</v>
      </c>
      <c r="Q469" s="13">
        <v>0.34275526675597529</v>
      </c>
      <c r="R469" s="13">
        <v>1.683905802698878E-2</v>
      </c>
      <c r="S469" s="151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5"/>
    </row>
    <row r="470" spans="1:65">
      <c r="A470" s="30"/>
      <c r="B470" s="3" t="s">
        <v>248</v>
      </c>
      <c r="C470" s="29"/>
      <c r="D470" s="13">
        <v>-3.4737541765454405E-2</v>
      </c>
      <c r="E470" s="13">
        <v>-0.1734578950446708</v>
      </c>
      <c r="F470" s="13">
        <v>-4.6875572677386068E-2</v>
      </c>
      <c r="G470" s="13">
        <v>-3.9028913694294287E-2</v>
      </c>
      <c r="H470" s="13">
        <v>6.3522708473990219E-2</v>
      </c>
      <c r="I470" s="13">
        <v>1.150257599428417E-2</v>
      </c>
      <c r="J470" s="13">
        <v>5.1962679034055492E-2</v>
      </c>
      <c r="K470" s="13">
        <v>-2.8957527045487153E-2</v>
      </c>
      <c r="L470" s="13">
        <v>5.7225612743168064E-3</v>
      </c>
      <c r="M470" s="13">
        <v>-5.74534456505571E-5</v>
      </c>
      <c r="N470" s="13">
        <v>5.7225612743168064E-3</v>
      </c>
      <c r="O470" s="13">
        <v>-0.20785626214675856</v>
      </c>
      <c r="P470" s="13">
        <v>-9.2701435490801232E-2</v>
      </c>
      <c r="Q470" s="13">
        <v>-8.6757674245160454E-2</v>
      </c>
      <c r="R470" s="13">
        <v>6.3522708473990219E-2</v>
      </c>
      <c r="S470" s="151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5"/>
    </row>
    <row r="471" spans="1:65">
      <c r="A471" s="30"/>
      <c r="B471" s="46" t="s">
        <v>249</v>
      </c>
      <c r="C471" s="47"/>
      <c r="D471" s="45">
        <v>0.1</v>
      </c>
      <c r="E471" s="45">
        <v>2.41</v>
      </c>
      <c r="F471" s="45">
        <v>0.3</v>
      </c>
      <c r="G471" s="45">
        <v>0.17</v>
      </c>
      <c r="H471" s="45">
        <v>1.54</v>
      </c>
      <c r="I471" s="45">
        <v>0.67</v>
      </c>
      <c r="J471" s="45">
        <v>1.35</v>
      </c>
      <c r="K471" s="45">
        <v>0</v>
      </c>
      <c r="L471" s="45">
        <v>0.57999999999999996</v>
      </c>
      <c r="M471" s="45">
        <v>0.48</v>
      </c>
      <c r="N471" s="45">
        <v>0.57999999999999996</v>
      </c>
      <c r="O471" s="45">
        <v>2.98</v>
      </c>
      <c r="P471" s="45">
        <v>1.06</v>
      </c>
      <c r="Q471" s="45">
        <v>0.96</v>
      </c>
      <c r="R471" s="45">
        <v>1.54</v>
      </c>
      <c r="S471" s="151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5"/>
    </row>
    <row r="472" spans="1:65">
      <c r="B472" s="31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BM472" s="55"/>
    </row>
    <row r="473" spans="1:65" ht="15">
      <c r="B473" s="8" t="s">
        <v>455</v>
      </c>
      <c r="BM473" s="28" t="s">
        <v>253</v>
      </c>
    </row>
    <row r="474" spans="1:65" ht="15">
      <c r="A474" s="25" t="s">
        <v>17</v>
      </c>
      <c r="B474" s="18" t="s">
        <v>111</v>
      </c>
      <c r="C474" s="15" t="s">
        <v>112</v>
      </c>
      <c r="D474" s="16" t="s">
        <v>222</v>
      </c>
      <c r="E474" s="17" t="s">
        <v>222</v>
      </c>
      <c r="F474" s="17" t="s">
        <v>222</v>
      </c>
      <c r="G474" s="17" t="s">
        <v>222</v>
      </c>
      <c r="H474" s="17" t="s">
        <v>222</v>
      </c>
      <c r="I474" s="17" t="s">
        <v>222</v>
      </c>
      <c r="J474" s="17" t="s">
        <v>222</v>
      </c>
      <c r="K474" s="17" t="s">
        <v>222</v>
      </c>
      <c r="L474" s="17" t="s">
        <v>222</v>
      </c>
      <c r="M474" s="17" t="s">
        <v>222</v>
      </c>
      <c r="N474" s="17" t="s">
        <v>222</v>
      </c>
      <c r="O474" s="151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8">
        <v>1</v>
      </c>
    </row>
    <row r="475" spans="1:65">
      <c r="A475" s="30"/>
      <c r="B475" s="19" t="s">
        <v>223</v>
      </c>
      <c r="C475" s="9" t="s">
        <v>223</v>
      </c>
      <c r="D475" s="149" t="s">
        <v>255</v>
      </c>
      <c r="E475" s="150" t="s">
        <v>256</v>
      </c>
      <c r="F475" s="150" t="s">
        <v>258</v>
      </c>
      <c r="G475" s="150" t="s">
        <v>259</v>
      </c>
      <c r="H475" s="150" t="s">
        <v>260</v>
      </c>
      <c r="I475" s="150" t="s">
        <v>261</v>
      </c>
      <c r="J475" s="150" t="s">
        <v>262</v>
      </c>
      <c r="K475" s="150" t="s">
        <v>263</v>
      </c>
      <c r="L475" s="150" t="s">
        <v>264</v>
      </c>
      <c r="M475" s="150" t="s">
        <v>277</v>
      </c>
      <c r="N475" s="150" t="s">
        <v>268</v>
      </c>
      <c r="O475" s="151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8" t="s">
        <v>3</v>
      </c>
    </row>
    <row r="476" spans="1:65">
      <c r="A476" s="30"/>
      <c r="B476" s="19"/>
      <c r="C476" s="9"/>
      <c r="D476" s="10" t="s">
        <v>278</v>
      </c>
      <c r="E476" s="11" t="s">
        <v>278</v>
      </c>
      <c r="F476" s="11" t="s">
        <v>278</v>
      </c>
      <c r="G476" s="11" t="s">
        <v>279</v>
      </c>
      <c r="H476" s="11" t="s">
        <v>114</v>
      </c>
      <c r="I476" s="11" t="s">
        <v>279</v>
      </c>
      <c r="J476" s="11" t="s">
        <v>114</v>
      </c>
      <c r="K476" s="11" t="s">
        <v>279</v>
      </c>
      <c r="L476" s="11" t="s">
        <v>279</v>
      </c>
      <c r="M476" s="11" t="s">
        <v>278</v>
      </c>
      <c r="N476" s="11" t="s">
        <v>279</v>
      </c>
      <c r="O476" s="151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8">
        <v>1</v>
      </c>
    </row>
    <row r="477" spans="1:65">
      <c r="A477" s="30"/>
      <c r="B477" s="19"/>
      <c r="C477" s="9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151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8">
        <v>1</v>
      </c>
    </row>
    <row r="478" spans="1:65">
      <c r="A478" s="30"/>
      <c r="B478" s="18">
        <v>1</v>
      </c>
      <c r="C478" s="14">
        <v>1</v>
      </c>
      <c r="D478" s="228">
        <v>34.299999999999997</v>
      </c>
      <c r="E478" s="228">
        <v>31.6</v>
      </c>
      <c r="F478" s="228">
        <v>19.495000000000001</v>
      </c>
      <c r="G478" s="228">
        <v>40.9</v>
      </c>
      <c r="H478" s="230">
        <v>40</v>
      </c>
      <c r="I478" s="228">
        <v>46.3</v>
      </c>
      <c r="J478" s="228">
        <v>21</v>
      </c>
      <c r="K478" s="228">
        <v>34.6</v>
      </c>
      <c r="L478" s="228">
        <v>52</v>
      </c>
      <c r="M478" s="228">
        <v>49.498336116666671</v>
      </c>
      <c r="N478" s="228">
        <v>40.4</v>
      </c>
      <c r="O478" s="231"/>
      <c r="P478" s="232"/>
      <c r="Q478" s="232"/>
      <c r="R478" s="232"/>
      <c r="S478" s="232"/>
      <c r="T478" s="232"/>
      <c r="U478" s="232"/>
      <c r="V478" s="232"/>
      <c r="W478" s="232"/>
      <c r="X478" s="232"/>
      <c r="Y478" s="232"/>
      <c r="Z478" s="232"/>
      <c r="AA478" s="232"/>
      <c r="AB478" s="232"/>
      <c r="AC478" s="232"/>
      <c r="AD478" s="232"/>
      <c r="AE478" s="232"/>
      <c r="AF478" s="232"/>
      <c r="AG478" s="232"/>
      <c r="AH478" s="232"/>
      <c r="AI478" s="232"/>
      <c r="AJ478" s="232"/>
      <c r="AK478" s="232"/>
      <c r="AL478" s="232"/>
      <c r="AM478" s="232"/>
      <c r="AN478" s="232"/>
      <c r="AO478" s="232"/>
      <c r="AP478" s="232"/>
      <c r="AQ478" s="232"/>
      <c r="AR478" s="232"/>
      <c r="AS478" s="232"/>
      <c r="AT478" s="232"/>
      <c r="AU478" s="232"/>
      <c r="AV478" s="232"/>
      <c r="AW478" s="232"/>
      <c r="AX478" s="232"/>
      <c r="AY478" s="232"/>
      <c r="AZ478" s="232"/>
      <c r="BA478" s="232"/>
      <c r="BB478" s="232"/>
      <c r="BC478" s="232"/>
      <c r="BD478" s="232"/>
      <c r="BE478" s="232"/>
      <c r="BF478" s="232"/>
      <c r="BG478" s="232"/>
      <c r="BH478" s="232"/>
      <c r="BI478" s="232"/>
      <c r="BJ478" s="232"/>
      <c r="BK478" s="232"/>
      <c r="BL478" s="232"/>
      <c r="BM478" s="233">
        <v>1</v>
      </c>
    </row>
    <row r="479" spans="1:65">
      <c r="A479" s="30"/>
      <c r="B479" s="19">
        <v>1</v>
      </c>
      <c r="C479" s="9">
        <v>2</v>
      </c>
      <c r="D479" s="234">
        <v>36.1</v>
      </c>
      <c r="E479" s="234">
        <v>24.2</v>
      </c>
      <c r="F479" s="234">
        <v>19.755000000000003</v>
      </c>
      <c r="G479" s="234">
        <v>43.4</v>
      </c>
      <c r="H479" s="235">
        <v>40</v>
      </c>
      <c r="I479" s="236">
        <v>43</v>
      </c>
      <c r="J479" s="234">
        <v>22</v>
      </c>
      <c r="K479" s="234">
        <v>34.4</v>
      </c>
      <c r="L479" s="234">
        <v>52</v>
      </c>
      <c r="M479" s="234">
        <v>49.456476713333338</v>
      </c>
      <c r="N479" s="234">
        <v>39.200000000000003</v>
      </c>
      <c r="O479" s="231"/>
      <c r="P479" s="232"/>
      <c r="Q479" s="232"/>
      <c r="R479" s="232"/>
      <c r="S479" s="232"/>
      <c r="T479" s="232"/>
      <c r="U479" s="232"/>
      <c r="V479" s="232"/>
      <c r="W479" s="232"/>
      <c r="X479" s="232"/>
      <c r="Y479" s="232"/>
      <c r="Z479" s="232"/>
      <c r="AA479" s="232"/>
      <c r="AB479" s="232"/>
      <c r="AC479" s="232"/>
      <c r="AD479" s="232"/>
      <c r="AE479" s="232"/>
      <c r="AF479" s="232"/>
      <c r="AG479" s="232"/>
      <c r="AH479" s="232"/>
      <c r="AI479" s="232"/>
      <c r="AJ479" s="232"/>
      <c r="AK479" s="232"/>
      <c r="AL479" s="232"/>
      <c r="AM479" s="232"/>
      <c r="AN479" s="232"/>
      <c r="AO479" s="232"/>
      <c r="AP479" s="232"/>
      <c r="AQ479" s="232"/>
      <c r="AR479" s="232"/>
      <c r="AS479" s="232"/>
      <c r="AT479" s="232"/>
      <c r="AU479" s="232"/>
      <c r="AV479" s="232"/>
      <c r="AW479" s="232"/>
      <c r="AX479" s="232"/>
      <c r="AY479" s="232"/>
      <c r="AZ479" s="232"/>
      <c r="BA479" s="232"/>
      <c r="BB479" s="232"/>
      <c r="BC479" s="232"/>
      <c r="BD479" s="232"/>
      <c r="BE479" s="232"/>
      <c r="BF479" s="232"/>
      <c r="BG479" s="232"/>
      <c r="BH479" s="232"/>
      <c r="BI479" s="232"/>
      <c r="BJ479" s="232"/>
      <c r="BK479" s="232"/>
      <c r="BL479" s="232"/>
      <c r="BM479" s="233">
        <v>3</v>
      </c>
    </row>
    <row r="480" spans="1:65">
      <c r="A480" s="30"/>
      <c r="B480" s="19">
        <v>1</v>
      </c>
      <c r="C480" s="9">
        <v>3</v>
      </c>
      <c r="D480" s="234">
        <v>33.799999999999997</v>
      </c>
      <c r="E480" s="234">
        <v>30.9</v>
      </c>
      <c r="F480" s="234">
        <v>19.908999999999999</v>
      </c>
      <c r="G480" s="234">
        <v>43.1</v>
      </c>
      <c r="H480" s="235">
        <v>40</v>
      </c>
      <c r="I480" s="234">
        <v>47.2</v>
      </c>
      <c r="J480" s="234">
        <v>22</v>
      </c>
      <c r="K480" s="234">
        <v>34</v>
      </c>
      <c r="L480" s="234">
        <v>52</v>
      </c>
      <c r="M480" s="234">
        <v>48.194566579999993</v>
      </c>
      <c r="N480" s="234">
        <v>42.5</v>
      </c>
      <c r="O480" s="231"/>
      <c r="P480" s="232"/>
      <c r="Q480" s="232"/>
      <c r="R480" s="232"/>
      <c r="S480" s="232"/>
      <c r="T480" s="232"/>
      <c r="U480" s="232"/>
      <c r="V480" s="232"/>
      <c r="W480" s="232"/>
      <c r="X480" s="232"/>
      <c r="Y480" s="232"/>
      <c r="Z480" s="232"/>
      <c r="AA480" s="232"/>
      <c r="AB480" s="232"/>
      <c r="AC480" s="232"/>
      <c r="AD480" s="232"/>
      <c r="AE480" s="232"/>
      <c r="AF480" s="232"/>
      <c r="AG480" s="232"/>
      <c r="AH480" s="232"/>
      <c r="AI480" s="232"/>
      <c r="AJ480" s="232"/>
      <c r="AK480" s="232"/>
      <c r="AL480" s="232"/>
      <c r="AM480" s="232"/>
      <c r="AN480" s="232"/>
      <c r="AO480" s="232"/>
      <c r="AP480" s="232"/>
      <c r="AQ480" s="232"/>
      <c r="AR480" s="232"/>
      <c r="AS480" s="232"/>
      <c r="AT480" s="232"/>
      <c r="AU480" s="232"/>
      <c r="AV480" s="232"/>
      <c r="AW480" s="232"/>
      <c r="AX480" s="232"/>
      <c r="AY480" s="232"/>
      <c r="AZ480" s="232"/>
      <c r="BA480" s="232"/>
      <c r="BB480" s="232"/>
      <c r="BC480" s="232"/>
      <c r="BD480" s="232"/>
      <c r="BE480" s="232"/>
      <c r="BF480" s="232"/>
      <c r="BG480" s="232"/>
      <c r="BH480" s="232"/>
      <c r="BI480" s="232"/>
      <c r="BJ480" s="232"/>
      <c r="BK480" s="232"/>
      <c r="BL480" s="232"/>
      <c r="BM480" s="233">
        <v>16</v>
      </c>
    </row>
    <row r="481" spans="1:65">
      <c r="A481" s="30"/>
      <c r="B481" s="19">
        <v>1</v>
      </c>
      <c r="C481" s="9">
        <v>4</v>
      </c>
      <c r="D481" s="234">
        <v>33.200000000000003</v>
      </c>
      <c r="E481" s="234">
        <v>25.5</v>
      </c>
      <c r="F481" s="234">
        <v>20.012</v>
      </c>
      <c r="G481" s="234">
        <v>41.8</v>
      </c>
      <c r="H481" s="235">
        <v>40</v>
      </c>
      <c r="I481" s="234">
        <v>47.4</v>
      </c>
      <c r="J481" s="234">
        <v>20</v>
      </c>
      <c r="K481" s="236">
        <v>38.4</v>
      </c>
      <c r="L481" s="234">
        <v>50</v>
      </c>
      <c r="M481" s="234">
        <v>48.326321946666667</v>
      </c>
      <c r="N481" s="234">
        <v>40.4</v>
      </c>
      <c r="O481" s="231"/>
      <c r="P481" s="232"/>
      <c r="Q481" s="232"/>
      <c r="R481" s="232"/>
      <c r="S481" s="232"/>
      <c r="T481" s="232"/>
      <c r="U481" s="232"/>
      <c r="V481" s="232"/>
      <c r="W481" s="232"/>
      <c r="X481" s="232"/>
      <c r="Y481" s="232"/>
      <c r="Z481" s="232"/>
      <c r="AA481" s="232"/>
      <c r="AB481" s="232"/>
      <c r="AC481" s="232"/>
      <c r="AD481" s="232"/>
      <c r="AE481" s="232"/>
      <c r="AF481" s="232"/>
      <c r="AG481" s="232"/>
      <c r="AH481" s="232"/>
      <c r="AI481" s="232"/>
      <c r="AJ481" s="232"/>
      <c r="AK481" s="232"/>
      <c r="AL481" s="232"/>
      <c r="AM481" s="232"/>
      <c r="AN481" s="232"/>
      <c r="AO481" s="232"/>
      <c r="AP481" s="232"/>
      <c r="AQ481" s="232"/>
      <c r="AR481" s="232"/>
      <c r="AS481" s="232"/>
      <c r="AT481" s="232"/>
      <c r="AU481" s="232"/>
      <c r="AV481" s="232"/>
      <c r="AW481" s="232"/>
      <c r="AX481" s="232"/>
      <c r="AY481" s="232"/>
      <c r="AZ481" s="232"/>
      <c r="BA481" s="232"/>
      <c r="BB481" s="232"/>
      <c r="BC481" s="232"/>
      <c r="BD481" s="232"/>
      <c r="BE481" s="232"/>
      <c r="BF481" s="232"/>
      <c r="BG481" s="232"/>
      <c r="BH481" s="232"/>
      <c r="BI481" s="232"/>
      <c r="BJ481" s="232"/>
      <c r="BK481" s="232"/>
      <c r="BL481" s="232"/>
      <c r="BM481" s="233">
        <v>36.754838643333301</v>
      </c>
    </row>
    <row r="482" spans="1:65">
      <c r="A482" s="30"/>
      <c r="B482" s="19">
        <v>1</v>
      </c>
      <c r="C482" s="9">
        <v>5</v>
      </c>
      <c r="D482" s="234">
        <v>34.6</v>
      </c>
      <c r="E482" s="234">
        <v>25.4</v>
      </c>
      <c r="F482" s="234">
        <v>20.079000000000001</v>
      </c>
      <c r="G482" s="234">
        <v>39.4</v>
      </c>
      <c r="H482" s="235">
        <v>40</v>
      </c>
      <c r="I482" s="234">
        <v>45.8</v>
      </c>
      <c r="J482" s="234">
        <v>20</v>
      </c>
      <c r="K482" s="234">
        <v>35.6</v>
      </c>
      <c r="L482" s="234">
        <v>52</v>
      </c>
      <c r="M482" s="234">
        <v>48.510984460000003</v>
      </c>
      <c r="N482" s="234">
        <v>40.700000000000003</v>
      </c>
      <c r="O482" s="231"/>
      <c r="P482" s="232"/>
      <c r="Q482" s="232"/>
      <c r="R482" s="232"/>
      <c r="S482" s="232"/>
      <c r="T482" s="232"/>
      <c r="U482" s="232"/>
      <c r="V482" s="232"/>
      <c r="W482" s="232"/>
      <c r="X482" s="232"/>
      <c r="Y482" s="232"/>
      <c r="Z482" s="232"/>
      <c r="AA482" s="232"/>
      <c r="AB482" s="232"/>
      <c r="AC482" s="232"/>
      <c r="AD482" s="232"/>
      <c r="AE482" s="232"/>
      <c r="AF482" s="232"/>
      <c r="AG482" s="232"/>
      <c r="AH482" s="232"/>
      <c r="AI482" s="232"/>
      <c r="AJ482" s="232"/>
      <c r="AK482" s="232"/>
      <c r="AL482" s="232"/>
      <c r="AM482" s="232"/>
      <c r="AN482" s="232"/>
      <c r="AO482" s="232"/>
      <c r="AP482" s="232"/>
      <c r="AQ482" s="232"/>
      <c r="AR482" s="232"/>
      <c r="AS482" s="232"/>
      <c r="AT482" s="232"/>
      <c r="AU482" s="232"/>
      <c r="AV482" s="232"/>
      <c r="AW482" s="232"/>
      <c r="AX482" s="232"/>
      <c r="AY482" s="232"/>
      <c r="AZ482" s="232"/>
      <c r="BA482" s="232"/>
      <c r="BB482" s="232"/>
      <c r="BC482" s="232"/>
      <c r="BD482" s="232"/>
      <c r="BE482" s="232"/>
      <c r="BF482" s="232"/>
      <c r="BG482" s="232"/>
      <c r="BH482" s="232"/>
      <c r="BI482" s="232"/>
      <c r="BJ482" s="232"/>
      <c r="BK482" s="232"/>
      <c r="BL482" s="232"/>
      <c r="BM482" s="233">
        <v>9</v>
      </c>
    </row>
    <row r="483" spans="1:65">
      <c r="A483" s="30"/>
      <c r="B483" s="19">
        <v>1</v>
      </c>
      <c r="C483" s="9">
        <v>6</v>
      </c>
      <c r="D483" s="234">
        <v>35.700000000000003</v>
      </c>
      <c r="E483" s="234">
        <v>24.5</v>
      </c>
      <c r="F483" s="234">
        <v>19.8</v>
      </c>
      <c r="G483" s="234">
        <v>42</v>
      </c>
      <c r="H483" s="235">
        <v>40</v>
      </c>
      <c r="I483" s="234">
        <v>46.7</v>
      </c>
      <c r="J483" s="234">
        <v>22</v>
      </c>
      <c r="K483" s="234">
        <v>34.9</v>
      </c>
      <c r="L483" s="234">
        <v>54</v>
      </c>
      <c r="M483" s="234">
        <v>50.173632783333339</v>
      </c>
      <c r="N483" s="234">
        <v>41.2</v>
      </c>
      <c r="O483" s="231"/>
      <c r="P483" s="232"/>
      <c r="Q483" s="232"/>
      <c r="R483" s="232"/>
      <c r="S483" s="232"/>
      <c r="T483" s="232"/>
      <c r="U483" s="232"/>
      <c r="V483" s="232"/>
      <c r="W483" s="232"/>
      <c r="X483" s="232"/>
      <c r="Y483" s="232"/>
      <c r="Z483" s="232"/>
      <c r="AA483" s="232"/>
      <c r="AB483" s="232"/>
      <c r="AC483" s="232"/>
      <c r="AD483" s="232"/>
      <c r="AE483" s="232"/>
      <c r="AF483" s="232"/>
      <c r="AG483" s="232"/>
      <c r="AH483" s="232"/>
      <c r="AI483" s="232"/>
      <c r="AJ483" s="232"/>
      <c r="AK483" s="232"/>
      <c r="AL483" s="232"/>
      <c r="AM483" s="232"/>
      <c r="AN483" s="232"/>
      <c r="AO483" s="232"/>
      <c r="AP483" s="232"/>
      <c r="AQ483" s="232"/>
      <c r="AR483" s="232"/>
      <c r="AS483" s="232"/>
      <c r="AT483" s="232"/>
      <c r="AU483" s="232"/>
      <c r="AV483" s="232"/>
      <c r="AW483" s="232"/>
      <c r="AX483" s="232"/>
      <c r="AY483" s="232"/>
      <c r="AZ483" s="232"/>
      <c r="BA483" s="232"/>
      <c r="BB483" s="232"/>
      <c r="BC483" s="232"/>
      <c r="BD483" s="232"/>
      <c r="BE483" s="232"/>
      <c r="BF483" s="232"/>
      <c r="BG483" s="232"/>
      <c r="BH483" s="232"/>
      <c r="BI483" s="232"/>
      <c r="BJ483" s="232"/>
      <c r="BK483" s="232"/>
      <c r="BL483" s="232"/>
      <c r="BM483" s="237"/>
    </row>
    <row r="484" spans="1:65">
      <c r="A484" s="30"/>
      <c r="B484" s="20" t="s">
        <v>245</v>
      </c>
      <c r="C484" s="12"/>
      <c r="D484" s="238">
        <v>34.616666666666667</v>
      </c>
      <c r="E484" s="238">
        <v>27.016666666666666</v>
      </c>
      <c r="F484" s="238">
        <v>19.841666666666665</v>
      </c>
      <c r="G484" s="238">
        <v>41.766666666666666</v>
      </c>
      <c r="H484" s="238">
        <v>40</v>
      </c>
      <c r="I484" s="238">
        <v>46.066666666666663</v>
      </c>
      <c r="J484" s="238">
        <v>21.166666666666668</v>
      </c>
      <c r="K484" s="238">
        <v>35.31666666666667</v>
      </c>
      <c r="L484" s="238">
        <v>52</v>
      </c>
      <c r="M484" s="238">
        <v>49.026719766666666</v>
      </c>
      <c r="N484" s="238">
        <v>40.733333333333327</v>
      </c>
      <c r="O484" s="231"/>
      <c r="P484" s="232"/>
      <c r="Q484" s="232"/>
      <c r="R484" s="232"/>
      <c r="S484" s="232"/>
      <c r="T484" s="232"/>
      <c r="U484" s="232"/>
      <c r="V484" s="232"/>
      <c r="W484" s="232"/>
      <c r="X484" s="232"/>
      <c r="Y484" s="232"/>
      <c r="Z484" s="232"/>
      <c r="AA484" s="232"/>
      <c r="AB484" s="232"/>
      <c r="AC484" s="232"/>
      <c r="AD484" s="232"/>
      <c r="AE484" s="232"/>
      <c r="AF484" s="232"/>
      <c r="AG484" s="232"/>
      <c r="AH484" s="232"/>
      <c r="AI484" s="232"/>
      <c r="AJ484" s="232"/>
      <c r="AK484" s="232"/>
      <c r="AL484" s="232"/>
      <c r="AM484" s="232"/>
      <c r="AN484" s="232"/>
      <c r="AO484" s="232"/>
      <c r="AP484" s="232"/>
      <c r="AQ484" s="232"/>
      <c r="AR484" s="232"/>
      <c r="AS484" s="232"/>
      <c r="AT484" s="232"/>
      <c r="AU484" s="232"/>
      <c r="AV484" s="232"/>
      <c r="AW484" s="232"/>
      <c r="AX484" s="232"/>
      <c r="AY484" s="232"/>
      <c r="AZ484" s="232"/>
      <c r="BA484" s="232"/>
      <c r="BB484" s="232"/>
      <c r="BC484" s="232"/>
      <c r="BD484" s="232"/>
      <c r="BE484" s="232"/>
      <c r="BF484" s="232"/>
      <c r="BG484" s="232"/>
      <c r="BH484" s="232"/>
      <c r="BI484" s="232"/>
      <c r="BJ484" s="232"/>
      <c r="BK484" s="232"/>
      <c r="BL484" s="232"/>
      <c r="BM484" s="237"/>
    </row>
    <row r="485" spans="1:65">
      <c r="A485" s="30"/>
      <c r="B485" s="3" t="s">
        <v>246</v>
      </c>
      <c r="C485" s="29"/>
      <c r="D485" s="234">
        <v>34.450000000000003</v>
      </c>
      <c r="E485" s="234">
        <v>25.45</v>
      </c>
      <c r="F485" s="234">
        <v>19.854500000000002</v>
      </c>
      <c r="G485" s="234">
        <v>41.9</v>
      </c>
      <c r="H485" s="234">
        <v>40</v>
      </c>
      <c r="I485" s="234">
        <v>46.5</v>
      </c>
      <c r="J485" s="234">
        <v>21.5</v>
      </c>
      <c r="K485" s="234">
        <v>34.75</v>
      </c>
      <c r="L485" s="234">
        <v>52</v>
      </c>
      <c r="M485" s="234">
        <v>48.983730586666667</v>
      </c>
      <c r="N485" s="234">
        <v>40.549999999999997</v>
      </c>
      <c r="O485" s="231"/>
      <c r="P485" s="232"/>
      <c r="Q485" s="232"/>
      <c r="R485" s="232"/>
      <c r="S485" s="232"/>
      <c r="T485" s="232"/>
      <c r="U485" s="232"/>
      <c r="V485" s="232"/>
      <c r="W485" s="232"/>
      <c r="X485" s="232"/>
      <c r="Y485" s="232"/>
      <c r="Z485" s="232"/>
      <c r="AA485" s="232"/>
      <c r="AB485" s="232"/>
      <c r="AC485" s="232"/>
      <c r="AD485" s="232"/>
      <c r="AE485" s="232"/>
      <c r="AF485" s="232"/>
      <c r="AG485" s="232"/>
      <c r="AH485" s="232"/>
      <c r="AI485" s="232"/>
      <c r="AJ485" s="232"/>
      <c r="AK485" s="232"/>
      <c r="AL485" s="232"/>
      <c r="AM485" s="232"/>
      <c r="AN485" s="232"/>
      <c r="AO485" s="232"/>
      <c r="AP485" s="232"/>
      <c r="AQ485" s="232"/>
      <c r="AR485" s="232"/>
      <c r="AS485" s="232"/>
      <c r="AT485" s="232"/>
      <c r="AU485" s="232"/>
      <c r="AV485" s="232"/>
      <c r="AW485" s="232"/>
      <c r="AX485" s="232"/>
      <c r="AY485" s="232"/>
      <c r="AZ485" s="232"/>
      <c r="BA485" s="232"/>
      <c r="BB485" s="232"/>
      <c r="BC485" s="232"/>
      <c r="BD485" s="232"/>
      <c r="BE485" s="232"/>
      <c r="BF485" s="232"/>
      <c r="BG485" s="232"/>
      <c r="BH485" s="232"/>
      <c r="BI485" s="232"/>
      <c r="BJ485" s="232"/>
      <c r="BK485" s="232"/>
      <c r="BL485" s="232"/>
      <c r="BM485" s="237"/>
    </row>
    <row r="486" spans="1:65">
      <c r="A486" s="30"/>
      <c r="B486" s="3" t="s">
        <v>247</v>
      </c>
      <c r="C486" s="29"/>
      <c r="D486" s="234">
        <v>1.1089033621856632</v>
      </c>
      <c r="E486" s="234">
        <v>3.3247055007423869</v>
      </c>
      <c r="F486" s="234">
        <v>0.20942747352404958</v>
      </c>
      <c r="G486" s="234">
        <v>1.4733182502998692</v>
      </c>
      <c r="H486" s="234">
        <v>0</v>
      </c>
      <c r="I486" s="234">
        <v>1.6120380475245202</v>
      </c>
      <c r="J486" s="234">
        <v>0.98319208025017513</v>
      </c>
      <c r="K486" s="234">
        <v>1.6030179870065917</v>
      </c>
      <c r="L486" s="234">
        <v>1.2649110640673518</v>
      </c>
      <c r="M486" s="234">
        <v>0.79643473323026825</v>
      </c>
      <c r="N486" s="234">
        <v>1.0875047892614844</v>
      </c>
      <c r="O486" s="231"/>
      <c r="P486" s="232"/>
      <c r="Q486" s="232"/>
      <c r="R486" s="232"/>
      <c r="S486" s="232"/>
      <c r="T486" s="232"/>
      <c r="U486" s="232"/>
      <c r="V486" s="232"/>
      <c r="W486" s="232"/>
      <c r="X486" s="232"/>
      <c r="Y486" s="232"/>
      <c r="Z486" s="232"/>
      <c r="AA486" s="232"/>
      <c r="AB486" s="232"/>
      <c r="AC486" s="232"/>
      <c r="AD486" s="232"/>
      <c r="AE486" s="232"/>
      <c r="AF486" s="232"/>
      <c r="AG486" s="232"/>
      <c r="AH486" s="232"/>
      <c r="AI486" s="232"/>
      <c r="AJ486" s="232"/>
      <c r="AK486" s="232"/>
      <c r="AL486" s="232"/>
      <c r="AM486" s="232"/>
      <c r="AN486" s="232"/>
      <c r="AO486" s="232"/>
      <c r="AP486" s="232"/>
      <c r="AQ486" s="232"/>
      <c r="AR486" s="232"/>
      <c r="AS486" s="232"/>
      <c r="AT486" s="232"/>
      <c r="AU486" s="232"/>
      <c r="AV486" s="232"/>
      <c r="AW486" s="232"/>
      <c r="AX486" s="232"/>
      <c r="AY486" s="232"/>
      <c r="AZ486" s="232"/>
      <c r="BA486" s="232"/>
      <c r="BB486" s="232"/>
      <c r="BC486" s="232"/>
      <c r="BD486" s="232"/>
      <c r="BE486" s="232"/>
      <c r="BF486" s="232"/>
      <c r="BG486" s="232"/>
      <c r="BH486" s="232"/>
      <c r="BI486" s="232"/>
      <c r="BJ486" s="232"/>
      <c r="BK486" s="232"/>
      <c r="BL486" s="232"/>
      <c r="BM486" s="237"/>
    </row>
    <row r="487" spans="1:65">
      <c r="A487" s="30"/>
      <c r="B487" s="3" t="s">
        <v>86</v>
      </c>
      <c r="C487" s="29"/>
      <c r="D487" s="13">
        <v>3.203379958167539E-2</v>
      </c>
      <c r="E487" s="13">
        <v>0.1230612770169915</v>
      </c>
      <c r="F487" s="13">
        <v>1.0554933566940761E-2</v>
      </c>
      <c r="G487" s="13">
        <v>3.5274978059853211E-2</v>
      </c>
      <c r="H487" s="13">
        <v>0</v>
      </c>
      <c r="I487" s="13">
        <v>3.4993590033093783E-2</v>
      </c>
      <c r="J487" s="13">
        <v>4.645001953937835E-2</v>
      </c>
      <c r="K487" s="13">
        <v>4.5389843898251764E-2</v>
      </c>
      <c r="L487" s="13">
        <v>2.4325212770525996E-2</v>
      </c>
      <c r="M487" s="13">
        <v>1.6244911693475469E-2</v>
      </c>
      <c r="N487" s="13">
        <v>2.669815358252417E-2</v>
      </c>
      <c r="O487" s="151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248</v>
      </c>
      <c r="C488" s="29"/>
      <c r="D488" s="13">
        <v>-5.8173890992022081E-2</v>
      </c>
      <c r="E488" s="13">
        <v>-0.26494938724028305</v>
      </c>
      <c r="F488" s="13">
        <v>-0.46016178007992414</v>
      </c>
      <c r="G488" s="13">
        <v>0.13635831929417064</v>
      </c>
      <c r="H488" s="13">
        <v>8.8292085517162722E-2</v>
      </c>
      <c r="I488" s="13">
        <v>0.25334971848726551</v>
      </c>
      <c r="J488" s="13">
        <v>-0.42411210474716809</v>
      </c>
      <c r="K488" s="13">
        <v>-3.9128779495471666E-2</v>
      </c>
      <c r="L488" s="13">
        <v>0.41477971117231149</v>
      </c>
      <c r="M488" s="13">
        <v>0.33388477752327916</v>
      </c>
      <c r="N488" s="13">
        <v>0.10824410708497711</v>
      </c>
      <c r="O488" s="151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46" t="s">
        <v>249</v>
      </c>
      <c r="C489" s="47"/>
      <c r="D489" s="45">
        <v>0.24</v>
      </c>
      <c r="E489" s="45">
        <v>0.78</v>
      </c>
      <c r="F489" s="45">
        <v>1.29</v>
      </c>
      <c r="G489" s="45">
        <v>0.26</v>
      </c>
      <c r="H489" s="45" t="s">
        <v>275</v>
      </c>
      <c r="I489" s="45">
        <v>0.56999999999999995</v>
      </c>
      <c r="J489" s="45">
        <v>1.19</v>
      </c>
      <c r="K489" s="45">
        <v>0.19</v>
      </c>
      <c r="L489" s="45">
        <v>0.99</v>
      </c>
      <c r="M489" s="45">
        <v>0.78</v>
      </c>
      <c r="N489" s="45">
        <v>0.19</v>
      </c>
      <c r="O489" s="151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1" t="s">
        <v>286</v>
      </c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BM490" s="55"/>
    </row>
    <row r="491" spans="1:65">
      <c r="BM491" s="55"/>
    </row>
    <row r="492" spans="1:65" ht="15">
      <c r="B492" s="8" t="s">
        <v>456</v>
      </c>
      <c r="BM492" s="28" t="s">
        <v>67</v>
      </c>
    </row>
    <row r="493" spans="1:65" ht="15">
      <c r="A493" s="25" t="s">
        <v>20</v>
      </c>
      <c r="B493" s="18" t="s">
        <v>111</v>
      </c>
      <c r="C493" s="15" t="s">
        <v>112</v>
      </c>
      <c r="D493" s="16" t="s">
        <v>222</v>
      </c>
      <c r="E493" s="17" t="s">
        <v>222</v>
      </c>
      <c r="F493" s="17" t="s">
        <v>222</v>
      </c>
      <c r="G493" s="17" t="s">
        <v>222</v>
      </c>
      <c r="H493" s="17" t="s">
        <v>222</v>
      </c>
      <c r="I493" s="17" t="s">
        <v>222</v>
      </c>
      <c r="J493" s="17" t="s">
        <v>222</v>
      </c>
      <c r="K493" s="17" t="s">
        <v>222</v>
      </c>
      <c r="L493" s="17" t="s">
        <v>222</v>
      </c>
      <c r="M493" s="17" t="s">
        <v>222</v>
      </c>
      <c r="N493" s="17" t="s">
        <v>222</v>
      </c>
      <c r="O493" s="17" t="s">
        <v>222</v>
      </c>
      <c r="P493" s="17" t="s">
        <v>222</v>
      </c>
      <c r="Q493" s="17" t="s">
        <v>222</v>
      </c>
      <c r="R493" s="17" t="s">
        <v>222</v>
      </c>
      <c r="S493" s="151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>
        <v>1</v>
      </c>
    </row>
    <row r="494" spans="1:65">
      <c r="A494" s="30"/>
      <c r="B494" s="19" t="s">
        <v>223</v>
      </c>
      <c r="C494" s="9" t="s">
        <v>223</v>
      </c>
      <c r="D494" s="149" t="s">
        <v>255</v>
      </c>
      <c r="E494" s="150" t="s">
        <v>256</v>
      </c>
      <c r="F494" s="150" t="s">
        <v>257</v>
      </c>
      <c r="G494" s="150" t="s">
        <v>258</v>
      </c>
      <c r="H494" s="150" t="s">
        <v>259</v>
      </c>
      <c r="I494" s="150" t="s">
        <v>260</v>
      </c>
      <c r="J494" s="150" t="s">
        <v>276</v>
      </c>
      <c r="K494" s="150" t="s">
        <v>261</v>
      </c>
      <c r="L494" s="150" t="s">
        <v>262</v>
      </c>
      <c r="M494" s="150" t="s">
        <v>263</v>
      </c>
      <c r="N494" s="150" t="s">
        <v>264</v>
      </c>
      <c r="O494" s="150" t="s">
        <v>266</v>
      </c>
      <c r="P494" s="150" t="s">
        <v>277</v>
      </c>
      <c r="Q494" s="150" t="s">
        <v>267</v>
      </c>
      <c r="R494" s="150" t="s">
        <v>268</v>
      </c>
      <c r="S494" s="151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 t="s">
        <v>3</v>
      </c>
    </row>
    <row r="495" spans="1:65">
      <c r="A495" s="30"/>
      <c r="B495" s="19"/>
      <c r="C495" s="9"/>
      <c r="D495" s="10" t="s">
        <v>278</v>
      </c>
      <c r="E495" s="11" t="s">
        <v>278</v>
      </c>
      <c r="F495" s="11" t="s">
        <v>278</v>
      </c>
      <c r="G495" s="11" t="s">
        <v>278</v>
      </c>
      <c r="H495" s="11" t="s">
        <v>279</v>
      </c>
      <c r="I495" s="11" t="s">
        <v>114</v>
      </c>
      <c r="J495" s="11" t="s">
        <v>114</v>
      </c>
      <c r="K495" s="11" t="s">
        <v>279</v>
      </c>
      <c r="L495" s="11" t="s">
        <v>114</v>
      </c>
      <c r="M495" s="11" t="s">
        <v>279</v>
      </c>
      <c r="N495" s="11" t="s">
        <v>279</v>
      </c>
      <c r="O495" s="11" t="s">
        <v>114</v>
      </c>
      <c r="P495" s="11" t="s">
        <v>278</v>
      </c>
      <c r="Q495" s="11" t="s">
        <v>114</v>
      </c>
      <c r="R495" s="11" t="s">
        <v>279</v>
      </c>
      <c r="S495" s="151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2</v>
      </c>
    </row>
    <row r="496" spans="1:65">
      <c r="A496" s="30"/>
      <c r="B496" s="19"/>
      <c r="C496" s="9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151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2</v>
      </c>
    </row>
    <row r="497" spans="1:65">
      <c r="A497" s="30"/>
      <c r="B497" s="18">
        <v>1</v>
      </c>
      <c r="C497" s="14">
        <v>1</v>
      </c>
      <c r="D497" s="22">
        <v>8.1</v>
      </c>
      <c r="E497" s="152">
        <v>8</v>
      </c>
      <c r="F497" s="22">
        <v>7.5</v>
      </c>
      <c r="G497" s="22">
        <v>7.1470099999999999</v>
      </c>
      <c r="H497" s="22">
        <v>8.4</v>
      </c>
      <c r="I497" s="152">
        <v>10</v>
      </c>
      <c r="J497" s="152" t="s">
        <v>95</v>
      </c>
      <c r="K497" s="152">
        <v>7</v>
      </c>
      <c r="L497" s="152">
        <v>8</v>
      </c>
      <c r="M497" s="22">
        <v>6.4</v>
      </c>
      <c r="N497" s="22">
        <v>9.1</v>
      </c>
      <c r="O497" s="22">
        <v>6.9966949109216028</v>
      </c>
      <c r="P497" s="152" t="s">
        <v>96</v>
      </c>
      <c r="Q497" s="152" t="s">
        <v>95</v>
      </c>
      <c r="R497" s="22">
        <v>7.9</v>
      </c>
      <c r="S497" s="151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1</v>
      </c>
    </row>
    <row r="498" spans="1:65">
      <c r="A498" s="30"/>
      <c r="B498" s="19">
        <v>1</v>
      </c>
      <c r="C498" s="9">
        <v>2</v>
      </c>
      <c r="D498" s="11">
        <v>8.4</v>
      </c>
      <c r="E498" s="153">
        <v>7</v>
      </c>
      <c r="F498" s="156">
        <v>7</v>
      </c>
      <c r="G498" s="11">
        <v>7.3642700000000003</v>
      </c>
      <c r="H498" s="11">
        <v>8.6</v>
      </c>
      <c r="I498" s="153">
        <v>10</v>
      </c>
      <c r="J498" s="153" t="s">
        <v>95</v>
      </c>
      <c r="K498" s="153">
        <v>7</v>
      </c>
      <c r="L498" s="153">
        <v>8</v>
      </c>
      <c r="M498" s="11">
        <v>6.6</v>
      </c>
      <c r="N498" s="11">
        <v>9.4</v>
      </c>
      <c r="O498" s="11">
        <v>7.4372521069357722</v>
      </c>
      <c r="P498" s="153" t="s">
        <v>96</v>
      </c>
      <c r="Q498" s="153" t="s">
        <v>95</v>
      </c>
      <c r="R498" s="11">
        <v>7.7000000000000011</v>
      </c>
      <c r="S498" s="151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 t="e">
        <v>#N/A</v>
      </c>
    </row>
    <row r="499" spans="1:65">
      <c r="A499" s="30"/>
      <c r="B499" s="19">
        <v>1</v>
      </c>
      <c r="C499" s="9">
        <v>3</v>
      </c>
      <c r="D499" s="11">
        <v>8.5</v>
      </c>
      <c r="E499" s="153">
        <v>7</v>
      </c>
      <c r="F499" s="11">
        <v>7.6</v>
      </c>
      <c r="G499" s="11">
        <v>7.0600100000000001</v>
      </c>
      <c r="H499" s="11">
        <v>8.6999999999999993</v>
      </c>
      <c r="I499" s="153">
        <v>10</v>
      </c>
      <c r="J499" s="153" t="s">
        <v>95</v>
      </c>
      <c r="K499" s="153">
        <v>7</v>
      </c>
      <c r="L499" s="153">
        <v>7</v>
      </c>
      <c r="M499" s="11">
        <v>6.5</v>
      </c>
      <c r="N499" s="11">
        <v>8</v>
      </c>
      <c r="O499" s="11">
        <v>7.3538716352762998</v>
      </c>
      <c r="P499" s="153" t="s">
        <v>96</v>
      </c>
      <c r="Q499" s="153" t="s">
        <v>95</v>
      </c>
      <c r="R499" s="11">
        <v>7.7000000000000011</v>
      </c>
      <c r="S499" s="151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16</v>
      </c>
    </row>
    <row r="500" spans="1:65">
      <c r="A500" s="30"/>
      <c r="B500" s="19">
        <v>1</v>
      </c>
      <c r="C500" s="9">
        <v>4</v>
      </c>
      <c r="D500" s="11">
        <v>7.7000000000000011</v>
      </c>
      <c r="E500" s="153">
        <v>7</v>
      </c>
      <c r="F500" s="11">
        <v>7.6</v>
      </c>
      <c r="G500" s="11">
        <v>7.0687499999999996</v>
      </c>
      <c r="H500" s="11">
        <v>8.3000000000000007</v>
      </c>
      <c r="I500" s="153">
        <v>10</v>
      </c>
      <c r="J500" s="153" t="s">
        <v>95</v>
      </c>
      <c r="K500" s="153">
        <v>7</v>
      </c>
      <c r="L500" s="153">
        <v>8</v>
      </c>
      <c r="M500" s="11">
        <v>6.6</v>
      </c>
      <c r="N500" s="11">
        <v>9</v>
      </c>
      <c r="O500" s="11">
        <v>6.9651626953961623</v>
      </c>
      <c r="P500" s="153" t="s">
        <v>96</v>
      </c>
      <c r="Q500" s="153" t="s">
        <v>95</v>
      </c>
      <c r="R500" s="11">
        <v>7.7000000000000011</v>
      </c>
      <c r="S500" s="151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7.6648556934291801</v>
      </c>
    </row>
    <row r="501" spans="1:65">
      <c r="A501" s="30"/>
      <c r="B501" s="19">
        <v>1</v>
      </c>
      <c r="C501" s="9">
        <v>5</v>
      </c>
      <c r="D501" s="11">
        <v>7.6</v>
      </c>
      <c r="E501" s="153">
        <v>8</v>
      </c>
      <c r="F501" s="11">
        <v>7.5</v>
      </c>
      <c r="G501" s="11">
        <v>6.9556399999999998</v>
      </c>
      <c r="H501" s="11">
        <v>8.1</v>
      </c>
      <c r="I501" s="153">
        <v>10</v>
      </c>
      <c r="J501" s="153" t="s">
        <v>95</v>
      </c>
      <c r="K501" s="153">
        <v>7</v>
      </c>
      <c r="L501" s="153">
        <v>8</v>
      </c>
      <c r="M501" s="11">
        <v>6.3</v>
      </c>
      <c r="N501" s="11">
        <v>8.3000000000000007</v>
      </c>
      <c r="O501" s="11">
        <v>6.6789712751061128</v>
      </c>
      <c r="P501" s="153" t="s">
        <v>96</v>
      </c>
      <c r="Q501" s="153" t="s">
        <v>95</v>
      </c>
      <c r="R501" s="11">
        <v>7.7000000000000011</v>
      </c>
      <c r="S501" s="151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8">
        <v>34</v>
      </c>
    </row>
    <row r="502" spans="1:65">
      <c r="A502" s="30"/>
      <c r="B502" s="19">
        <v>1</v>
      </c>
      <c r="C502" s="9">
        <v>6</v>
      </c>
      <c r="D502" s="11">
        <v>8.1999999999999993</v>
      </c>
      <c r="E502" s="153">
        <v>8</v>
      </c>
      <c r="F502" s="11">
        <v>7.3</v>
      </c>
      <c r="G502" s="11">
        <v>7.4803300000000004</v>
      </c>
      <c r="H502" s="11">
        <v>8.6999999999999993</v>
      </c>
      <c r="I502" s="153">
        <v>10</v>
      </c>
      <c r="J502" s="153" t="s">
        <v>95</v>
      </c>
      <c r="K502" s="153">
        <v>7</v>
      </c>
      <c r="L502" s="153">
        <v>8</v>
      </c>
      <c r="M502" s="11">
        <v>6.6</v>
      </c>
      <c r="N502" s="11">
        <v>8.8000000000000007</v>
      </c>
      <c r="O502" s="11">
        <v>7.0051106609647222</v>
      </c>
      <c r="P502" s="153" t="s">
        <v>96</v>
      </c>
      <c r="Q502" s="153" t="s">
        <v>95</v>
      </c>
      <c r="R502" s="11">
        <v>7.8</v>
      </c>
      <c r="S502" s="151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30"/>
      <c r="B503" s="20" t="s">
        <v>245</v>
      </c>
      <c r="C503" s="12"/>
      <c r="D503" s="23">
        <v>8.0833333333333339</v>
      </c>
      <c r="E503" s="23">
        <v>7.5</v>
      </c>
      <c r="F503" s="23">
        <v>7.416666666666667</v>
      </c>
      <c r="G503" s="23">
        <v>7.1793350000000009</v>
      </c>
      <c r="H503" s="23">
        <v>8.4666666666666668</v>
      </c>
      <c r="I503" s="23">
        <v>10</v>
      </c>
      <c r="J503" s="23" t="s">
        <v>557</v>
      </c>
      <c r="K503" s="23">
        <v>7</v>
      </c>
      <c r="L503" s="23">
        <v>7.833333333333333</v>
      </c>
      <c r="M503" s="23">
        <v>6.5</v>
      </c>
      <c r="N503" s="23">
        <v>8.7666666666666657</v>
      </c>
      <c r="O503" s="23">
        <v>7.0728438807667793</v>
      </c>
      <c r="P503" s="23" t="s">
        <v>557</v>
      </c>
      <c r="Q503" s="23" t="s">
        <v>557</v>
      </c>
      <c r="R503" s="23">
        <v>7.7500000000000009</v>
      </c>
      <c r="S503" s="151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A504" s="30"/>
      <c r="B504" s="3" t="s">
        <v>246</v>
      </c>
      <c r="C504" s="29"/>
      <c r="D504" s="11">
        <v>8.1499999999999986</v>
      </c>
      <c r="E504" s="11">
        <v>7.5</v>
      </c>
      <c r="F504" s="11">
        <v>7.5</v>
      </c>
      <c r="G504" s="11">
        <v>7.1078799999999998</v>
      </c>
      <c r="H504" s="11">
        <v>8.5</v>
      </c>
      <c r="I504" s="11">
        <v>10</v>
      </c>
      <c r="J504" s="11" t="s">
        <v>557</v>
      </c>
      <c r="K504" s="11">
        <v>7</v>
      </c>
      <c r="L504" s="11">
        <v>8</v>
      </c>
      <c r="M504" s="11">
        <v>6.55</v>
      </c>
      <c r="N504" s="11">
        <v>8.9</v>
      </c>
      <c r="O504" s="11">
        <v>7.000902785943163</v>
      </c>
      <c r="P504" s="11" t="s">
        <v>557</v>
      </c>
      <c r="Q504" s="11" t="s">
        <v>557</v>
      </c>
      <c r="R504" s="11">
        <v>7.7000000000000011</v>
      </c>
      <c r="S504" s="151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5"/>
    </row>
    <row r="505" spans="1:65">
      <c r="A505" s="30"/>
      <c r="B505" s="3" t="s">
        <v>247</v>
      </c>
      <c r="C505" s="29"/>
      <c r="D505" s="24">
        <v>0.36560452221856687</v>
      </c>
      <c r="E505" s="24">
        <v>0.54772255750516607</v>
      </c>
      <c r="F505" s="24">
        <v>0.23166067138525398</v>
      </c>
      <c r="G505" s="24">
        <v>0.20117196661065898</v>
      </c>
      <c r="H505" s="24">
        <v>0.24221202832779901</v>
      </c>
      <c r="I505" s="24">
        <v>0</v>
      </c>
      <c r="J505" s="24" t="s">
        <v>557</v>
      </c>
      <c r="K505" s="24">
        <v>0</v>
      </c>
      <c r="L505" s="24">
        <v>0.40824829046386302</v>
      </c>
      <c r="M505" s="24">
        <v>0.126491106406735</v>
      </c>
      <c r="N505" s="24">
        <v>0.52408650685422786</v>
      </c>
      <c r="O505" s="24">
        <v>0.27888609716164581</v>
      </c>
      <c r="P505" s="24" t="s">
        <v>557</v>
      </c>
      <c r="Q505" s="24" t="s">
        <v>557</v>
      </c>
      <c r="R505" s="24">
        <v>8.3666002653407151E-2</v>
      </c>
      <c r="S505" s="151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5"/>
    </row>
    <row r="506" spans="1:65">
      <c r="A506" s="30"/>
      <c r="B506" s="3" t="s">
        <v>86</v>
      </c>
      <c r="C506" s="29"/>
      <c r="D506" s="13">
        <v>4.522942542910105E-2</v>
      </c>
      <c r="E506" s="13">
        <v>7.3029674334022146E-2</v>
      </c>
      <c r="F506" s="13">
        <v>3.123514670362975E-2</v>
      </c>
      <c r="G506" s="13">
        <v>2.8020975008222759E-2</v>
      </c>
      <c r="H506" s="13">
        <v>2.8607719881236102E-2</v>
      </c>
      <c r="I506" s="13">
        <v>0</v>
      </c>
      <c r="J506" s="13" t="s">
        <v>557</v>
      </c>
      <c r="K506" s="13">
        <v>0</v>
      </c>
      <c r="L506" s="13">
        <v>5.211680303793996E-2</v>
      </c>
      <c r="M506" s="13">
        <v>1.9460170216420769E-2</v>
      </c>
      <c r="N506" s="13">
        <v>5.978173081987391E-2</v>
      </c>
      <c r="O506" s="13">
        <v>3.943054616545718E-2</v>
      </c>
      <c r="P506" s="13" t="s">
        <v>557</v>
      </c>
      <c r="Q506" s="13" t="s">
        <v>557</v>
      </c>
      <c r="R506" s="13">
        <v>1.0795613245600922E-2</v>
      </c>
      <c r="S506" s="151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5"/>
    </row>
    <row r="507" spans="1:65">
      <c r="A507" s="30"/>
      <c r="B507" s="3" t="s">
        <v>248</v>
      </c>
      <c r="C507" s="29"/>
      <c r="D507" s="13">
        <v>5.4596936542836705E-2</v>
      </c>
      <c r="E507" s="13">
        <v>-2.1507997022110259E-2</v>
      </c>
      <c r="F507" s="13">
        <v>-3.238013038853127E-2</v>
      </c>
      <c r="G507" s="13">
        <v>-6.3343748773430852E-2</v>
      </c>
      <c r="H507" s="13">
        <v>0.10460875002837322</v>
      </c>
      <c r="I507" s="13">
        <v>0.30465600397051951</v>
      </c>
      <c r="J507" s="13" t="s">
        <v>557</v>
      </c>
      <c r="K507" s="13">
        <v>-8.6740797220636323E-2</v>
      </c>
      <c r="L507" s="13">
        <v>2.1980536443573673E-2</v>
      </c>
      <c r="M507" s="13">
        <v>-0.15197359741916228</v>
      </c>
      <c r="N507" s="13">
        <v>0.14374843014748873</v>
      </c>
      <c r="O507" s="13">
        <v>-7.7237176581147149E-2</v>
      </c>
      <c r="P507" s="13" t="s">
        <v>557</v>
      </c>
      <c r="Q507" s="13" t="s">
        <v>557</v>
      </c>
      <c r="R507" s="13">
        <v>1.1108403077152884E-2</v>
      </c>
      <c r="S507" s="151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A508" s="30"/>
      <c r="B508" s="46" t="s">
        <v>249</v>
      </c>
      <c r="C508" s="47"/>
      <c r="D508" s="45">
        <v>0.31</v>
      </c>
      <c r="E508" s="45" t="s">
        <v>275</v>
      </c>
      <c r="F508" s="45">
        <v>0.31</v>
      </c>
      <c r="G508" s="45">
        <v>0.54</v>
      </c>
      <c r="H508" s="45">
        <v>0.67</v>
      </c>
      <c r="I508" s="45" t="s">
        <v>275</v>
      </c>
      <c r="J508" s="45">
        <v>39.75</v>
      </c>
      <c r="K508" s="45" t="s">
        <v>275</v>
      </c>
      <c r="L508" s="45" t="s">
        <v>275</v>
      </c>
      <c r="M508" s="45">
        <v>1.18</v>
      </c>
      <c r="N508" s="45">
        <v>0.96</v>
      </c>
      <c r="O508" s="45">
        <v>0.64</v>
      </c>
      <c r="P508" s="45">
        <v>2.59</v>
      </c>
      <c r="Q508" s="45">
        <v>39.75</v>
      </c>
      <c r="R508" s="45">
        <v>0</v>
      </c>
      <c r="S508" s="151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B509" s="31" t="s">
        <v>287</v>
      </c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BM509" s="55"/>
    </row>
    <row r="510" spans="1:65">
      <c r="BM510" s="55"/>
    </row>
    <row r="511" spans="1:65" ht="15">
      <c r="B511" s="8" t="s">
        <v>457</v>
      </c>
      <c r="BM511" s="28" t="s">
        <v>253</v>
      </c>
    </row>
    <row r="512" spans="1:65" ht="15">
      <c r="A512" s="25" t="s">
        <v>23</v>
      </c>
      <c r="B512" s="18" t="s">
        <v>111</v>
      </c>
      <c r="C512" s="15" t="s">
        <v>112</v>
      </c>
      <c r="D512" s="16" t="s">
        <v>222</v>
      </c>
      <c r="E512" s="17" t="s">
        <v>222</v>
      </c>
      <c r="F512" s="17" t="s">
        <v>222</v>
      </c>
      <c r="G512" s="17" t="s">
        <v>222</v>
      </c>
      <c r="H512" s="17" t="s">
        <v>222</v>
      </c>
      <c r="I512" s="151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8">
        <v>1</v>
      </c>
    </row>
    <row r="513" spans="1:65">
      <c r="A513" s="30"/>
      <c r="B513" s="19" t="s">
        <v>223</v>
      </c>
      <c r="C513" s="9" t="s">
        <v>223</v>
      </c>
      <c r="D513" s="149" t="s">
        <v>255</v>
      </c>
      <c r="E513" s="150" t="s">
        <v>256</v>
      </c>
      <c r="F513" s="150" t="s">
        <v>261</v>
      </c>
      <c r="G513" s="150" t="s">
        <v>263</v>
      </c>
      <c r="H513" s="150" t="s">
        <v>277</v>
      </c>
      <c r="I513" s="151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8" t="s">
        <v>3</v>
      </c>
    </row>
    <row r="514" spans="1:65">
      <c r="A514" s="30"/>
      <c r="B514" s="19"/>
      <c r="C514" s="9"/>
      <c r="D514" s="10" t="s">
        <v>278</v>
      </c>
      <c r="E514" s="11" t="s">
        <v>278</v>
      </c>
      <c r="F514" s="11" t="s">
        <v>279</v>
      </c>
      <c r="G514" s="11" t="s">
        <v>279</v>
      </c>
      <c r="H514" s="11" t="s">
        <v>278</v>
      </c>
      <c r="I514" s="151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8">
        <v>3</v>
      </c>
    </row>
    <row r="515" spans="1:65">
      <c r="A515" s="30"/>
      <c r="B515" s="19"/>
      <c r="C515" s="9"/>
      <c r="D515" s="26"/>
      <c r="E515" s="26"/>
      <c r="F515" s="26"/>
      <c r="G515" s="26"/>
      <c r="H515" s="26"/>
      <c r="I515" s="151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8">
        <v>3</v>
      </c>
    </row>
    <row r="516" spans="1:65">
      <c r="A516" s="30"/>
      <c r="B516" s="18">
        <v>1</v>
      </c>
      <c r="C516" s="14">
        <v>1</v>
      </c>
      <c r="D516" s="212" t="s">
        <v>108</v>
      </c>
      <c r="E516" s="211">
        <v>0.06</v>
      </c>
      <c r="F516" s="211" t="s">
        <v>108</v>
      </c>
      <c r="G516" s="212" t="s">
        <v>108</v>
      </c>
      <c r="H516" s="211">
        <v>7.0853849901229574E-2</v>
      </c>
      <c r="I516" s="209"/>
      <c r="J516" s="210"/>
      <c r="K516" s="210"/>
      <c r="L516" s="210"/>
      <c r="M516" s="210"/>
      <c r="N516" s="210"/>
      <c r="O516" s="210"/>
      <c r="P516" s="210"/>
      <c r="Q516" s="210"/>
      <c r="R516" s="210"/>
      <c r="S516" s="210"/>
      <c r="T516" s="210"/>
      <c r="U516" s="210"/>
      <c r="V516" s="210"/>
      <c r="W516" s="210"/>
      <c r="X516" s="210"/>
      <c r="Y516" s="210"/>
      <c r="Z516" s="210"/>
      <c r="AA516" s="210"/>
      <c r="AB516" s="210"/>
      <c r="AC516" s="210"/>
      <c r="AD516" s="210"/>
      <c r="AE516" s="210"/>
      <c r="AF516" s="210"/>
      <c r="AG516" s="210"/>
      <c r="AH516" s="210"/>
      <c r="AI516" s="210"/>
      <c r="AJ516" s="210"/>
      <c r="AK516" s="210"/>
      <c r="AL516" s="210"/>
      <c r="AM516" s="210"/>
      <c r="AN516" s="210"/>
      <c r="AO516" s="210"/>
      <c r="AP516" s="210"/>
      <c r="AQ516" s="210"/>
      <c r="AR516" s="210"/>
      <c r="AS516" s="210"/>
      <c r="AT516" s="210"/>
      <c r="AU516" s="210"/>
      <c r="AV516" s="210"/>
      <c r="AW516" s="210"/>
      <c r="AX516" s="210"/>
      <c r="AY516" s="210"/>
      <c r="AZ516" s="210"/>
      <c r="BA516" s="210"/>
      <c r="BB516" s="210"/>
      <c r="BC516" s="210"/>
      <c r="BD516" s="210"/>
      <c r="BE516" s="210"/>
      <c r="BF516" s="210"/>
      <c r="BG516" s="210"/>
      <c r="BH516" s="210"/>
      <c r="BI516" s="210"/>
      <c r="BJ516" s="210"/>
      <c r="BK516" s="210"/>
      <c r="BL516" s="210"/>
      <c r="BM516" s="213">
        <v>1</v>
      </c>
    </row>
    <row r="517" spans="1:65">
      <c r="A517" s="30"/>
      <c r="B517" s="19">
        <v>1</v>
      </c>
      <c r="C517" s="9">
        <v>2</v>
      </c>
      <c r="D517" s="214" t="s">
        <v>108</v>
      </c>
      <c r="E517" s="24"/>
      <c r="F517" s="24" t="s">
        <v>108</v>
      </c>
      <c r="G517" s="214" t="s">
        <v>108</v>
      </c>
      <c r="H517" s="24">
        <v>6.9109066705063046E-2</v>
      </c>
      <c r="I517" s="209"/>
      <c r="J517" s="210"/>
      <c r="K517" s="210"/>
      <c r="L517" s="210"/>
      <c r="M517" s="210"/>
      <c r="N517" s="210"/>
      <c r="O517" s="210"/>
      <c r="P517" s="210"/>
      <c r="Q517" s="210"/>
      <c r="R517" s="210"/>
      <c r="S517" s="210"/>
      <c r="T517" s="210"/>
      <c r="U517" s="210"/>
      <c r="V517" s="210"/>
      <c r="W517" s="210"/>
      <c r="X517" s="210"/>
      <c r="Y517" s="210"/>
      <c r="Z517" s="210"/>
      <c r="AA517" s="210"/>
      <c r="AB517" s="210"/>
      <c r="AC517" s="210"/>
      <c r="AD517" s="210"/>
      <c r="AE517" s="210"/>
      <c r="AF517" s="210"/>
      <c r="AG517" s="210"/>
      <c r="AH517" s="210"/>
      <c r="AI517" s="210"/>
      <c r="AJ517" s="210"/>
      <c r="AK517" s="210"/>
      <c r="AL517" s="210"/>
      <c r="AM517" s="210"/>
      <c r="AN517" s="210"/>
      <c r="AO517" s="210"/>
      <c r="AP517" s="210"/>
      <c r="AQ517" s="210"/>
      <c r="AR517" s="210"/>
      <c r="AS517" s="210"/>
      <c r="AT517" s="210"/>
      <c r="AU517" s="210"/>
      <c r="AV517" s="210"/>
      <c r="AW517" s="210"/>
      <c r="AX517" s="210"/>
      <c r="AY517" s="210"/>
      <c r="AZ517" s="210"/>
      <c r="BA517" s="210"/>
      <c r="BB517" s="210"/>
      <c r="BC517" s="210"/>
      <c r="BD517" s="210"/>
      <c r="BE517" s="210"/>
      <c r="BF517" s="210"/>
      <c r="BG517" s="210"/>
      <c r="BH517" s="210"/>
      <c r="BI517" s="210"/>
      <c r="BJ517" s="210"/>
      <c r="BK517" s="210"/>
      <c r="BL517" s="210"/>
      <c r="BM517" s="213">
        <v>4</v>
      </c>
    </row>
    <row r="518" spans="1:65">
      <c r="A518" s="30"/>
      <c r="B518" s="19">
        <v>1</v>
      </c>
      <c r="C518" s="9">
        <v>3</v>
      </c>
      <c r="D518" s="214" t="s">
        <v>108</v>
      </c>
      <c r="E518" s="24">
        <v>7.0000000000000007E-2</v>
      </c>
      <c r="F518" s="24" t="s">
        <v>108</v>
      </c>
      <c r="G518" s="214" t="s">
        <v>108</v>
      </c>
      <c r="H518" s="24">
        <v>7.2507668140355766E-2</v>
      </c>
      <c r="I518" s="209"/>
      <c r="J518" s="210"/>
      <c r="K518" s="210"/>
      <c r="L518" s="210"/>
      <c r="M518" s="210"/>
      <c r="N518" s="210"/>
      <c r="O518" s="210"/>
      <c r="P518" s="210"/>
      <c r="Q518" s="210"/>
      <c r="R518" s="210"/>
      <c r="S518" s="210"/>
      <c r="T518" s="210"/>
      <c r="U518" s="210"/>
      <c r="V518" s="210"/>
      <c r="W518" s="210"/>
      <c r="X518" s="210"/>
      <c r="Y518" s="210"/>
      <c r="Z518" s="210"/>
      <c r="AA518" s="210"/>
      <c r="AB518" s="210"/>
      <c r="AC518" s="210"/>
      <c r="AD518" s="210"/>
      <c r="AE518" s="210"/>
      <c r="AF518" s="210"/>
      <c r="AG518" s="210"/>
      <c r="AH518" s="210"/>
      <c r="AI518" s="210"/>
      <c r="AJ518" s="210"/>
      <c r="AK518" s="210"/>
      <c r="AL518" s="210"/>
      <c r="AM518" s="210"/>
      <c r="AN518" s="210"/>
      <c r="AO518" s="210"/>
      <c r="AP518" s="210"/>
      <c r="AQ518" s="210"/>
      <c r="AR518" s="210"/>
      <c r="AS518" s="210"/>
      <c r="AT518" s="210"/>
      <c r="AU518" s="210"/>
      <c r="AV518" s="210"/>
      <c r="AW518" s="210"/>
      <c r="AX518" s="210"/>
      <c r="AY518" s="210"/>
      <c r="AZ518" s="210"/>
      <c r="BA518" s="210"/>
      <c r="BB518" s="210"/>
      <c r="BC518" s="210"/>
      <c r="BD518" s="210"/>
      <c r="BE518" s="210"/>
      <c r="BF518" s="210"/>
      <c r="BG518" s="210"/>
      <c r="BH518" s="210"/>
      <c r="BI518" s="210"/>
      <c r="BJ518" s="210"/>
      <c r="BK518" s="210"/>
      <c r="BL518" s="210"/>
      <c r="BM518" s="213">
        <v>16</v>
      </c>
    </row>
    <row r="519" spans="1:65">
      <c r="A519" s="30"/>
      <c r="B519" s="19">
        <v>1</v>
      </c>
      <c r="C519" s="9">
        <v>4</v>
      </c>
      <c r="D519" s="214" t="s">
        <v>108</v>
      </c>
      <c r="E519" s="24">
        <v>0.06</v>
      </c>
      <c r="F519" s="24">
        <v>0.1</v>
      </c>
      <c r="G519" s="214" t="s">
        <v>108</v>
      </c>
      <c r="H519" s="24">
        <v>6.9142871570363862E-2</v>
      </c>
      <c r="I519" s="209"/>
      <c r="J519" s="210"/>
      <c r="K519" s="210"/>
      <c r="L519" s="210"/>
      <c r="M519" s="210"/>
      <c r="N519" s="210"/>
      <c r="O519" s="210"/>
      <c r="P519" s="210"/>
      <c r="Q519" s="210"/>
      <c r="R519" s="210"/>
      <c r="S519" s="210"/>
      <c r="T519" s="210"/>
      <c r="U519" s="210"/>
      <c r="V519" s="210"/>
      <c r="W519" s="210"/>
      <c r="X519" s="210"/>
      <c r="Y519" s="210"/>
      <c r="Z519" s="210"/>
      <c r="AA519" s="210"/>
      <c r="AB519" s="210"/>
      <c r="AC519" s="210"/>
      <c r="AD519" s="210"/>
      <c r="AE519" s="210"/>
      <c r="AF519" s="210"/>
      <c r="AG519" s="210"/>
      <c r="AH519" s="210"/>
      <c r="AI519" s="210"/>
      <c r="AJ519" s="210"/>
      <c r="AK519" s="210"/>
      <c r="AL519" s="210"/>
      <c r="AM519" s="210"/>
      <c r="AN519" s="210"/>
      <c r="AO519" s="210"/>
      <c r="AP519" s="210"/>
      <c r="AQ519" s="210"/>
      <c r="AR519" s="210"/>
      <c r="AS519" s="210"/>
      <c r="AT519" s="210"/>
      <c r="AU519" s="210"/>
      <c r="AV519" s="210"/>
      <c r="AW519" s="210"/>
      <c r="AX519" s="210"/>
      <c r="AY519" s="210"/>
      <c r="AZ519" s="210"/>
      <c r="BA519" s="210"/>
      <c r="BB519" s="210"/>
      <c r="BC519" s="210"/>
      <c r="BD519" s="210"/>
      <c r="BE519" s="210"/>
      <c r="BF519" s="210"/>
      <c r="BG519" s="210"/>
      <c r="BH519" s="210"/>
      <c r="BI519" s="210"/>
      <c r="BJ519" s="210"/>
      <c r="BK519" s="210"/>
      <c r="BL519" s="210"/>
      <c r="BM519" s="213">
        <v>6.6042827045338995E-2</v>
      </c>
    </row>
    <row r="520" spans="1:65">
      <c r="A520" s="30"/>
      <c r="B520" s="19">
        <v>1</v>
      </c>
      <c r="C520" s="9">
        <v>5</v>
      </c>
      <c r="D520" s="214" t="s">
        <v>108</v>
      </c>
      <c r="E520" s="24">
        <v>0.05</v>
      </c>
      <c r="F520" s="24">
        <v>0.1</v>
      </c>
      <c r="G520" s="214" t="s">
        <v>108</v>
      </c>
      <c r="H520" s="24">
        <v>7.4811477382587852E-2</v>
      </c>
      <c r="I520" s="209"/>
      <c r="J520" s="210"/>
      <c r="K520" s="210"/>
      <c r="L520" s="210"/>
      <c r="M520" s="210"/>
      <c r="N520" s="210"/>
      <c r="O520" s="210"/>
      <c r="P520" s="210"/>
      <c r="Q520" s="210"/>
      <c r="R520" s="210"/>
      <c r="S520" s="210"/>
      <c r="T520" s="210"/>
      <c r="U520" s="210"/>
      <c r="V520" s="210"/>
      <c r="W520" s="210"/>
      <c r="X520" s="210"/>
      <c r="Y520" s="210"/>
      <c r="Z520" s="210"/>
      <c r="AA520" s="210"/>
      <c r="AB520" s="210"/>
      <c r="AC520" s="210"/>
      <c r="AD520" s="210"/>
      <c r="AE520" s="210"/>
      <c r="AF520" s="210"/>
      <c r="AG520" s="210"/>
      <c r="AH520" s="210"/>
      <c r="AI520" s="210"/>
      <c r="AJ520" s="210"/>
      <c r="AK520" s="210"/>
      <c r="AL520" s="210"/>
      <c r="AM520" s="210"/>
      <c r="AN520" s="210"/>
      <c r="AO520" s="210"/>
      <c r="AP520" s="210"/>
      <c r="AQ520" s="210"/>
      <c r="AR520" s="210"/>
      <c r="AS520" s="210"/>
      <c r="AT520" s="210"/>
      <c r="AU520" s="210"/>
      <c r="AV520" s="210"/>
      <c r="AW520" s="210"/>
      <c r="AX520" s="210"/>
      <c r="AY520" s="210"/>
      <c r="AZ520" s="210"/>
      <c r="BA520" s="210"/>
      <c r="BB520" s="210"/>
      <c r="BC520" s="210"/>
      <c r="BD520" s="210"/>
      <c r="BE520" s="210"/>
      <c r="BF520" s="210"/>
      <c r="BG520" s="210"/>
      <c r="BH520" s="210"/>
      <c r="BI520" s="210"/>
      <c r="BJ520" s="210"/>
      <c r="BK520" s="210"/>
      <c r="BL520" s="210"/>
      <c r="BM520" s="213">
        <v>10</v>
      </c>
    </row>
    <row r="521" spans="1:65">
      <c r="A521" s="30"/>
      <c r="B521" s="19">
        <v>1</v>
      </c>
      <c r="C521" s="9">
        <v>6</v>
      </c>
      <c r="D521" s="214" t="s">
        <v>108</v>
      </c>
      <c r="E521" s="24"/>
      <c r="F521" s="24" t="s">
        <v>108</v>
      </c>
      <c r="G521" s="214" t="s">
        <v>108</v>
      </c>
      <c r="H521" s="24">
        <v>7.2345953116501702E-2</v>
      </c>
      <c r="I521" s="209"/>
      <c r="J521" s="210"/>
      <c r="K521" s="210"/>
      <c r="L521" s="210"/>
      <c r="M521" s="210"/>
      <c r="N521" s="210"/>
      <c r="O521" s="210"/>
      <c r="P521" s="210"/>
      <c r="Q521" s="210"/>
      <c r="R521" s="210"/>
      <c r="S521" s="210"/>
      <c r="T521" s="210"/>
      <c r="U521" s="210"/>
      <c r="V521" s="210"/>
      <c r="W521" s="210"/>
      <c r="X521" s="210"/>
      <c r="Y521" s="210"/>
      <c r="Z521" s="210"/>
      <c r="AA521" s="210"/>
      <c r="AB521" s="210"/>
      <c r="AC521" s="210"/>
      <c r="AD521" s="210"/>
      <c r="AE521" s="210"/>
      <c r="AF521" s="210"/>
      <c r="AG521" s="210"/>
      <c r="AH521" s="210"/>
      <c r="AI521" s="210"/>
      <c r="AJ521" s="210"/>
      <c r="AK521" s="210"/>
      <c r="AL521" s="210"/>
      <c r="AM521" s="210"/>
      <c r="AN521" s="210"/>
      <c r="AO521" s="210"/>
      <c r="AP521" s="210"/>
      <c r="AQ521" s="210"/>
      <c r="AR521" s="210"/>
      <c r="AS521" s="210"/>
      <c r="AT521" s="210"/>
      <c r="AU521" s="210"/>
      <c r="AV521" s="210"/>
      <c r="AW521" s="210"/>
      <c r="AX521" s="210"/>
      <c r="AY521" s="210"/>
      <c r="AZ521" s="210"/>
      <c r="BA521" s="210"/>
      <c r="BB521" s="210"/>
      <c r="BC521" s="210"/>
      <c r="BD521" s="210"/>
      <c r="BE521" s="210"/>
      <c r="BF521" s="210"/>
      <c r="BG521" s="210"/>
      <c r="BH521" s="210"/>
      <c r="BI521" s="210"/>
      <c r="BJ521" s="210"/>
      <c r="BK521" s="210"/>
      <c r="BL521" s="210"/>
      <c r="BM521" s="56"/>
    </row>
    <row r="522" spans="1:65">
      <c r="A522" s="30"/>
      <c r="B522" s="20" t="s">
        <v>245</v>
      </c>
      <c r="C522" s="12"/>
      <c r="D522" s="215" t="s">
        <v>557</v>
      </c>
      <c r="E522" s="215">
        <v>0.06</v>
      </c>
      <c r="F522" s="215">
        <v>0.1</v>
      </c>
      <c r="G522" s="215" t="s">
        <v>557</v>
      </c>
      <c r="H522" s="215">
        <v>7.1461814469350307E-2</v>
      </c>
      <c r="I522" s="209"/>
      <c r="J522" s="210"/>
      <c r="K522" s="210"/>
      <c r="L522" s="210"/>
      <c r="M522" s="210"/>
      <c r="N522" s="210"/>
      <c r="O522" s="210"/>
      <c r="P522" s="210"/>
      <c r="Q522" s="210"/>
      <c r="R522" s="210"/>
      <c r="S522" s="210"/>
      <c r="T522" s="210"/>
      <c r="U522" s="210"/>
      <c r="V522" s="210"/>
      <c r="W522" s="210"/>
      <c r="X522" s="210"/>
      <c r="Y522" s="210"/>
      <c r="Z522" s="210"/>
      <c r="AA522" s="210"/>
      <c r="AB522" s="210"/>
      <c r="AC522" s="210"/>
      <c r="AD522" s="210"/>
      <c r="AE522" s="210"/>
      <c r="AF522" s="210"/>
      <c r="AG522" s="210"/>
      <c r="AH522" s="210"/>
      <c r="AI522" s="210"/>
      <c r="AJ522" s="210"/>
      <c r="AK522" s="210"/>
      <c r="AL522" s="210"/>
      <c r="AM522" s="210"/>
      <c r="AN522" s="210"/>
      <c r="AO522" s="210"/>
      <c r="AP522" s="210"/>
      <c r="AQ522" s="210"/>
      <c r="AR522" s="210"/>
      <c r="AS522" s="210"/>
      <c r="AT522" s="210"/>
      <c r="AU522" s="210"/>
      <c r="AV522" s="210"/>
      <c r="AW522" s="210"/>
      <c r="AX522" s="210"/>
      <c r="AY522" s="210"/>
      <c r="AZ522" s="210"/>
      <c r="BA522" s="210"/>
      <c r="BB522" s="210"/>
      <c r="BC522" s="210"/>
      <c r="BD522" s="210"/>
      <c r="BE522" s="210"/>
      <c r="BF522" s="210"/>
      <c r="BG522" s="210"/>
      <c r="BH522" s="210"/>
      <c r="BI522" s="210"/>
      <c r="BJ522" s="210"/>
      <c r="BK522" s="210"/>
      <c r="BL522" s="210"/>
      <c r="BM522" s="56"/>
    </row>
    <row r="523" spans="1:65">
      <c r="A523" s="30"/>
      <c r="B523" s="3" t="s">
        <v>246</v>
      </c>
      <c r="C523" s="29"/>
      <c r="D523" s="24" t="s">
        <v>557</v>
      </c>
      <c r="E523" s="24">
        <v>0.06</v>
      </c>
      <c r="F523" s="24">
        <v>0.1</v>
      </c>
      <c r="G523" s="24" t="s">
        <v>557</v>
      </c>
      <c r="H523" s="24">
        <v>7.1599901508865638E-2</v>
      </c>
      <c r="I523" s="209"/>
      <c r="J523" s="210"/>
      <c r="K523" s="210"/>
      <c r="L523" s="210"/>
      <c r="M523" s="210"/>
      <c r="N523" s="210"/>
      <c r="O523" s="210"/>
      <c r="P523" s="210"/>
      <c r="Q523" s="210"/>
      <c r="R523" s="210"/>
      <c r="S523" s="210"/>
      <c r="T523" s="210"/>
      <c r="U523" s="210"/>
      <c r="V523" s="210"/>
      <c r="W523" s="210"/>
      <c r="X523" s="210"/>
      <c r="Y523" s="210"/>
      <c r="Z523" s="210"/>
      <c r="AA523" s="210"/>
      <c r="AB523" s="210"/>
      <c r="AC523" s="210"/>
      <c r="AD523" s="210"/>
      <c r="AE523" s="210"/>
      <c r="AF523" s="210"/>
      <c r="AG523" s="210"/>
      <c r="AH523" s="210"/>
      <c r="AI523" s="210"/>
      <c r="AJ523" s="210"/>
      <c r="AK523" s="210"/>
      <c r="AL523" s="210"/>
      <c r="AM523" s="210"/>
      <c r="AN523" s="210"/>
      <c r="AO523" s="210"/>
      <c r="AP523" s="210"/>
      <c r="AQ523" s="210"/>
      <c r="AR523" s="210"/>
      <c r="AS523" s="210"/>
      <c r="AT523" s="210"/>
      <c r="AU523" s="210"/>
      <c r="AV523" s="210"/>
      <c r="AW523" s="210"/>
      <c r="AX523" s="210"/>
      <c r="AY523" s="210"/>
      <c r="AZ523" s="210"/>
      <c r="BA523" s="210"/>
      <c r="BB523" s="210"/>
      <c r="BC523" s="210"/>
      <c r="BD523" s="210"/>
      <c r="BE523" s="210"/>
      <c r="BF523" s="210"/>
      <c r="BG523" s="210"/>
      <c r="BH523" s="210"/>
      <c r="BI523" s="210"/>
      <c r="BJ523" s="210"/>
      <c r="BK523" s="210"/>
      <c r="BL523" s="210"/>
      <c r="BM523" s="56"/>
    </row>
    <row r="524" spans="1:65">
      <c r="A524" s="30"/>
      <c r="B524" s="3" t="s">
        <v>247</v>
      </c>
      <c r="C524" s="29"/>
      <c r="D524" s="24" t="s">
        <v>557</v>
      </c>
      <c r="E524" s="24">
        <v>8.1649658092772717E-3</v>
      </c>
      <c r="F524" s="24">
        <v>0</v>
      </c>
      <c r="G524" s="24" t="s">
        <v>557</v>
      </c>
      <c r="H524" s="24">
        <v>2.2080893010958556E-3</v>
      </c>
      <c r="I524" s="209"/>
      <c r="J524" s="210"/>
      <c r="K524" s="210"/>
      <c r="L524" s="210"/>
      <c r="M524" s="210"/>
      <c r="N524" s="210"/>
      <c r="O524" s="210"/>
      <c r="P524" s="210"/>
      <c r="Q524" s="210"/>
      <c r="R524" s="210"/>
      <c r="S524" s="210"/>
      <c r="T524" s="210"/>
      <c r="U524" s="210"/>
      <c r="V524" s="210"/>
      <c r="W524" s="210"/>
      <c r="X524" s="210"/>
      <c r="Y524" s="210"/>
      <c r="Z524" s="210"/>
      <c r="AA524" s="210"/>
      <c r="AB524" s="210"/>
      <c r="AC524" s="210"/>
      <c r="AD524" s="210"/>
      <c r="AE524" s="210"/>
      <c r="AF524" s="210"/>
      <c r="AG524" s="210"/>
      <c r="AH524" s="210"/>
      <c r="AI524" s="210"/>
      <c r="AJ524" s="210"/>
      <c r="AK524" s="210"/>
      <c r="AL524" s="210"/>
      <c r="AM524" s="210"/>
      <c r="AN524" s="210"/>
      <c r="AO524" s="210"/>
      <c r="AP524" s="210"/>
      <c r="AQ524" s="210"/>
      <c r="AR524" s="210"/>
      <c r="AS524" s="210"/>
      <c r="AT524" s="210"/>
      <c r="AU524" s="210"/>
      <c r="AV524" s="210"/>
      <c r="AW524" s="210"/>
      <c r="AX524" s="210"/>
      <c r="AY524" s="210"/>
      <c r="AZ524" s="210"/>
      <c r="BA524" s="210"/>
      <c r="BB524" s="210"/>
      <c r="BC524" s="210"/>
      <c r="BD524" s="210"/>
      <c r="BE524" s="210"/>
      <c r="BF524" s="210"/>
      <c r="BG524" s="210"/>
      <c r="BH524" s="210"/>
      <c r="BI524" s="210"/>
      <c r="BJ524" s="210"/>
      <c r="BK524" s="210"/>
      <c r="BL524" s="210"/>
      <c r="BM524" s="56"/>
    </row>
    <row r="525" spans="1:65">
      <c r="A525" s="30"/>
      <c r="B525" s="3" t="s">
        <v>86</v>
      </c>
      <c r="C525" s="29"/>
      <c r="D525" s="13" t="s">
        <v>557</v>
      </c>
      <c r="E525" s="13">
        <v>0.13608276348795453</v>
      </c>
      <c r="F525" s="13">
        <v>0</v>
      </c>
      <c r="G525" s="13" t="s">
        <v>557</v>
      </c>
      <c r="H525" s="13">
        <v>3.0898869801898137E-2</v>
      </c>
      <c r="I525" s="151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30"/>
      <c r="B526" s="3" t="s">
        <v>248</v>
      </c>
      <c r="C526" s="29"/>
      <c r="D526" s="13" t="s">
        <v>557</v>
      </c>
      <c r="E526" s="13">
        <v>-9.1498612577419536E-2</v>
      </c>
      <c r="F526" s="13">
        <v>0.51416897903763426</v>
      </c>
      <c r="G526" s="13" t="s">
        <v>557</v>
      </c>
      <c r="H526" s="13">
        <v>8.205262655232981E-2</v>
      </c>
      <c r="I526" s="151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A527" s="30"/>
      <c r="B527" s="46" t="s">
        <v>249</v>
      </c>
      <c r="C527" s="47"/>
      <c r="D527" s="45">
        <v>0.67</v>
      </c>
      <c r="E527" s="45">
        <v>0</v>
      </c>
      <c r="F527" s="45">
        <v>0.45</v>
      </c>
      <c r="G527" s="45">
        <v>0.67</v>
      </c>
      <c r="H527" s="45">
        <v>0.77</v>
      </c>
      <c r="I527" s="151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B528" s="31"/>
      <c r="C528" s="20"/>
      <c r="D528" s="20"/>
      <c r="E528" s="20"/>
      <c r="F528" s="20"/>
      <c r="G528" s="20"/>
      <c r="H528" s="20"/>
      <c r="BM528" s="55"/>
    </row>
    <row r="529" spans="1:65" ht="15">
      <c r="B529" s="8" t="s">
        <v>458</v>
      </c>
      <c r="BM529" s="28" t="s">
        <v>67</v>
      </c>
    </row>
    <row r="530" spans="1:65" ht="15">
      <c r="A530" s="25" t="s">
        <v>55</v>
      </c>
      <c r="B530" s="18" t="s">
        <v>111</v>
      </c>
      <c r="C530" s="15" t="s">
        <v>112</v>
      </c>
      <c r="D530" s="16" t="s">
        <v>222</v>
      </c>
      <c r="E530" s="17" t="s">
        <v>222</v>
      </c>
      <c r="F530" s="17" t="s">
        <v>222</v>
      </c>
      <c r="G530" s="17" t="s">
        <v>222</v>
      </c>
      <c r="H530" s="17" t="s">
        <v>222</v>
      </c>
      <c r="I530" s="17" t="s">
        <v>222</v>
      </c>
      <c r="J530" s="17" t="s">
        <v>222</v>
      </c>
      <c r="K530" s="17" t="s">
        <v>222</v>
      </c>
      <c r="L530" s="17" t="s">
        <v>222</v>
      </c>
      <c r="M530" s="17" t="s">
        <v>222</v>
      </c>
      <c r="N530" s="17" t="s">
        <v>222</v>
      </c>
      <c r="O530" s="17" t="s">
        <v>222</v>
      </c>
      <c r="P530" s="17" t="s">
        <v>222</v>
      </c>
      <c r="Q530" s="17" t="s">
        <v>222</v>
      </c>
      <c r="R530" s="17" t="s">
        <v>222</v>
      </c>
      <c r="S530" s="17" t="s">
        <v>222</v>
      </c>
      <c r="T530" s="151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8">
        <v>1</v>
      </c>
    </row>
    <row r="531" spans="1:65">
      <c r="A531" s="30"/>
      <c r="B531" s="19" t="s">
        <v>223</v>
      </c>
      <c r="C531" s="9" t="s">
        <v>223</v>
      </c>
      <c r="D531" s="149" t="s">
        <v>255</v>
      </c>
      <c r="E531" s="150" t="s">
        <v>256</v>
      </c>
      <c r="F531" s="150" t="s">
        <v>257</v>
      </c>
      <c r="G531" s="150" t="s">
        <v>258</v>
      </c>
      <c r="H531" s="150" t="s">
        <v>259</v>
      </c>
      <c r="I531" s="150" t="s">
        <v>260</v>
      </c>
      <c r="J531" s="150" t="s">
        <v>276</v>
      </c>
      <c r="K531" s="150" t="s">
        <v>261</v>
      </c>
      <c r="L531" s="150" t="s">
        <v>262</v>
      </c>
      <c r="M531" s="150" t="s">
        <v>263</v>
      </c>
      <c r="N531" s="150" t="s">
        <v>264</v>
      </c>
      <c r="O531" s="150" t="s">
        <v>265</v>
      </c>
      <c r="P531" s="150" t="s">
        <v>266</v>
      </c>
      <c r="Q531" s="150" t="s">
        <v>277</v>
      </c>
      <c r="R531" s="150" t="s">
        <v>267</v>
      </c>
      <c r="S531" s="150" t="s">
        <v>268</v>
      </c>
      <c r="T531" s="151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8" t="s">
        <v>1</v>
      </c>
    </row>
    <row r="532" spans="1:65">
      <c r="A532" s="30"/>
      <c r="B532" s="19"/>
      <c r="C532" s="9"/>
      <c r="D532" s="10" t="s">
        <v>278</v>
      </c>
      <c r="E532" s="11" t="s">
        <v>114</v>
      </c>
      <c r="F532" s="11" t="s">
        <v>114</v>
      </c>
      <c r="G532" s="11" t="s">
        <v>114</v>
      </c>
      <c r="H532" s="11" t="s">
        <v>279</v>
      </c>
      <c r="I532" s="11" t="s">
        <v>114</v>
      </c>
      <c r="J532" s="11" t="s">
        <v>114</v>
      </c>
      <c r="K532" s="11" t="s">
        <v>279</v>
      </c>
      <c r="L532" s="11" t="s">
        <v>114</v>
      </c>
      <c r="M532" s="11" t="s">
        <v>279</v>
      </c>
      <c r="N532" s="11" t="s">
        <v>279</v>
      </c>
      <c r="O532" s="11" t="s">
        <v>278</v>
      </c>
      <c r="P532" s="11" t="s">
        <v>114</v>
      </c>
      <c r="Q532" s="11" t="s">
        <v>278</v>
      </c>
      <c r="R532" s="11" t="s">
        <v>114</v>
      </c>
      <c r="S532" s="11" t="s">
        <v>279</v>
      </c>
      <c r="T532" s="151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8">
        <v>3</v>
      </c>
    </row>
    <row r="533" spans="1:65">
      <c r="A533" s="30"/>
      <c r="B533" s="19"/>
      <c r="C533" s="9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151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8">
        <v>3</v>
      </c>
    </row>
    <row r="534" spans="1:65">
      <c r="A534" s="30"/>
      <c r="B534" s="18">
        <v>1</v>
      </c>
      <c r="C534" s="14">
        <v>1</v>
      </c>
      <c r="D534" s="211">
        <v>0.25</v>
      </c>
      <c r="E534" s="211">
        <v>0.28000000000000003</v>
      </c>
      <c r="F534" s="211">
        <v>0.27299999999999996</v>
      </c>
      <c r="G534" s="211">
        <v>0.28138150000000001</v>
      </c>
      <c r="H534" s="211">
        <v>0.25</v>
      </c>
      <c r="I534" s="211">
        <v>0.25</v>
      </c>
      <c r="J534" s="211">
        <v>0.25</v>
      </c>
      <c r="K534" s="211">
        <v>0.3</v>
      </c>
      <c r="L534" s="211">
        <v>0.28999999999999998</v>
      </c>
      <c r="M534" s="211">
        <v>0.26</v>
      </c>
      <c r="N534" s="211">
        <v>0.31</v>
      </c>
      <c r="O534" s="211">
        <v>0.29979999999999996</v>
      </c>
      <c r="P534" s="211">
        <v>0.26147319718827972</v>
      </c>
      <c r="Q534" s="211">
        <v>0.25623131404939575</v>
      </c>
      <c r="R534" s="211">
        <v>0.26</v>
      </c>
      <c r="S534" s="211">
        <v>0.26</v>
      </c>
      <c r="T534" s="209"/>
      <c r="U534" s="210"/>
      <c r="V534" s="210"/>
      <c r="W534" s="210"/>
      <c r="X534" s="210"/>
      <c r="Y534" s="210"/>
      <c r="Z534" s="210"/>
      <c r="AA534" s="210"/>
      <c r="AB534" s="210"/>
      <c r="AC534" s="210"/>
      <c r="AD534" s="210"/>
      <c r="AE534" s="210"/>
      <c r="AF534" s="210"/>
      <c r="AG534" s="210"/>
      <c r="AH534" s="210"/>
      <c r="AI534" s="210"/>
      <c r="AJ534" s="210"/>
      <c r="AK534" s="210"/>
      <c r="AL534" s="210"/>
      <c r="AM534" s="210"/>
      <c r="AN534" s="210"/>
      <c r="AO534" s="210"/>
      <c r="AP534" s="210"/>
      <c r="AQ534" s="210"/>
      <c r="AR534" s="210"/>
      <c r="AS534" s="210"/>
      <c r="AT534" s="210"/>
      <c r="AU534" s="210"/>
      <c r="AV534" s="210"/>
      <c r="AW534" s="210"/>
      <c r="AX534" s="210"/>
      <c r="AY534" s="210"/>
      <c r="AZ534" s="210"/>
      <c r="BA534" s="210"/>
      <c r="BB534" s="210"/>
      <c r="BC534" s="210"/>
      <c r="BD534" s="210"/>
      <c r="BE534" s="210"/>
      <c r="BF534" s="210"/>
      <c r="BG534" s="210"/>
      <c r="BH534" s="210"/>
      <c r="BI534" s="210"/>
      <c r="BJ534" s="210"/>
      <c r="BK534" s="210"/>
      <c r="BL534" s="210"/>
      <c r="BM534" s="213">
        <v>1</v>
      </c>
    </row>
    <row r="535" spans="1:65">
      <c r="A535" s="30"/>
      <c r="B535" s="19">
        <v>1</v>
      </c>
      <c r="C535" s="9">
        <v>2</v>
      </c>
      <c r="D535" s="24">
        <v>0.25</v>
      </c>
      <c r="E535" s="24">
        <v>0.31</v>
      </c>
      <c r="F535" s="24">
        <v>0.27599999999999997</v>
      </c>
      <c r="G535" s="24">
        <v>0.27768950000000003</v>
      </c>
      <c r="H535" s="24">
        <v>0.25</v>
      </c>
      <c r="I535" s="24">
        <v>0.25</v>
      </c>
      <c r="J535" s="24">
        <v>0.26</v>
      </c>
      <c r="K535" s="24">
        <v>0.31</v>
      </c>
      <c r="L535" s="24">
        <v>0.27</v>
      </c>
      <c r="M535" s="24">
        <v>0.27</v>
      </c>
      <c r="N535" s="24">
        <v>0.3</v>
      </c>
      <c r="O535" s="24">
        <v>0.29930000000000001</v>
      </c>
      <c r="P535" s="24">
        <v>0.2768451593631609</v>
      </c>
      <c r="Q535" s="24">
        <v>0.25041241823081961</v>
      </c>
      <c r="R535" s="24">
        <v>0.25</v>
      </c>
      <c r="S535" s="24">
        <v>0.25</v>
      </c>
      <c r="T535" s="209"/>
      <c r="U535" s="210"/>
      <c r="V535" s="210"/>
      <c r="W535" s="210"/>
      <c r="X535" s="210"/>
      <c r="Y535" s="210"/>
      <c r="Z535" s="210"/>
      <c r="AA535" s="210"/>
      <c r="AB535" s="210"/>
      <c r="AC535" s="210"/>
      <c r="AD535" s="210"/>
      <c r="AE535" s="210"/>
      <c r="AF535" s="210"/>
      <c r="AG535" s="210"/>
      <c r="AH535" s="210"/>
      <c r="AI535" s="210"/>
      <c r="AJ535" s="210"/>
      <c r="AK535" s="210"/>
      <c r="AL535" s="210"/>
      <c r="AM535" s="210"/>
      <c r="AN535" s="210"/>
      <c r="AO535" s="210"/>
      <c r="AP535" s="210"/>
      <c r="AQ535" s="210"/>
      <c r="AR535" s="210"/>
      <c r="AS535" s="210"/>
      <c r="AT535" s="210"/>
      <c r="AU535" s="210"/>
      <c r="AV535" s="210"/>
      <c r="AW535" s="210"/>
      <c r="AX535" s="210"/>
      <c r="AY535" s="210"/>
      <c r="AZ535" s="210"/>
      <c r="BA535" s="210"/>
      <c r="BB535" s="210"/>
      <c r="BC535" s="210"/>
      <c r="BD535" s="210"/>
      <c r="BE535" s="210"/>
      <c r="BF535" s="210"/>
      <c r="BG535" s="210"/>
      <c r="BH535" s="210"/>
      <c r="BI535" s="210"/>
      <c r="BJ535" s="210"/>
      <c r="BK535" s="210"/>
      <c r="BL535" s="210"/>
      <c r="BM535" s="213" t="e">
        <v>#N/A</v>
      </c>
    </row>
    <row r="536" spans="1:65">
      <c r="A536" s="30"/>
      <c r="B536" s="19">
        <v>1</v>
      </c>
      <c r="C536" s="9">
        <v>3</v>
      </c>
      <c r="D536" s="24">
        <v>0.24</v>
      </c>
      <c r="E536" s="24">
        <v>0.28999999999999998</v>
      </c>
      <c r="F536" s="24">
        <v>0.27699999999999997</v>
      </c>
      <c r="G536" s="24">
        <v>0.28381099999999998</v>
      </c>
      <c r="H536" s="24">
        <v>0.25</v>
      </c>
      <c r="I536" s="24">
        <v>0.24</v>
      </c>
      <c r="J536" s="24">
        <v>0.27</v>
      </c>
      <c r="K536" s="24">
        <v>0.31</v>
      </c>
      <c r="L536" s="24">
        <v>0.28000000000000003</v>
      </c>
      <c r="M536" s="24">
        <v>0.26</v>
      </c>
      <c r="N536" s="24">
        <v>0.31</v>
      </c>
      <c r="O536" s="24">
        <v>0.29009999999999997</v>
      </c>
      <c r="P536" s="24">
        <v>0.27452582215184845</v>
      </c>
      <c r="Q536" s="24">
        <v>0.25636339830219068</v>
      </c>
      <c r="R536" s="24">
        <v>0.25</v>
      </c>
      <c r="S536" s="24">
        <v>0.24</v>
      </c>
      <c r="T536" s="209"/>
      <c r="U536" s="210"/>
      <c r="V536" s="210"/>
      <c r="W536" s="210"/>
      <c r="X536" s="210"/>
      <c r="Y536" s="210"/>
      <c r="Z536" s="210"/>
      <c r="AA536" s="210"/>
      <c r="AB536" s="210"/>
      <c r="AC536" s="210"/>
      <c r="AD536" s="210"/>
      <c r="AE536" s="210"/>
      <c r="AF536" s="210"/>
      <c r="AG536" s="210"/>
      <c r="AH536" s="210"/>
      <c r="AI536" s="210"/>
      <c r="AJ536" s="210"/>
      <c r="AK536" s="210"/>
      <c r="AL536" s="210"/>
      <c r="AM536" s="210"/>
      <c r="AN536" s="210"/>
      <c r="AO536" s="210"/>
      <c r="AP536" s="210"/>
      <c r="AQ536" s="210"/>
      <c r="AR536" s="210"/>
      <c r="AS536" s="210"/>
      <c r="AT536" s="210"/>
      <c r="AU536" s="210"/>
      <c r="AV536" s="210"/>
      <c r="AW536" s="210"/>
      <c r="AX536" s="210"/>
      <c r="AY536" s="210"/>
      <c r="AZ536" s="210"/>
      <c r="BA536" s="210"/>
      <c r="BB536" s="210"/>
      <c r="BC536" s="210"/>
      <c r="BD536" s="210"/>
      <c r="BE536" s="210"/>
      <c r="BF536" s="210"/>
      <c r="BG536" s="210"/>
      <c r="BH536" s="210"/>
      <c r="BI536" s="210"/>
      <c r="BJ536" s="210"/>
      <c r="BK536" s="210"/>
      <c r="BL536" s="210"/>
      <c r="BM536" s="213">
        <v>16</v>
      </c>
    </row>
    <row r="537" spans="1:65">
      <c r="A537" s="30"/>
      <c r="B537" s="19">
        <v>1</v>
      </c>
      <c r="C537" s="9">
        <v>4</v>
      </c>
      <c r="D537" s="24">
        <v>0.24</v>
      </c>
      <c r="E537" s="24">
        <v>0.28999999999999998</v>
      </c>
      <c r="F537" s="24">
        <v>0.27699999999999997</v>
      </c>
      <c r="G537" s="24">
        <v>0.28533350000000002</v>
      </c>
      <c r="H537" s="24">
        <v>0.25</v>
      </c>
      <c r="I537" s="24">
        <v>0.25</v>
      </c>
      <c r="J537" s="24">
        <v>0.27</v>
      </c>
      <c r="K537" s="24">
        <v>0.28999999999999998</v>
      </c>
      <c r="L537" s="24">
        <v>0.28999999999999998</v>
      </c>
      <c r="M537" s="227">
        <v>0.28999999999999998</v>
      </c>
      <c r="N537" s="24">
        <v>0.31</v>
      </c>
      <c r="O537" s="24">
        <v>0.29610000000000003</v>
      </c>
      <c r="P537" s="24">
        <v>0.2647151829175407</v>
      </c>
      <c r="Q537" s="24">
        <v>0.25334446849954118</v>
      </c>
      <c r="R537" s="24">
        <v>0.27</v>
      </c>
      <c r="S537" s="24">
        <v>0.25</v>
      </c>
      <c r="T537" s="209"/>
      <c r="U537" s="210"/>
      <c r="V537" s="210"/>
      <c r="W537" s="210"/>
      <c r="X537" s="210"/>
      <c r="Y537" s="210"/>
      <c r="Z537" s="210"/>
      <c r="AA537" s="210"/>
      <c r="AB537" s="210"/>
      <c r="AC537" s="210"/>
      <c r="AD537" s="210"/>
      <c r="AE537" s="210"/>
      <c r="AF537" s="210"/>
      <c r="AG537" s="210"/>
      <c r="AH537" s="210"/>
      <c r="AI537" s="210"/>
      <c r="AJ537" s="210"/>
      <c r="AK537" s="210"/>
      <c r="AL537" s="210"/>
      <c r="AM537" s="210"/>
      <c r="AN537" s="210"/>
      <c r="AO537" s="210"/>
      <c r="AP537" s="210"/>
      <c r="AQ537" s="210"/>
      <c r="AR537" s="210"/>
      <c r="AS537" s="210"/>
      <c r="AT537" s="210"/>
      <c r="AU537" s="210"/>
      <c r="AV537" s="210"/>
      <c r="AW537" s="210"/>
      <c r="AX537" s="210"/>
      <c r="AY537" s="210"/>
      <c r="AZ537" s="210"/>
      <c r="BA537" s="210"/>
      <c r="BB537" s="210"/>
      <c r="BC537" s="210"/>
      <c r="BD537" s="210"/>
      <c r="BE537" s="210"/>
      <c r="BF537" s="210"/>
      <c r="BG537" s="210"/>
      <c r="BH537" s="210"/>
      <c r="BI537" s="210"/>
      <c r="BJ537" s="210"/>
      <c r="BK537" s="210"/>
      <c r="BL537" s="210"/>
      <c r="BM537" s="213">
        <v>0.26948087657894587</v>
      </c>
    </row>
    <row r="538" spans="1:65">
      <c r="A538" s="30"/>
      <c r="B538" s="19">
        <v>1</v>
      </c>
      <c r="C538" s="9">
        <v>5</v>
      </c>
      <c r="D538" s="24">
        <v>0.24</v>
      </c>
      <c r="E538" s="24">
        <v>0.28000000000000003</v>
      </c>
      <c r="F538" s="24">
        <v>0.27100000000000002</v>
      </c>
      <c r="G538" s="24">
        <v>0.27574699999999996</v>
      </c>
      <c r="H538" s="24">
        <v>0.26</v>
      </c>
      <c r="I538" s="24">
        <v>0.24</v>
      </c>
      <c r="J538" s="24">
        <v>0.25</v>
      </c>
      <c r="K538" s="24">
        <v>0.28000000000000003</v>
      </c>
      <c r="L538" s="24">
        <v>0.27</v>
      </c>
      <c r="M538" s="24">
        <v>0.26</v>
      </c>
      <c r="N538" s="24">
        <v>0.31</v>
      </c>
      <c r="O538" s="24">
        <v>0.28570000000000001</v>
      </c>
      <c r="P538" s="24">
        <v>0.27016993379870957</v>
      </c>
      <c r="Q538" s="24">
        <v>0.25531350532305847</v>
      </c>
      <c r="R538" s="24">
        <v>0.25</v>
      </c>
      <c r="S538" s="24">
        <v>0.24</v>
      </c>
      <c r="T538" s="209"/>
      <c r="U538" s="210"/>
      <c r="V538" s="210"/>
      <c r="W538" s="210"/>
      <c r="X538" s="210"/>
      <c r="Y538" s="210"/>
      <c r="Z538" s="210"/>
      <c r="AA538" s="210"/>
      <c r="AB538" s="210"/>
      <c r="AC538" s="210"/>
      <c r="AD538" s="210"/>
      <c r="AE538" s="210"/>
      <c r="AF538" s="210"/>
      <c r="AG538" s="210"/>
      <c r="AH538" s="210"/>
      <c r="AI538" s="210"/>
      <c r="AJ538" s="210"/>
      <c r="AK538" s="210"/>
      <c r="AL538" s="210"/>
      <c r="AM538" s="210"/>
      <c r="AN538" s="210"/>
      <c r="AO538" s="210"/>
      <c r="AP538" s="210"/>
      <c r="AQ538" s="210"/>
      <c r="AR538" s="210"/>
      <c r="AS538" s="210"/>
      <c r="AT538" s="210"/>
      <c r="AU538" s="210"/>
      <c r="AV538" s="210"/>
      <c r="AW538" s="210"/>
      <c r="AX538" s="210"/>
      <c r="AY538" s="210"/>
      <c r="AZ538" s="210"/>
      <c r="BA538" s="210"/>
      <c r="BB538" s="210"/>
      <c r="BC538" s="210"/>
      <c r="BD538" s="210"/>
      <c r="BE538" s="210"/>
      <c r="BF538" s="210"/>
      <c r="BG538" s="210"/>
      <c r="BH538" s="210"/>
      <c r="BI538" s="210"/>
      <c r="BJ538" s="210"/>
      <c r="BK538" s="210"/>
      <c r="BL538" s="210"/>
      <c r="BM538" s="213">
        <v>35</v>
      </c>
    </row>
    <row r="539" spans="1:65">
      <c r="A539" s="30"/>
      <c r="B539" s="19">
        <v>1</v>
      </c>
      <c r="C539" s="9">
        <v>6</v>
      </c>
      <c r="D539" s="24">
        <v>0.24</v>
      </c>
      <c r="E539" s="24">
        <v>0.28000000000000003</v>
      </c>
      <c r="F539" s="24">
        <v>0.27200000000000002</v>
      </c>
      <c r="G539" s="24">
        <v>0.282362</v>
      </c>
      <c r="H539" s="24">
        <v>0.25</v>
      </c>
      <c r="I539" s="24">
        <v>0.25</v>
      </c>
      <c r="J539" s="24">
        <v>0.24</v>
      </c>
      <c r="K539" s="24">
        <v>0.31</v>
      </c>
      <c r="L539" s="24">
        <v>0.28000000000000003</v>
      </c>
      <c r="M539" s="24">
        <v>0.26</v>
      </c>
      <c r="N539" s="24">
        <v>0.28999999999999998</v>
      </c>
      <c r="O539" s="24">
        <v>0.28289999999999998</v>
      </c>
      <c r="P539" s="24">
        <v>0.26270608816348812</v>
      </c>
      <c r="Q539" s="24">
        <v>0.2598391635907677</v>
      </c>
      <c r="R539" s="24">
        <v>0.28000000000000003</v>
      </c>
      <c r="S539" s="24">
        <v>0.24</v>
      </c>
      <c r="T539" s="209"/>
      <c r="U539" s="210"/>
      <c r="V539" s="210"/>
      <c r="W539" s="210"/>
      <c r="X539" s="210"/>
      <c r="Y539" s="210"/>
      <c r="Z539" s="210"/>
      <c r="AA539" s="210"/>
      <c r="AB539" s="210"/>
      <c r="AC539" s="210"/>
      <c r="AD539" s="210"/>
      <c r="AE539" s="210"/>
      <c r="AF539" s="210"/>
      <c r="AG539" s="210"/>
      <c r="AH539" s="210"/>
      <c r="AI539" s="210"/>
      <c r="AJ539" s="210"/>
      <c r="AK539" s="210"/>
      <c r="AL539" s="210"/>
      <c r="AM539" s="210"/>
      <c r="AN539" s="210"/>
      <c r="AO539" s="210"/>
      <c r="AP539" s="210"/>
      <c r="AQ539" s="210"/>
      <c r="AR539" s="210"/>
      <c r="AS539" s="210"/>
      <c r="AT539" s="210"/>
      <c r="AU539" s="210"/>
      <c r="AV539" s="210"/>
      <c r="AW539" s="210"/>
      <c r="AX539" s="210"/>
      <c r="AY539" s="210"/>
      <c r="AZ539" s="210"/>
      <c r="BA539" s="210"/>
      <c r="BB539" s="210"/>
      <c r="BC539" s="210"/>
      <c r="BD539" s="210"/>
      <c r="BE539" s="210"/>
      <c r="BF539" s="210"/>
      <c r="BG539" s="210"/>
      <c r="BH539" s="210"/>
      <c r="BI539" s="210"/>
      <c r="BJ539" s="210"/>
      <c r="BK539" s="210"/>
      <c r="BL539" s="210"/>
      <c r="BM539" s="56"/>
    </row>
    <row r="540" spans="1:65">
      <c r="A540" s="30"/>
      <c r="B540" s="20" t="s">
        <v>245</v>
      </c>
      <c r="C540" s="12"/>
      <c r="D540" s="215">
        <v>0.24333333333333332</v>
      </c>
      <c r="E540" s="215">
        <v>0.28833333333333339</v>
      </c>
      <c r="F540" s="215">
        <v>0.27433333333333326</v>
      </c>
      <c r="G540" s="215">
        <v>0.28105408333333332</v>
      </c>
      <c r="H540" s="215">
        <v>0.25166666666666665</v>
      </c>
      <c r="I540" s="215">
        <v>0.24666666666666667</v>
      </c>
      <c r="J540" s="215">
        <v>0.25666666666666665</v>
      </c>
      <c r="K540" s="215">
        <v>0.3</v>
      </c>
      <c r="L540" s="215">
        <v>0.28000000000000003</v>
      </c>
      <c r="M540" s="215">
        <v>0.26666666666666666</v>
      </c>
      <c r="N540" s="215">
        <v>0.30499999999999999</v>
      </c>
      <c r="O540" s="215">
        <v>0.29231666666666667</v>
      </c>
      <c r="P540" s="215">
        <v>0.26840589726383796</v>
      </c>
      <c r="Q540" s="215">
        <v>0.25525071133262889</v>
      </c>
      <c r="R540" s="215">
        <v>0.26</v>
      </c>
      <c r="S540" s="215">
        <v>0.24666666666666667</v>
      </c>
      <c r="T540" s="209"/>
      <c r="U540" s="210"/>
      <c r="V540" s="210"/>
      <c r="W540" s="210"/>
      <c r="X540" s="210"/>
      <c r="Y540" s="210"/>
      <c r="Z540" s="210"/>
      <c r="AA540" s="210"/>
      <c r="AB540" s="210"/>
      <c r="AC540" s="210"/>
      <c r="AD540" s="210"/>
      <c r="AE540" s="210"/>
      <c r="AF540" s="210"/>
      <c r="AG540" s="210"/>
      <c r="AH540" s="210"/>
      <c r="AI540" s="210"/>
      <c r="AJ540" s="210"/>
      <c r="AK540" s="210"/>
      <c r="AL540" s="210"/>
      <c r="AM540" s="210"/>
      <c r="AN540" s="210"/>
      <c r="AO540" s="210"/>
      <c r="AP540" s="210"/>
      <c r="AQ540" s="210"/>
      <c r="AR540" s="210"/>
      <c r="AS540" s="210"/>
      <c r="AT540" s="210"/>
      <c r="AU540" s="210"/>
      <c r="AV540" s="210"/>
      <c r="AW540" s="210"/>
      <c r="AX540" s="210"/>
      <c r="AY540" s="210"/>
      <c r="AZ540" s="210"/>
      <c r="BA540" s="210"/>
      <c r="BB540" s="210"/>
      <c r="BC540" s="210"/>
      <c r="BD540" s="210"/>
      <c r="BE540" s="210"/>
      <c r="BF540" s="210"/>
      <c r="BG540" s="210"/>
      <c r="BH540" s="210"/>
      <c r="BI540" s="210"/>
      <c r="BJ540" s="210"/>
      <c r="BK540" s="210"/>
      <c r="BL540" s="210"/>
      <c r="BM540" s="56"/>
    </row>
    <row r="541" spans="1:65">
      <c r="A541" s="30"/>
      <c r="B541" s="3" t="s">
        <v>246</v>
      </c>
      <c r="C541" s="29"/>
      <c r="D541" s="24">
        <v>0.24</v>
      </c>
      <c r="E541" s="24">
        <v>0.28500000000000003</v>
      </c>
      <c r="F541" s="24">
        <v>0.27449999999999997</v>
      </c>
      <c r="G541" s="24">
        <v>0.28187174999999998</v>
      </c>
      <c r="H541" s="24">
        <v>0.25</v>
      </c>
      <c r="I541" s="24">
        <v>0.25</v>
      </c>
      <c r="J541" s="24">
        <v>0.255</v>
      </c>
      <c r="K541" s="24">
        <v>0.30499999999999999</v>
      </c>
      <c r="L541" s="24">
        <v>0.28000000000000003</v>
      </c>
      <c r="M541" s="24">
        <v>0.26</v>
      </c>
      <c r="N541" s="24">
        <v>0.31</v>
      </c>
      <c r="O541" s="24">
        <v>0.29310000000000003</v>
      </c>
      <c r="P541" s="24">
        <v>0.26744255835812514</v>
      </c>
      <c r="Q541" s="24">
        <v>0.25577240968622711</v>
      </c>
      <c r="R541" s="24">
        <v>0.255</v>
      </c>
      <c r="S541" s="24">
        <v>0.245</v>
      </c>
      <c r="T541" s="209"/>
      <c r="U541" s="210"/>
      <c r="V541" s="210"/>
      <c r="W541" s="210"/>
      <c r="X541" s="210"/>
      <c r="Y541" s="210"/>
      <c r="Z541" s="210"/>
      <c r="AA541" s="210"/>
      <c r="AB541" s="210"/>
      <c r="AC541" s="210"/>
      <c r="AD541" s="210"/>
      <c r="AE541" s="210"/>
      <c r="AF541" s="210"/>
      <c r="AG541" s="210"/>
      <c r="AH541" s="210"/>
      <c r="AI541" s="210"/>
      <c r="AJ541" s="210"/>
      <c r="AK541" s="210"/>
      <c r="AL541" s="210"/>
      <c r="AM541" s="210"/>
      <c r="AN541" s="210"/>
      <c r="AO541" s="210"/>
      <c r="AP541" s="210"/>
      <c r="AQ541" s="210"/>
      <c r="AR541" s="210"/>
      <c r="AS541" s="210"/>
      <c r="AT541" s="210"/>
      <c r="AU541" s="210"/>
      <c r="AV541" s="210"/>
      <c r="AW541" s="210"/>
      <c r="AX541" s="210"/>
      <c r="AY541" s="210"/>
      <c r="AZ541" s="210"/>
      <c r="BA541" s="210"/>
      <c r="BB541" s="210"/>
      <c r="BC541" s="210"/>
      <c r="BD541" s="210"/>
      <c r="BE541" s="210"/>
      <c r="BF541" s="210"/>
      <c r="BG541" s="210"/>
      <c r="BH541" s="210"/>
      <c r="BI541" s="210"/>
      <c r="BJ541" s="210"/>
      <c r="BK541" s="210"/>
      <c r="BL541" s="210"/>
      <c r="BM541" s="56"/>
    </row>
    <row r="542" spans="1:65">
      <c r="A542" s="30"/>
      <c r="B542" s="3" t="s">
        <v>247</v>
      </c>
      <c r="C542" s="29"/>
      <c r="D542" s="24">
        <v>5.1639777949432277E-3</v>
      </c>
      <c r="E542" s="24">
        <v>1.1690451944500108E-2</v>
      </c>
      <c r="F542" s="24">
        <v>2.6583202716502301E-3</v>
      </c>
      <c r="G542" s="24">
        <v>3.6665351139279585E-3</v>
      </c>
      <c r="H542" s="24">
        <v>4.0824829046386332E-3</v>
      </c>
      <c r="I542" s="24">
        <v>5.1639777949432277E-3</v>
      </c>
      <c r="J542" s="24">
        <v>1.2110601416389978E-2</v>
      </c>
      <c r="K542" s="24">
        <v>1.2649110640673511E-2</v>
      </c>
      <c r="L542" s="24">
        <v>8.9442719099991422E-3</v>
      </c>
      <c r="M542" s="24">
        <v>1.2110601416389956E-2</v>
      </c>
      <c r="N542" s="24">
        <v>8.3666002653407616E-3</v>
      </c>
      <c r="O542" s="24">
        <v>7.161680435949838E-3</v>
      </c>
      <c r="P542" s="24">
        <v>6.4180678839719551E-3</v>
      </c>
      <c r="Q542" s="24">
        <v>3.1717608065088979E-3</v>
      </c>
      <c r="R542" s="24">
        <v>1.2649110640673528E-2</v>
      </c>
      <c r="S542" s="24">
        <v>8.1649658092772665E-3</v>
      </c>
      <c r="T542" s="209"/>
      <c r="U542" s="210"/>
      <c r="V542" s="210"/>
      <c r="W542" s="210"/>
      <c r="X542" s="210"/>
      <c r="Y542" s="210"/>
      <c r="Z542" s="210"/>
      <c r="AA542" s="210"/>
      <c r="AB542" s="210"/>
      <c r="AC542" s="210"/>
      <c r="AD542" s="210"/>
      <c r="AE542" s="210"/>
      <c r="AF542" s="210"/>
      <c r="AG542" s="210"/>
      <c r="AH542" s="210"/>
      <c r="AI542" s="210"/>
      <c r="AJ542" s="210"/>
      <c r="AK542" s="210"/>
      <c r="AL542" s="210"/>
      <c r="AM542" s="210"/>
      <c r="AN542" s="210"/>
      <c r="AO542" s="210"/>
      <c r="AP542" s="210"/>
      <c r="AQ542" s="210"/>
      <c r="AR542" s="210"/>
      <c r="AS542" s="210"/>
      <c r="AT542" s="210"/>
      <c r="AU542" s="210"/>
      <c r="AV542" s="210"/>
      <c r="AW542" s="210"/>
      <c r="AX542" s="210"/>
      <c r="AY542" s="210"/>
      <c r="AZ542" s="210"/>
      <c r="BA542" s="210"/>
      <c r="BB542" s="210"/>
      <c r="BC542" s="210"/>
      <c r="BD542" s="210"/>
      <c r="BE542" s="210"/>
      <c r="BF542" s="210"/>
      <c r="BG542" s="210"/>
      <c r="BH542" s="210"/>
      <c r="BI542" s="210"/>
      <c r="BJ542" s="210"/>
      <c r="BK542" s="210"/>
      <c r="BL542" s="210"/>
      <c r="BM542" s="56"/>
    </row>
    <row r="543" spans="1:65">
      <c r="A543" s="30"/>
      <c r="B543" s="3" t="s">
        <v>86</v>
      </c>
      <c r="C543" s="29"/>
      <c r="D543" s="13">
        <v>2.1221826554561212E-2</v>
      </c>
      <c r="E543" s="13">
        <v>4.0544920038728692E-2</v>
      </c>
      <c r="F543" s="13">
        <v>9.6901103462341334E-3</v>
      </c>
      <c r="G543" s="13">
        <v>1.3045656801859757E-2</v>
      </c>
      <c r="H543" s="13">
        <v>1.6221786376047549E-2</v>
      </c>
      <c r="I543" s="13">
        <v>2.0935045114634707E-2</v>
      </c>
      <c r="J543" s="13">
        <v>4.7184161362558361E-2</v>
      </c>
      <c r="K543" s="13">
        <v>4.2163702135578372E-2</v>
      </c>
      <c r="L543" s="13">
        <v>3.1943828249996933E-2</v>
      </c>
      <c r="M543" s="13">
        <v>4.5414755311462336E-2</v>
      </c>
      <c r="N543" s="13">
        <v>2.7431476279805776E-2</v>
      </c>
      <c r="O543" s="13">
        <v>2.449973351713269E-2</v>
      </c>
      <c r="P543" s="13">
        <v>2.3911799067749675E-2</v>
      </c>
      <c r="Q543" s="13">
        <v>1.2426060597244061E-2</v>
      </c>
      <c r="R543" s="13">
        <v>4.8650425541052027E-2</v>
      </c>
      <c r="S543" s="13">
        <v>3.3101212740313239E-2</v>
      </c>
      <c r="T543" s="151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3" t="s">
        <v>248</v>
      </c>
      <c r="C544" s="29"/>
      <c r="D544" s="13">
        <v>-9.7029309009066145E-2</v>
      </c>
      <c r="E544" s="13">
        <v>6.9958421516654656E-2</v>
      </c>
      <c r="F544" s="13">
        <v>1.8006683130874501E-2</v>
      </c>
      <c r="G544" s="13">
        <v>4.2946300684891137E-2</v>
      </c>
      <c r="H544" s="13">
        <v>-6.6105655208006819E-2</v>
      </c>
      <c r="I544" s="13">
        <v>-8.4659847488642304E-2</v>
      </c>
      <c r="J544" s="13">
        <v>-4.7551462927371113E-2</v>
      </c>
      <c r="K544" s="13">
        <v>0.11325153683813771</v>
      </c>
      <c r="L544" s="13">
        <v>3.9034767715595331E-2</v>
      </c>
      <c r="M544" s="13">
        <v>-1.0443078366099812E-2</v>
      </c>
      <c r="N544" s="13">
        <v>0.13180572911877331</v>
      </c>
      <c r="O544" s="13">
        <v>8.4739928033561007E-2</v>
      </c>
      <c r="P544" s="13">
        <v>-3.9890745820436724E-3</v>
      </c>
      <c r="Q544" s="13">
        <v>-5.2805844433076787E-2</v>
      </c>
      <c r="R544" s="13">
        <v>-3.5182001406947272E-2</v>
      </c>
      <c r="S544" s="13">
        <v>-8.4659847488642304E-2</v>
      </c>
      <c r="T544" s="151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46" t="s">
        <v>249</v>
      </c>
      <c r="C545" s="47"/>
      <c r="D545" s="45">
        <v>1.1100000000000001</v>
      </c>
      <c r="E545" s="45">
        <v>0.95</v>
      </c>
      <c r="F545" s="45">
        <v>0.31</v>
      </c>
      <c r="G545" s="45">
        <v>0.62</v>
      </c>
      <c r="H545" s="45">
        <v>0.73</v>
      </c>
      <c r="I545" s="45">
        <v>0.96</v>
      </c>
      <c r="J545" s="45">
        <v>0.5</v>
      </c>
      <c r="K545" s="45">
        <v>1.49</v>
      </c>
      <c r="L545" s="45">
        <v>0.56999999999999995</v>
      </c>
      <c r="M545" s="45">
        <v>0.04</v>
      </c>
      <c r="N545" s="45">
        <v>1.72</v>
      </c>
      <c r="O545" s="45">
        <v>1.1399999999999999</v>
      </c>
      <c r="P545" s="45">
        <v>0.04</v>
      </c>
      <c r="Q545" s="45">
        <v>0.56000000000000005</v>
      </c>
      <c r="R545" s="45">
        <v>0.35</v>
      </c>
      <c r="S545" s="45">
        <v>0.96</v>
      </c>
      <c r="T545" s="151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1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BM546" s="55"/>
    </row>
    <row r="547" spans="1:65" ht="15">
      <c r="B547" s="8" t="s">
        <v>459</v>
      </c>
      <c r="BM547" s="28" t="s">
        <v>67</v>
      </c>
    </row>
    <row r="548" spans="1:65" ht="15">
      <c r="A548" s="25" t="s">
        <v>56</v>
      </c>
      <c r="B548" s="18" t="s">
        <v>111</v>
      </c>
      <c r="C548" s="15" t="s">
        <v>112</v>
      </c>
      <c r="D548" s="16" t="s">
        <v>222</v>
      </c>
      <c r="E548" s="17" t="s">
        <v>222</v>
      </c>
      <c r="F548" s="17" t="s">
        <v>222</v>
      </c>
      <c r="G548" s="17" t="s">
        <v>222</v>
      </c>
      <c r="H548" s="17" t="s">
        <v>222</v>
      </c>
      <c r="I548" s="17" t="s">
        <v>222</v>
      </c>
      <c r="J548" s="17" t="s">
        <v>222</v>
      </c>
      <c r="K548" s="17" t="s">
        <v>222</v>
      </c>
      <c r="L548" s="17" t="s">
        <v>222</v>
      </c>
      <c r="M548" s="17" t="s">
        <v>222</v>
      </c>
      <c r="N548" s="17" t="s">
        <v>222</v>
      </c>
      <c r="O548" s="17" t="s">
        <v>222</v>
      </c>
      <c r="P548" s="17" t="s">
        <v>222</v>
      </c>
      <c r="Q548" s="17" t="s">
        <v>222</v>
      </c>
      <c r="R548" s="17" t="s">
        <v>222</v>
      </c>
      <c r="S548" s="17" t="s">
        <v>222</v>
      </c>
      <c r="T548" s="151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9" t="s">
        <v>223</v>
      </c>
      <c r="C549" s="9" t="s">
        <v>223</v>
      </c>
      <c r="D549" s="149" t="s">
        <v>255</v>
      </c>
      <c r="E549" s="150" t="s">
        <v>256</v>
      </c>
      <c r="F549" s="150" t="s">
        <v>257</v>
      </c>
      <c r="G549" s="150" t="s">
        <v>258</v>
      </c>
      <c r="H549" s="150" t="s">
        <v>259</v>
      </c>
      <c r="I549" s="150" t="s">
        <v>260</v>
      </c>
      <c r="J549" s="150" t="s">
        <v>276</v>
      </c>
      <c r="K549" s="150" t="s">
        <v>261</v>
      </c>
      <c r="L549" s="150" t="s">
        <v>262</v>
      </c>
      <c r="M549" s="150" t="s">
        <v>263</v>
      </c>
      <c r="N549" s="150" t="s">
        <v>264</v>
      </c>
      <c r="O549" s="150" t="s">
        <v>265</v>
      </c>
      <c r="P549" s="150" t="s">
        <v>266</v>
      </c>
      <c r="Q549" s="150" t="s">
        <v>277</v>
      </c>
      <c r="R549" s="150" t="s">
        <v>267</v>
      </c>
      <c r="S549" s="150" t="s">
        <v>268</v>
      </c>
      <c r="T549" s="151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 t="s">
        <v>1</v>
      </c>
    </row>
    <row r="550" spans="1:65">
      <c r="A550" s="30"/>
      <c r="B550" s="19"/>
      <c r="C550" s="9"/>
      <c r="D550" s="10" t="s">
        <v>278</v>
      </c>
      <c r="E550" s="11" t="s">
        <v>114</v>
      </c>
      <c r="F550" s="11" t="s">
        <v>114</v>
      </c>
      <c r="G550" s="11" t="s">
        <v>114</v>
      </c>
      <c r="H550" s="11" t="s">
        <v>279</v>
      </c>
      <c r="I550" s="11" t="s">
        <v>114</v>
      </c>
      <c r="J550" s="11" t="s">
        <v>114</v>
      </c>
      <c r="K550" s="11" t="s">
        <v>279</v>
      </c>
      <c r="L550" s="11" t="s">
        <v>114</v>
      </c>
      <c r="M550" s="11" t="s">
        <v>279</v>
      </c>
      <c r="N550" s="11" t="s">
        <v>279</v>
      </c>
      <c r="O550" s="11" t="s">
        <v>278</v>
      </c>
      <c r="P550" s="11" t="s">
        <v>114</v>
      </c>
      <c r="Q550" s="11" t="s">
        <v>278</v>
      </c>
      <c r="R550" s="11" t="s">
        <v>114</v>
      </c>
      <c r="S550" s="11" t="s">
        <v>279</v>
      </c>
      <c r="T550" s="151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3</v>
      </c>
    </row>
    <row r="551" spans="1:65">
      <c r="A551" s="30"/>
      <c r="B551" s="19"/>
      <c r="C551" s="9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151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3</v>
      </c>
    </row>
    <row r="552" spans="1:65">
      <c r="A552" s="30"/>
      <c r="B552" s="18">
        <v>1</v>
      </c>
      <c r="C552" s="14">
        <v>1</v>
      </c>
      <c r="D552" s="211">
        <v>2.5399999999999999E-2</v>
      </c>
      <c r="E552" s="211">
        <v>2.6400000000000003E-2</v>
      </c>
      <c r="F552" s="211">
        <v>2.5300000000000003E-2</v>
      </c>
      <c r="G552" s="211">
        <v>2.559792E-2</v>
      </c>
      <c r="H552" s="211">
        <v>2.47E-2</v>
      </c>
      <c r="I552" s="211">
        <v>2.41E-2</v>
      </c>
      <c r="J552" s="212">
        <v>0.03</v>
      </c>
      <c r="K552" s="211">
        <v>2.52E-2</v>
      </c>
      <c r="L552" s="212">
        <v>4.8899999999999999E-2</v>
      </c>
      <c r="M552" s="211">
        <v>2.6200000000000001E-2</v>
      </c>
      <c r="N552" s="212">
        <v>2.8299999999999999E-2</v>
      </c>
      <c r="O552" s="211">
        <v>2.46E-2</v>
      </c>
      <c r="P552" s="211">
        <v>2.6147091594383748E-2</v>
      </c>
      <c r="Q552" s="211">
        <v>2.3753765307525716E-2</v>
      </c>
      <c r="R552" s="212">
        <v>0.03</v>
      </c>
      <c r="S552" s="211">
        <v>2.5399999999999999E-2</v>
      </c>
      <c r="T552" s="209"/>
      <c r="U552" s="210"/>
      <c r="V552" s="210"/>
      <c r="W552" s="210"/>
      <c r="X552" s="210"/>
      <c r="Y552" s="210"/>
      <c r="Z552" s="210"/>
      <c r="AA552" s="210"/>
      <c r="AB552" s="210"/>
      <c r="AC552" s="210"/>
      <c r="AD552" s="210"/>
      <c r="AE552" s="210"/>
      <c r="AF552" s="210"/>
      <c r="AG552" s="210"/>
      <c r="AH552" s="210"/>
      <c r="AI552" s="210"/>
      <c r="AJ552" s="210"/>
      <c r="AK552" s="210"/>
      <c r="AL552" s="210"/>
      <c r="AM552" s="210"/>
      <c r="AN552" s="210"/>
      <c r="AO552" s="210"/>
      <c r="AP552" s="210"/>
      <c r="AQ552" s="210"/>
      <c r="AR552" s="210"/>
      <c r="AS552" s="210"/>
      <c r="AT552" s="210"/>
      <c r="AU552" s="210"/>
      <c r="AV552" s="210"/>
      <c r="AW552" s="210"/>
      <c r="AX552" s="210"/>
      <c r="AY552" s="210"/>
      <c r="AZ552" s="210"/>
      <c r="BA552" s="210"/>
      <c r="BB552" s="210"/>
      <c r="BC552" s="210"/>
      <c r="BD552" s="210"/>
      <c r="BE552" s="210"/>
      <c r="BF552" s="210"/>
      <c r="BG552" s="210"/>
      <c r="BH552" s="210"/>
      <c r="BI552" s="210"/>
      <c r="BJ552" s="210"/>
      <c r="BK552" s="210"/>
      <c r="BL552" s="210"/>
      <c r="BM552" s="213">
        <v>1</v>
      </c>
    </row>
    <row r="553" spans="1:65">
      <c r="A553" s="30"/>
      <c r="B553" s="19">
        <v>1</v>
      </c>
      <c r="C553" s="9">
        <v>2</v>
      </c>
      <c r="D553" s="24">
        <v>2.5999999999999999E-2</v>
      </c>
      <c r="E553" s="24">
        <v>2.6600000000000002E-2</v>
      </c>
      <c r="F553" s="24">
        <v>2.5099999999999997E-2</v>
      </c>
      <c r="G553" s="24">
        <v>2.5417439999999999E-2</v>
      </c>
      <c r="H553" s="24">
        <v>2.5300000000000003E-2</v>
      </c>
      <c r="I553" s="24">
        <v>2.4899999999999999E-2</v>
      </c>
      <c r="J553" s="214">
        <v>0.03</v>
      </c>
      <c r="K553" s="24">
        <v>2.4399999999999998E-2</v>
      </c>
      <c r="L553" s="214">
        <v>4.6800000000000001E-2</v>
      </c>
      <c r="M553" s="24">
        <v>2.5399999999999999E-2</v>
      </c>
      <c r="N553" s="214">
        <v>2.8200000000000003E-2</v>
      </c>
      <c r="O553" s="24">
        <v>2.5700000000000001E-2</v>
      </c>
      <c r="P553" s="24">
        <v>2.6127032383562641E-2</v>
      </c>
      <c r="Q553" s="24">
        <v>2.3701577284414022E-2</v>
      </c>
      <c r="R553" s="214">
        <v>0.03</v>
      </c>
      <c r="S553" s="24">
        <v>2.52E-2</v>
      </c>
      <c r="T553" s="209"/>
      <c r="U553" s="210"/>
      <c r="V553" s="210"/>
      <c r="W553" s="210"/>
      <c r="X553" s="210"/>
      <c r="Y553" s="210"/>
      <c r="Z553" s="210"/>
      <c r="AA553" s="210"/>
      <c r="AB553" s="210"/>
      <c r="AC553" s="210"/>
      <c r="AD553" s="210"/>
      <c r="AE553" s="210"/>
      <c r="AF553" s="210"/>
      <c r="AG553" s="210"/>
      <c r="AH553" s="210"/>
      <c r="AI553" s="210"/>
      <c r="AJ553" s="210"/>
      <c r="AK553" s="210"/>
      <c r="AL553" s="210"/>
      <c r="AM553" s="210"/>
      <c r="AN553" s="210"/>
      <c r="AO553" s="210"/>
      <c r="AP553" s="210"/>
      <c r="AQ553" s="210"/>
      <c r="AR553" s="210"/>
      <c r="AS553" s="210"/>
      <c r="AT553" s="210"/>
      <c r="AU553" s="210"/>
      <c r="AV553" s="210"/>
      <c r="AW553" s="210"/>
      <c r="AX553" s="210"/>
      <c r="AY553" s="210"/>
      <c r="AZ553" s="210"/>
      <c r="BA553" s="210"/>
      <c r="BB553" s="210"/>
      <c r="BC553" s="210"/>
      <c r="BD553" s="210"/>
      <c r="BE553" s="210"/>
      <c r="BF553" s="210"/>
      <c r="BG553" s="210"/>
      <c r="BH553" s="210"/>
      <c r="BI553" s="210"/>
      <c r="BJ553" s="210"/>
      <c r="BK553" s="210"/>
      <c r="BL553" s="210"/>
      <c r="BM553" s="213" t="e">
        <v>#N/A</v>
      </c>
    </row>
    <row r="554" spans="1:65">
      <c r="A554" s="30"/>
      <c r="B554" s="19">
        <v>1</v>
      </c>
      <c r="C554" s="9">
        <v>3</v>
      </c>
      <c r="D554" s="24">
        <v>2.5399999999999999E-2</v>
      </c>
      <c r="E554" s="24">
        <v>2.5999999999999999E-2</v>
      </c>
      <c r="F554" s="24">
        <v>2.52E-2</v>
      </c>
      <c r="G554" s="24">
        <v>2.5564319999999998E-2</v>
      </c>
      <c r="H554" s="24">
        <v>2.5599999999999998E-2</v>
      </c>
      <c r="I554" s="24">
        <v>2.46E-2</v>
      </c>
      <c r="J554" s="214">
        <v>0.03</v>
      </c>
      <c r="K554" s="24">
        <v>2.5999999999999999E-2</v>
      </c>
      <c r="L554" s="214">
        <v>4.5699999999999998E-2</v>
      </c>
      <c r="M554" s="24">
        <v>2.5099999999999997E-2</v>
      </c>
      <c r="N554" s="214">
        <v>2.7900000000000001E-2</v>
      </c>
      <c r="O554" s="24">
        <v>2.4E-2</v>
      </c>
      <c r="P554" s="24">
        <v>2.6134769981382044E-2</v>
      </c>
      <c r="Q554" s="24">
        <v>2.3446606758440701E-2</v>
      </c>
      <c r="R554" s="214">
        <v>0.03</v>
      </c>
      <c r="S554" s="24">
        <v>2.4899999999999999E-2</v>
      </c>
      <c r="T554" s="209"/>
      <c r="U554" s="210"/>
      <c r="V554" s="210"/>
      <c r="W554" s="210"/>
      <c r="X554" s="210"/>
      <c r="Y554" s="210"/>
      <c r="Z554" s="210"/>
      <c r="AA554" s="210"/>
      <c r="AB554" s="210"/>
      <c r="AC554" s="210"/>
      <c r="AD554" s="210"/>
      <c r="AE554" s="210"/>
      <c r="AF554" s="210"/>
      <c r="AG554" s="210"/>
      <c r="AH554" s="210"/>
      <c r="AI554" s="210"/>
      <c r="AJ554" s="210"/>
      <c r="AK554" s="210"/>
      <c r="AL554" s="210"/>
      <c r="AM554" s="210"/>
      <c r="AN554" s="210"/>
      <c r="AO554" s="210"/>
      <c r="AP554" s="210"/>
      <c r="AQ554" s="210"/>
      <c r="AR554" s="210"/>
      <c r="AS554" s="210"/>
      <c r="AT554" s="210"/>
      <c r="AU554" s="210"/>
      <c r="AV554" s="210"/>
      <c r="AW554" s="210"/>
      <c r="AX554" s="210"/>
      <c r="AY554" s="210"/>
      <c r="AZ554" s="210"/>
      <c r="BA554" s="210"/>
      <c r="BB554" s="210"/>
      <c r="BC554" s="210"/>
      <c r="BD554" s="210"/>
      <c r="BE554" s="210"/>
      <c r="BF554" s="210"/>
      <c r="BG554" s="210"/>
      <c r="BH554" s="210"/>
      <c r="BI554" s="210"/>
      <c r="BJ554" s="210"/>
      <c r="BK554" s="210"/>
      <c r="BL554" s="210"/>
      <c r="BM554" s="213">
        <v>16</v>
      </c>
    </row>
    <row r="555" spans="1:65">
      <c r="A555" s="30"/>
      <c r="B555" s="19">
        <v>1</v>
      </c>
      <c r="C555" s="9">
        <v>4</v>
      </c>
      <c r="D555" s="24">
        <v>2.4899999999999999E-2</v>
      </c>
      <c r="E555" s="24">
        <v>2.5899999999999999E-2</v>
      </c>
      <c r="F555" s="24">
        <v>2.52E-2</v>
      </c>
      <c r="G555" s="24">
        <v>2.5659360000000006E-2</v>
      </c>
      <c r="H555" s="24">
        <v>2.4899999999999999E-2</v>
      </c>
      <c r="I555" s="24">
        <v>2.52E-2</v>
      </c>
      <c r="J555" s="214">
        <v>0.03</v>
      </c>
      <c r="K555" s="24">
        <v>2.5300000000000003E-2</v>
      </c>
      <c r="L555" s="214">
        <v>4.7199999999999999E-2</v>
      </c>
      <c r="M555" s="24">
        <v>2.6499999999999999E-2</v>
      </c>
      <c r="N555" s="214">
        <v>2.8200000000000003E-2</v>
      </c>
      <c r="O555" s="24">
        <v>2.4800000000000003E-2</v>
      </c>
      <c r="P555" s="24">
        <v>2.5729814786856629E-2</v>
      </c>
      <c r="Q555" s="24">
        <v>2.3278361447257513E-2</v>
      </c>
      <c r="R555" s="214">
        <v>0.03</v>
      </c>
      <c r="S555" s="24">
        <v>2.5000000000000001E-2</v>
      </c>
      <c r="T555" s="209"/>
      <c r="U555" s="210"/>
      <c r="V555" s="210"/>
      <c r="W555" s="210"/>
      <c r="X555" s="210"/>
      <c r="Y555" s="210"/>
      <c r="Z555" s="210"/>
      <c r="AA555" s="210"/>
      <c r="AB555" s="210"/>
      <c r="AC555" s="210"/>
      <c r="AD555" s="210"/>
      <c r="AE555" s="210"/>
      <c r="AF555" s="210"/>
      <c r="AG555" s="210"/>
      <c r="AH555" s="210"/>
      <c r="AI555" s="210"/>
      <c r="AJ555" s="210"/>
      <c r="AK555" s="210"/>
      <c r="AL555" s="210"/>
      <c r="AM555" s="210"/>
      <c r="AN555" s="210"/>
      <c r="AO555" s="210"/>
      <c r="AP555" s="210"/>
      <c r="AQ555" s="210"/>
      <c r="AR555" s="210"/>
      <c r="AS555" s="210"/>
      <c r="AT555" s="210"/>
      <c r="AU555" s="210"/>
      <c r="AV555" s="210"/>
      <c r="AW555" s="210"/>
      <c r="AX555" s="210"/>
      <c r="AY555" s="210"/>
      <c r="AZ555" s="210"/>
      <c r="BA555" s="210"/>
      <c r="BB555" s="210"/>
      <c r="BC555" s="210"/>
      <c r="BD555" s="210"/>
      <c r="BE555" s="210"/>
      <c r="BF555" s="210"/>
      <c r="BG555" s="210"/>
      <c r="BH555" s="210"/>
      <c r="BI555" s="210"/>
      <c r="BJ555" s="210"/>
      <c r="BK555" s="210"/>
      <c r="BL555" s="210"/>
      <c r="BM555" s="213">
        <v>2.5212371628247146E-2</v>
      </c>
    </row>
    <row r="556" spans="1:65">
      <c r="A556" s="30"/>
      <c r="B556" s="19">
        <v>1</v>
      </c>
      <c r="C556" s="9">
        <v>5</v>
      </c>
      <c r="D556" s="24">
        <v>2.5099999999999997E-2</v>
      </c>
      <c r="E556" s="24">
        <v>2.6100000000000002E-2</v>
      </c>
      <c r="F556" s="24">
        <v>2.4899999999999999E-2</v>
      </c>
      <c r="G556" s="24">
        <v>2.5817759999999999E-2</v>
      </c>
      <c r="H556" s="24">
        <v>2.5099999999999997E-2</v>
      </c>
      <c r="I556" s="24">
        <v>2.4299999999999999E-2</v>
      </c>
      <c r="J556" s="214">
        <v>0.03</v>
      </c>
      <c r="K556" s="24">
        <v>2.5799999999999997E-2</v>
      </c>
      <c r="L556" s="214">
        <v>4.6900000000000004E-2</v>
      </c>
      <c r="M556" s="24">
        <v>2.5399999999999999E-2</v>
      </c>
      <c r="N556" s="214">
        <v>2.7999999999999997E-2</v>
      </c>
      <c r="O556" s="24">
        <v>2.41E-2</v>
      </c>
      <c r="P556" s="24">
        <v>2.6394909484106183E-2</v>
      </c>
      <c r="Q556" s="24">
        <v>2.3643181066151705E-2</v>
      </c>
      <c r="R556" s="214">
        <v>0.03</v>
      </c>
      <c r="S556" s="24">
        <v>2.4899999999999999E-2</v>
      </c>
      <c r="T556" s="209"/>
      <c r="U556" s="210"/>
      <c r="V556" s="210"/>
      <c r="W556" s="210"/>
      <c r="X556" s="210"/>
      <c r="Y556" s="210"/>
      <c r="Z556" s="210"/>
      <c r="AA556" s="210"/>
      <c r="AB556" s="210"/>
      <c r="AC556" s="210"/>
      <c r="AD556" s="210"/>
      <c r="AE556" s="210"/>
      <c r="AF556" s="210"/>
      <c r="AG556" s="210"/>
      <c r="AH556" s="210"/>
      <c r="AI556" s="210"/>
      <c r="AJ556" s="210"/>
      <c r="AK556" s="210"/>
      <c r="AL556" s="210"/>
      <c r="AM556" s="210"/>
      <c r="AN556" s="210"/>
      <c r="AO556" s="210"/>
      <c r="AP556" s="210"/>
      <c r="AQ556" s="210"/>
      <c r="AR556" s="210"/>
      <c r="AS556" s="210"/>
      <c r="AT556" s="210"/>
      <c r="AU556" s="210"/>
      <c r="AV556" s="210"/>
      <c r="AW556" s="210"/>
      <c r="AX556" s="210"/>
      <c r="AY556" s="210"/>
      <c r="AZ556" s="210"/>
      <c r="BA556" s="210"/>
      <c r="BB556" s="210"/>
      <c r="BC556" s="210"/>
      <c r="BD556" s="210"/>
      <c r="BE556" s="210"/>
      <c r="BF556" s="210"/>
      <c r="BG556" s="210"/>
      <c r="BH556" s="210"/>
      <c r="BI556" s="210"/>
      <c r="BJ556" s="210"/>
      <c r="BK556" s="210"/>
      <c r="BL556" s="210"/>
      <c r="BM556" s="213">
        <v>36</v>
      </c>
    </row>
    <row r="557" spans="1:65">
      <c r="A557" s="30"/>
      <c r="B557" s="19">
        <v>1</v>
      </c>
      <c r="C557" s="9">
        <v>6</v>
      </c>
      <c r="D557" s="24">
        <v>2.5899999999999999E-2</v>
      </c>
      <c r="E557" s="24">
        <v>2.6200000000000001E-2</v>
      </c>
      <c r="F557" s="24">
        <v>2.5300000000000003E-2</v>
      </c>
      <c r="G557" s="24">
        <v>2.5561440000000001E-2</v>
      </c>
      <c r="H557" s="24">
        <v>2.5300000000000003E-2</v>
      </c>
      <c r="I557" s="24">
        <v>2.4800000000000003E-2</v>
      </c>
      <c r="J557" s="214">
        <v>0.03</v>
      </c>
      <c r="K557" s="24">
        <v>2.4899999999999999E-2</v>
      </c>
      <c r="L557" s="214">
        <v>4.7600000000000003E-2</v>
      </c>
      <c r="M557" s="24">
        <v>2.5500000000000002E-2</v>
      </c>
      <c r="N557" s="214">
        <v>2.7799999999999998E-2</v>
      </c>
      <c r="O557" s="24">
        <v>2.47E-2</v>
      </c>
      <c r="P557" s="24">
        <v>2.5670655594878744E-2</v>
      </c>
      <c r="Q557" s="24">
        <v>2.3944751544834806E-2</v>
      </c>
      <c r="R557" s="214">
        <v>0.03</v>
      </c>
      <c r="S557" s="24">
        <v>2.5000000000000001E-2</v>
      </c>
      <c r="T557" s="209"/>
      <c r="U557" s="210"/>
      <c r="V557" s="210"/>
      <c r="W557" s="210"/>
      <c r="X557" s="210"/>
      <c r="Y557" s="210"/>
      <c r="Z557" s="210"/>
      <c r="AA557" s="210"/>
      <c r="AB557" s="210"/>
      <c r="AC557" s="210"/>
      <c r="AD557" s="210"/>
      <c r="AE557" s="210"/>
      <c r="AF557" s="210"/>
      <c r="AG557" s="210"/>
      <c r="AH557" s="210"/>
      <c r="AI557" s="210"/>
      <c r="AJ557" s="210"/>
      <c r="AK557" s="210"/>
      <c r="AL557" s="210"/>
      <c r="AM557" s="210"/>
      <c r="AN557" s="210"/>
      <c r="AO557" s="210"/>
      <c r="AP557" s="210"/>
      <c r="AQ557" s="210"/>
      <c r="AR557" s="210"/>
      <c r="AS557" s="210"/>
      <c r="AT557" s="210"/>
      <c r="AU557" s="210"/>
      <c r="AV557" s="210"/>
      <c r="AW557" s="210"/>
      <c r="AX557" s="210"/>
      <c r="AY557" s="210"/>
      <c r="AZ557" s="210"/>
      <c r="BA557" s="210"/>
      <c r="BB557" s="210"/>
      <c r="BC557" s="210"/>
      <c r="BD557" s="210"/>
      <c r="BE557" s="210"/>
      <c r="BF557" s="210"/>
      <c r="BG557" s="210"/>
      <c r="BH557" s="210"/>
      <c r="BI557" s="210"/>
      <c r="BJ557" s="210"/>
      <c r="BK557" s="210"/>
      <c r="BL557" s="210"/>
      <c r="BM557" s="56"/>
    </row>
    <row r="558" spans="1:65">
      <c r="A558" s="30"/>
      <c r="B558" s="20" t="s">
        <v>245</v>
      </c>
      <c r="C558" s="12"/>
      <c r="D558" s="215">
        <v>2.5450000000000004E-2</v>
      </c>
      <c r="E558" s="215">
        <v>2.6200000000000001E-2</v>
      </c>
      <c r="F558" s="215">
        <v>2.5166666666666671E-2</v>
      </c>
      <c r="G558" s="215">
        <v>2.5603039999999997E-2</v>
      </c>
      <c r="H558" s="215">
        <v>2.5149999999999995E-2</v>
      </c>
      <c r="I558" s="215">
        <v>2.4650000000000002E-2</v>
      </c>
      <c r="J558" s="215">
        <v>0.03</v>
      </c>
      <c r="K558" s="215">
        <v>2.526666666666667E-2</v>
      </c>
      <c r="L558" s="215">
        <v>4.7183333333333334E-2</v>
      </c>
      <c r="M558" s="215">
        <v>2.5683333333333332E-2</v>
      </c>
      <c r="N558" s="215">
        <v>2.8066666666666667E-2</v>
      </c>
      <c r="O558" s="215">
        <v>2.4650000000000002E-2</v>
      </c>
      <c r="P558" s="215">
        <v>2.6034045637528331E-2</v>
      </c>
      <c r="Q558" s="215">
        <v>2.3628040568104077E-2</v>
      </c>
      <c r="R558" s="215">
        <v>0.03</v>
      </c>
      <c r="S558" s="215">
        <v>2.5066666666666668E-2</v>
      </c>
      <c r="T558" s="209"/>
      <c r="U558" s="210"/>
      <c r="V558" s="210"/>
      <c r="W558" s="210"/>
      <c r="X558" s="210"/>
      <c r="Y558" s="210"/>
      <c r="Z558" s="210"/>
      <c r="AA558" s="210"/>
      <c r="AB558" s="210"/>
      <c r="AC558" s="210"/>
      <c r="AD558" s="210"/>
      <c r="AE558" s="210"/>
      <c r="AF558" s="210"/>
      <c r="AG558" s="210"/>
      <c r="AH558" s="210"/>
      <c r="AI558" s="210"/>
      <c r="AJ558" s="210"/>
      <c r="AK558" s="210"/>
      <c r="AL558" s="210"/>
      <c r="AM558" s="210"/>
      <c r="AN558" s="210"/>
      <c r="AO558" s="210"/>
      <c r="AP558" s="210"/>
      <c r="AQ558" s="210"/>
      <c r="AR558" s="210"/>
      <c r="AS558" s="210"/>
      <c r="AT558" s="210"/>
      <c r="AU558" s="210"/>
      <c r="AV558" s="210"/>
      <c r="AW558" s="210"/>
      <c r="AX558" s="210"/>
      <c r="AY558" s="210"/>
      <c r="AZ558" s="210"/>
      <c r="BA558" s="210"/>
      <c r="BB558" s="210"/>
      <c r="BC558" s="210"/>
      <c r="BD558" s="210"/>
      <c r="BE558" s="210"/>
      <c r="BF558" s="210"/>
      <c r="BG558" s="210"/>
      <c r="BH558" s="210"/>
      <c r="BI558" s="210"/>
      <c r="BJ558" s="210"/>
      <c r="BK558" s="210"/>
      <c r="BL558" s="210"/>
      <c r="BM558" s="56"/>
    </row>
    <row r="559" spans="1:65">
      <c r="A559" s="30"/>
      <c r="B559" s="3" t="s">
        <v>246</v>
      </c>
      <c r="C559" s="29"/>
      <c r="D559" s="24">
        <v>2.5399999999999999E-2</v>
      </c>
      <c r="E559" s="24">
        <v>2.615E-2</v>
      </c>
      <c r="F559" s="24">
        <v>2.52E-2</v>
      </c>
      <c r="G559" s="24">
        <v>2.5581119999999999E-2</v>
      </c>
      <c r="H559" s="24">
        <v>2.52E-2</v>
      </c>
      <c r="I559" s="24">
        <v>2.47E-2</v>
      </c>
      <c r="J559" s="24">
        <v>0.03</v>
      </c>
      <c r="K559" s="24">
        <v>2.5250000000000002E-2</v>
      </c>
      <c r="L559" s="24">
        <v>4.7050000000000002E-2</v>
      </c>
      <c r="M559" s="24">
        <v>2.545E-2</v>
      </c>
      <c r="N559" s="24">
        <v>2.81E-2</v>
      </c>
      <c r="O559" s="24">
        <v>2.4649999999999998E-2</v>
      </c>
      <c r="P559" s="24">
        <v>2.6130901182472341E-2</v>
      </c>
      <c r="Q559" s="24">
        <v>2.3672379175282865E-2</v>
      </c>
      <c r="R559" s="24">
        <v>0.03</v>
      </c>
      <c r="S559" s="24">
        <v>2.5000000000000001E-2</v>
      </c>
      <c r="T559" s="209"/>
      <c r="U559" s="210"/>
      <c r="V559" s="210"/>
      <c r="W559" s="210"/>
      <c r="X559" s="210"/>
      <c r="Y559" s="210"/>
      <c r="Z559" s="210"/>
      <c r="AA559" s="210"/>
      <c r="AB559" s="210"/>
      <c r="AC559" s="210"/>
      <c r="AD559" s="210"/>
      <c r="AE559" s="210"/>
      <c r="AF559" s="210"/>
      <c r="AG559" s="210"/>
      <c r="AH559" s="210"/>
      <c r="AI559" s="210"/>
      <c r="AJ559" s="210"/>
      <c r="AK559" s="210"/>
      <c r="AL559" s="210"/>
      <c r="AM559" s="210"/>
      <c r="AN559" s="210"/>
      <c r="AO559" s="210"/>
      <c r="AP559" s="210"/>
      <c r="AQ559" s="210"/>
      <c r="AR559" s="210"/>
      <c r="AS559" s="210"/>
      <c r="AT559" s="210"/>
      <c r="AU559" s="210"/>
      <c r="AV559" s="210"/>
      <c r="AW559" s="210"/>
      <c r="AX559" s="210"/>
      <c r="AY559" s="210"/>
      <c r="AZ559" s="210"/>
      <c r="BA559" s="210"/>
      <c r="BB559" s="210"/>
      <c r="BC559" s="210"/>
      <c r="BD559" s="210"/>
      <c r="BE559" s="210"/>
      <c r="BF559" s="210"/>
      <c r="BG559" s="210"/>
      <c r="BH559" s="210"/>
      <c r="BI559" s="210"/>
      <c r="BJ559" s="210"/>
      <c r="BK559" s="210"/>
      <c r="BL559" s="210"/>
      <c r="BM559" s="56"/>
    </row>
    <row r="560" spans="1:65">
      <c r="A560" s="30"/>
      <c r="B560" s="3" t="s">
        <v>247</v>
      </c>
      <c r="C560" s="29"/>
      <c r="D560" s="24">
        <v>4.3243496620879346E-4</v>
      </c>
      <c r="E560" s="24">
        <v>2.6076809620810727E-4</v>
      </c>
      <c r="F560" s="24">
        <v>1.5055453054181806E-4</v>
      </c>
      <c r="G560" s="24">
        <v>1.318938918979953E-4</v>
      </c>
      <c r="H560" s="24">
        <v>3.2093613071762457E-4</v>
      </c>
      <c r="I560" s="24">
        <v>4.0373258476372731E-4</v>
      </c>
      <c r="J560" s="24">
        <v>0</v>
      </c>
      <c r="K560" s="24">
        <v>5.8537737116040492E-4</v>
      </c>
      <c r="L560" s="24">
        <v>1.0534071704078475E-3</v>
      </c>
      <c r="M560" s="24">
        <v>5.4191020166321591E-4</v>
      </c>
      <c r="N560" s="24">
        <v>1.9663841605003593E-4</v>
      </c>
      <c r="O560" s="24">
        <v>6.0909769331364268E-4</v>
      </c>
      <c r="P560" s="24">
        <v>2.7799380068930574E-4</v>
      </c>
      <c r="Q560" s="24">
        <v>2.3534789187759593E-4</v>
      </c>
      <c r="R560" s="24">
        <v>0</v>
      </c>
      <c r="S560" s="24">
        <v>1.9663841605003498E-4</v>
      </c>
      <c r="T560" s="209"/>
      <c r="U560" s="210"/>
      <c r="V560" s="210"/>
      <c r="W560" s="210"/>
      <c r="X560" s="210"/>
      <c r="Y560" s="210"/>
      <c r="Z560" s="210"/>
      <c r="AA560" s="210"/>
      <c r="AB560" s="210"/>
      <c r="AC560" s="210"/>
      <c r="AD560" s="210"/>
      <c r="AE560" s="210"/>
      <c r="AF560" s="210"/>
      <c r="AG560" s="210"/>
      <c r="AH560" s="210"/>
      <c r="AI560" s="210"/>
      <c r="AJ560" s="210"/>
      <c r="AK560" s="210"/>
      <c r="AL560" s="210"/>
      <c r="AM560" s="210"/>
      <c r="AN560" s="210"/>
      <c r="AO560" s="210"/>
      <c r="AP560" s="210"/>
      <c r="AQ560" s="210"/>
      <c r="AR560" s="210"/>
      <c r="AS560" s="210"/>
      <c r="AT560" s="210"/>
      <c r="AU560" s="210"/>
      <c r="AV560" s="210"/>
      <c r="AW560" s="210"/>
      <c r="AX560" s="210"/>
      <c r="AY560" s="210"/>
      <c r="AZ560" s="210"/>
      <c r="BA560" s="210"/>
      <c r="BB560" s="210"/>
      <c r="BC560" s="210"/>
      <c r="BD560" s="210"/>
      <c r="BE560" s="210"/>
      <c r="BF560" s="210"/>
      <c r="BG560" s="210"/>
      <c r="BH560" s="210"/>
      <c r="BI560" s="210"/>
      <c r="BJ560" s="210"/>
      <c r="BK560" s="210"/>
      <c r="BL560" s="210"/>
      <c r="BM560" s="56"/>
    </row>
    <row r="561" spans="1:65">
      <c r="A561" s="30"/>
      <c r="B561" s="3" t="s">
        <v>86</v>
      </c>
      <c r="C561" s="29"/>
      <c r="D561" s="13">
        <v>1.6991550735119584E-2</v>
      </c>
      <c r="E561" s="13">
        <v>9.9529807713018038E-3</v>
      </c>
      <c r="F561" s="13">
        <v>5.9822992268272071E-3</v>
      </c>
      <c r="G561" s="13">
        <v>5.1514934124227167E-3</v>
      </c>
      <c r="H561" s="13">
        <v>1.2760879949010919E-2</v>
      </c>
      <c r="I561" s="13">
        <v>1.6378603844370274E-2</v>
      </c>
      <c r="J561" s="13">
        <v>0</v>
      </c>
      <c r="K561" s="13">
        <v>2.316796983484452E-2</v>
      </c>
      <c r="L561" s="13">
        <v>2.232583194082333E-2</v>
      </c>
      <c r="M561" s="13">
        <v>2.1099683387276413E-2</v>
      </c>
      <c r="N561" s="13">
        <v>7.0061193366996177E-3</v>
      </c>
      <c r="O561" s="13">
        <v>2.470984557053317E-2</v>
      </c>
      <c r="P561" s="13">
        <v>1.0678086862096261E-2</v>
      </c>
      <c r="Q561" s="13">
        <v>9.9605335956336697E-3</v>
      </c>
      <c r="R561" s="13">
        <v>0</v>
      </c>
      <c r="S561" s="13">
        <v>7.8446176615705448E-3</v>
      </c>
      <c r="T561" s="151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5"/>
    </row>
    <row r="562" spans="1:65">
      <c r="A562" s="30"/>
      <c r="B562" s="3" t="s">
        <v>248</v>
      </c>
      <c r="C562" s="29"/>
      <c r="D562" s="13">
        <v>9.4250701701790174E-3</v>
      </c>
      <c r="E562" s="13">
        <v>3.9172370862816663E-2</v>
      </c>
      <c r="F562" s="13">
        <v>-1.8127989803731204E-3</v>
      </c>
      <c r="G562" s="13">
        <v>1.5495106034180361E-2</v>
      </c>
      <c r="H562" s="13">
        <v>-2.4738501068765073E-3</v>
      </c>
      <c r="I562" s="13">
        <v>-2.2305383901968234E-2</v>
      </c>
      <c r="J562" s="13">
        <v>0.18989202770551517</v>
      </c>
      <c r="K562" s="13">
        <v>2.1535077786452028E-3</v>
      </c>
      <c r="L562" s="13">
        <v>0.87143573913017436</v>
      </c>
      <c r="M562" s="13">
        <v>1.8679785941221549E-2</v>
      </c>
      <c r="N562" s="13">
        <v>0.11321009703115981</v>
      </c>
      <c r="O562" s="13">
        <v>-2.2305383901968234E-2</v>
      </c>
      <c r="P562" s="13">
        <v>3.2590111767216934E-2</v>
      </c>
      <c r="Q562" s="13">
        <v>-6.2839429923682188E-2</v>
      </c>
      <c r="R562" s="13">
        <v>0.18989202770551517</v>
      </c>
      <c r="S562" s="13">
        <v>-5.7791057393916656E-3</v>
      </c>
      <c r="T562" s="151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5"/>
    </row>
    <row r="563" spans="1:65">
      <c r="A563" s="30"/>
      <c r="B563" s="46" t="s">
        <v>249</v>
      </c>
      <c r="C563" s="47"/>
      <c r="D563" s="45">
        <v>0.09</v>
      </c>
      <c r="E563" s="45">
        <v>0.77</v>
      </c>
      <c r="F563" s="45">
        <v>0.41</v>
      </c>
      <c r="G563" s="45">
        <v>0.09</v>
      </c>
      <c r="H563" s="45">
        <v>0.43</v>
      </c>
      <c r="I563" s="45">
        <v>1</v>
      </c>
      <c r="J563" s="45">
        <v>5.1100000000000003</v>
      </c>
      <c r="K563" s="45">
        <v>0.3</v>
      </c>
      <c r="L563" s="45">
        <v>24.73</v>
      </c>
      <c r="M563" s="45">
        <v>0.18</v>
      </c>
      <c r="N563" s="45">
        <v>2.9</v>
      </c>
      <c r="O563" s="45">
        <v>1</v>
      </c>
      <c r="P563" s="45">
        <v>0.57999999999999996</v>
      </c>
      <c r="Q563" s="45">
        <v>2.17</v>
      </c>
      <c r="R563" s="45">
        <v>5.1100000000000003</v>
      </c>
      <c r="S563" s="45">
        <v>0.53</v>
      </c>
      <c r="T563" s="151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5"/>
    </row>
    <row r="564" spans="1:65">
      <c r="B564" s="31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BM564" s="55"/>
    </row>
    <row r="565" spans="1:65" ht="15">
      <c r="B565" s="8" t="s">
        <v>460</v>
      </c>
      <c r="BM565" s="28" t="s">
        <v>67</v>
      </c>
    </row>
    <row r="566" spans="1:65" ht="15">
      <c r="A566" s="25" t="s">
        <v>26</v>
      </c>
      <c r="B566" s="18" t="s">
        <v>111</v>
      </c>
      <c r="C566" s="15" t="s">
        <v>112</v>
      </c>
      <c r="D566" s="16" t="s">
        <v>222</v>
      </c>
      <c r="E566" s="17" t="s">
        <v>222</v>
      </c>
      <c r="F566" s="17" t="s">
        <v>222</v>
      </c>
      <c r="G566" s="17" t="s">
        <v>222</v>
      </c>
      <c r="H566" s="17" t="s">
        <v>222</v>
      </c>
      <c r="I566" s="17" t="s">
        <v>222</v>
      </c>
      <c r="J566" s="17" t="s">
        <v>222</v>
      </c>
      <c r="K566" s="17" t="s">
        <v>222</v>
      </c>
      <c r="L566" s="17" t="s">
        <v>222</v>
      </c>
      <c r="M566" s="17" t="s">
        <v>222</v>
      </c>
      <c r="N566" s="17" t="s">
        <v>222</v>
      </c>
      <c r="O566" s="17" t="s">
        <v>222</v>
      </c>
      <c r="P566" s="17" t="s">
        <v>222</v>
      </c>
      <c r="Q566" s="17" t="s">
        <v>222</v>
      </c>
      <c r="R566" s="17" t="s">
        <v>222</v>
      </c>
      <c r="S566" s="17" t="s">
        <v>222</v>
      </c>
      <c r="T566" s="151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8">
        <v>1</v>
      </c>
    </row>
    <row r="567" spans="1:65">
      <c r="A567" s="30"/>
      <c r="B567" s="19" t="s">
        <v>223</v>
      </c>
      <c r="C567" s="9" t="s">
        <v>223</v>
      </c>
      <c r="D567" s="149" t="s">
        <v>255</v>
      </c>
      <c r="E567" s="150" t="s">
        <v>256</v>
      </c>
      <c r="F567" s="150" t="s">
        <v>257</v>
      </c>
      <c r="G567" s="150" t="s">
        <v>258</v>
      </c>
      <c r="H567" s="150" t="s">
        <v>259</v>
      </c>
      <c r="I567" s="150" t="s">
        <v>260</v>
      </c>
      <c r="J567" s="150" t="s">
        <v>276</v>
      </c>
      <c r="K567" s="150" t="s">
        <v>261</v>
      </c>
      <c r="L567" s="150" t="s">
        <v>262</v>
      </c>
      <c r="M567" s="150" t="s">
        <v>263</v>
      </c>
      <c r="N567" s="150" t="s">
        <v>264</v>
      </c>
      <c r="O567" s="150" t="s">
        <v>265</v>
      </c>
      <c r="P567" s="150" t="s">
        <v>266</v>
      </c>
      <c r="Q567" s="150" t="s">
        <v>277</v>
      </c>
      <c r="R567" s="150" t="s">
        <v>267</v>
      </c>
      <c r="S567" s="150" t="s">
        <v>268</v>
      </c>
      <c r="T567" s="151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 t="s">
        <v>1</v>
      </c>
    </row>
    <row r="568" spans="1:65">
      <c r="A568" s="30"/>
      <c r="B568" s="19"/>
      <c r="C568" s="9"/>
      <c r="D568" s="10" t="s">
        <v>278</v>
      </c>
      <c r="E568" s="11" t="s">
        <v>278</v>
      </c>
      <c r="F568" s="11" t="s">
        <v>278</v>
      </c>
      <c r="G568" s="11" t="s">
        <v>114</v>
      </c>
      <c r="H568" s="11" t="s">
        <v>279</v>
      </c>
      <c r="I568" s="11" t="s">
        <v>114</v>
      </c>
      <c r="J568" s="11" t="s">
        <v>114</v>
      </c>
      <c r="K568" s="11" t="s">
        <v>279</v>
      </c>
      <c r="L568" s="11" t="s">
        <v>114</v>
      </c>
      <c r="M568" s="11" t="s">
        <v>279</v>
      </c>
      <c r="N568" s="11" t="s">
        <v>279</v>
      </c>
      <c r="O568" s="11" t="s">
        <v>278</v>
      </c>
      <c r="P568" s="11" t="s">
        <v>114</v>
      </c>
      <c r="Q568" s="11" t="s">
        <v>278</v>
      </c>
      <c r="R568" s="11" t="s">
        <v>114</v>
      </c>
      <c r="S568" s="11" t="s">
        <v>279</v>
      </c>
      <c r="T568" s="151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>
        <v>3</v>
      </c>
    </row>
    <row r="569" spans="1:65">
      <c r="A569" s="30"/>
      <c r="B569" s="19"/>
      <c r="C569" s="9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151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>
        <v>3</v>
      </c>
    </row>
    <row r="570" spans="1:65">
      <c r="A570" s="30"/>
      <c r="B570" s="18">
        <v>1</v>
      </c>
      <c r="C570" s="14">
        <v>1</v>
      </c>
      <c r="D570" s="211">
        <v>0.19645299999999999</v>
      </c>
      <c r="E570" s="211">
        <v>0.1968</v>
      </c>
      <c r="F570" s="211">
        <v>0.19900000000000001</v>
      </c>
      <c r="G570" s="211">
        <v>0.20008000000000001</v>
      </c>
      <c r="H570" s="211">
        <v>0.16800000000000001</v>
      </c>
      <c r="I570" s="211">
        <v>0.1885</v>
      </c>
      <c r="J570" s="211">
        <v>0.19400000000000001</v>
      </c>
      <c r="K570" s="211">
        <v>0.18</v>
      </c>
      <c r="L570" s="211">
        <v>0.20449999999999999</v>
      </c>
      <c r="M570" s="211">
        <v>0.19667899999999999</v>
      </c>
      <c r="N570" s="211" t="s">
        <v>288</v>
      </c>
      <c r="O570" s="211">
        <v>0.18607000000000001</v>
      </c>
      <c r="P570" s="211">
        <v>0.20103475968928441</v>
      </c>
      <c r="Q570" s="211">
        <v>0.17027565350047522</v>
      </c>
      <c r="R570" s="211">
        <v>0.19800000000000001</v>
      </c>
      <c r="S570" s="211">
        <v>0.1845</v>
      </c>
      <c r="T570" s="209"/>
      <c r="U570" s="210"/>
      <c r="V570" s="210"/>
      <c r="W570" s="210"/>
      <c r="X570" s="210"/>
      <c r="Y570" s="210"/>
      <c r="Z570" s="210"/>
      <c r="AA570" s="210"/>
      <c r="AB570" s="210"/>
      <c r="AC570" s="210"/>
      <c r="AD570" s="210"/>
      <c r="AE570" s="210"/>
      <c r="AF570" s="210"/>
      <c r="AG570" s="210"/>
      <c r="AH570" s="210"/>
      <c r="AI570" s="210"/>
      <c r="AJ570" s="210"/>
      <c r="AK570" s="210"/>
      <c r="AL570" s="210"/>
      <c r="AM570" s="210"/>
      <c r="AN570" s="210"/>
      <c r="AO570" s="210"/>
      <c r="AP570" s="210"/>
      <c r="AQ570" s="210"/>
      <c r="AR570" s="210"/>
      <c r="AS570" s="210"/>
      <c r="AT570" s="210"/>
      <c r="AU570" s="210"/>
      <c r="AV570" s="210"/>
      <c r="AW570" s="210"/>
      <c r="AX570" s="210"/>
      <c r="AY570" s="210"/>
      <c r="AZ570" s="210"/>
      <c r="BA570" s="210"/>
      <c r="BB570" s="210"/>
      <c r="BC570" s="210"/>
      <c r="BD570" s="210"/>
      <c r="BE570" s="210"/>
      <c r="BF570" s="210"/>
      <c r="BG570" s="210"/>
      <c r="BH570" s="210"/>
      <c r="BI570" s="210"/>
      <c r="BJ570" s="210"/>
      <c r="BK570" s="210"/>
      <c r="BL570" s="210"/>
      <c r="BM570" s="213">
        <v>1</v>
      </c>
    </row>
    <row r="571" spans="1:65">
      <c r="A571" s="30"/>
      <c r="B571" s="19">
        <v>1</v>
      </c>
      <c r="C571" s="9">
        <v>2</v>
      </c>
      <c r="D571" s="24">
        <v>0.197571</v>
      </c>
      <c r="E571" s="24">
        <v>0.21059999999999998</v>
      </c>
      <c r="F571" s="24">
        <v>0.20699999999999999</v>
      </c>
      <c r="G571" s="24">
        <v>0.20211999999999999</v>
      </c>
      <c r="H571" s="24">
        <v>0.17550000000000002</v>
      </c>
      <c r="I571" s="24">
        <v>0.1885</v>
      </c>
      <c r="J571" s="24">
        <v>0.20200000000000001</v>
      </c>
      <c r="K571" s="24">
        <v>0.18099999999999999</v>
      </c>
      <c r="L571" s="24">
        <v>0.20430000000000001</v>
      </c>
      <c r="M571" s="24">
        <v>0.19433900000000001</v>
      </c>
      <c r="N571" s="24" t="s">
        <v>288</v>
      </c>
      <c r="O571" s="24">
        <v>0.18581999999999999</v>
      </c>
      <c r="P571" s="24">
        <v>0.2049767585177254</v>
      </c>
      <c r="Q571" s="24">
        <v>0.17031817453723452</v>
      </c>
      <c r="R571" s="24">
        <v>0.19700000000000001</v>
      </c>
      <c r="S571" s="24">
        <v>0.17899999999999999</v>
      </c>
      <c r="T571" s="209"/>
      <c r="U571" s="210"/>
      <c r="V571" s="210"/>
      <c r="W571" s="210"/>
      <c r="X571" s="210"/>
      <c r="Y571" s="210"/>
      <c r="Z571" s="210"/>
      <c r="AA571" s="210"/>
      <c r="AB571" s="210"/>
      <c r="AC571" s="210"/>
      <c r="AD571" s="210"/>
      <c r="AE571" s="210"/>
      <c r="AF571" s="210"/>
      <c r="AG571" s="210"/>
      <c r="AH571" s="210"/>
      <c r="AI571" s="210"/>
      <c r="AJ571" s="210"/>
      <c r="AK571" s="210"/>
      <c r="AL571" s="210"/>
      <c r="AM571" s="210"/>
      <c r="AN571" s="210"/>
      <c r="AO571" s="210"/>
      <c r="AP571" s="210"/>
      <c r="AQ571" s="210"/>
      <c r="AR571" s="210"/>
      <c r="AS571" s="210"/>
      <c r="AT571" s="210"/>
      <c r="AU571" s="210"/>
      <c r="AV571" s="210"/>
      <c r="AW571" s="210"/>
      <c r="AX571" s="210"/>
      <c r="AY571" s="210"/>
      <c r="AZ571" s="210"/>
      <c r="BA571" s="210"/>
      <c r="BB571" s="210"/>
      <c r="BC571" s="210"/>
      <c r="BD571" s="210"/>
      <c r="BE571" s="210"/>
      <c r="BF571" s="210"/>
      <c r="BG571" s="210"/>
      <c r="BH571" s="210"/>
      <c r="BI571" s="210"/>
      <c r="BJ571" s="210"/>
      <c r="BK571" s="210"/>
      <c r="BL571" s="210"/>
      <c r="BM571" s="213" t="e">
        <v>#N/A</v>
      </c>
    </row>
    <row r="572" spans="1:65">
      <c r="A572" s="30"/>
      <c r="B572" s="19">
        <v>1</v>
      </c>
      <c r="C572" s="9">
        <v>3</v>
      </c>
      <c r="D572" s="24">
        <v>0.19383199999999998</v>
      </c>
      <c r="E572" s="24">
        <v>0.20660000000000001</v>
      </c>
      <c r="F572" s="24">
        <v>0.21</v>
      </c>
      <c r="G572" s="24">
        <v>0.20094999999999999</v>
      </c>
      <c r="H572" s="24">
        <v>0.17500000000000002</v>
      </c>
      <c r="I572" s="24">
        <v>0.1845</v>
      </c>
      <c r="J572" s="24">
        <v>0.20100000000000001</v>
      </c>
      <c r="K572" s="24">
        <v>0.17500000000000002</v>
      </c>
      <c r="L572" s="24">
        <v>0.2079</v>
      </c>
      <c r="M572" s="24">
        <v>0.19189100000000001</v>
      </c>
      <c r="N572" s="24" t="s">
        <v>288</v>
      </c>
      <c r="O572" s="24">
        <v>0.18206</v>
      </c>
      <c r="P572" s="24">
        <v>0.19988339069193839</v>
      </c>
      <c r="Q572" s="24">
        <v>0.16978733616441802</v>
      </c>
      <c r="R572" s="24">
        <v>0.20699999999999999</v>
      </c>
      <c r="S572" s="24">
        <v>0.17650000000000002</v>
      </c>
      <c r="T572" s="209"/>
      <c r="U572" s="210"/>
      <c r="V572" s="210"/>
      <c r="W572" s="210"/>
      <c r="X572" s="210"/>
      <c r="Y572" s="210"/>
      <c r="Z572" s="210"/>
      <c r="AA572" s="210"/>
      <c r="AB572" s="210"/>
      <c r="AC572" s="210"/>
      <c r="AD572" s="210"/>
      <c r="AE572" s="210"/>
      <c r="AF572" s="210"/>
      <c r="AG572" s="210"/>
      <c r="AH572" s="210"/>
      <c r="AI572" s="210"/>
      <c r="AJ572" s="210"/>
      <c r="AK572" s="210"/>
      <c r="AL572" s="210"/>
      <c r="AM572" s="210"/>
      <c r="AN572" s="210"/>
      <c r="AO572" s="210"/>
      <c r="AP572" s="210"/>
      <c r="AQ572" s="210"/>
      <c r="AR572" s="210"/>
      <c r="AS572" s="210"/>
      <c r="AT572" s="210"/>
      <c r="AU572" s="210"/>
      <c r="AV572" s="210"/>
      <c r="AW572" s="210"/>
      <c r="AX572" s="210"/>
      <c r="AY572" s="210"/>
      <c r="AZ572" s="210"/>
      <c r="BA572" s="210"/>
      <c r="BB572" s="210"/>
      <c r="BC572" s="210"/>
      <c r="BD572" s="210"/>
      <c r="BE572" s="210"/>
      <c r="BF572" s="210"/>
      <c r="BG572" s="210"/>
      <c r="BH572" s="210"/>
      <c r="BI572" s="210"/>
      <c r="BJ572" s="210"/>
      <c r="BK572" s="210"/>
      <c r="BL572" s="210"/>
      <c r="BM572" s="213">
        <v>16</v>
      </c>
    </row>
    <row r="573" spans="1:65">
      <c r="A573" s="30"/>
      <c r="B573" s="19">
        <v>1</v>
      </c>
      <c r="C573" s="9">
        <v>4</v>
      </c>
      <c r="D573" s="24">
        <v>0.19041199999999997</v>
      </c>
      <c r="E573" s="24">
        <v>0.2039</v>
      </c>
      <c r="F573" s="24">
        <v>0.20500000000000002</v>
      </c>
      <c r="G573" s="24">
        <v>0.20377000000000001</v>
      </c>
      <c r="H573" s="24">
        <v>0.17550000000000002</v>
      </c>
      <c r="I573" s="24">
        <v>0.1825</v>
      </c>
      <c r="J573" s="24">
        <v>0.2</v>
      </c>
      <c r="K573" s="24">
        <v>0.17600000000000002</v>
      </c>
      <c r="L573" s="24">
        <v>0.20419999999999999</v>
      </c>
      <c r="M573" s="24">
        <v>0.20638999999999999</v>
      </c>
      <c r="N573" s="24" t="s">
        <v>288</v>
      </c>
      <c r="O573" s="24">
        <v>0.18390999999999999</v>
      </c>
      <c r="P573" s="24">
        <v>0.20665650563596108</v>
      </c>
      <c r="Q573" s="24">
        <v>0.16976516019309829</v>
      </c>
      <c r="R573" s="24">
        <v>0.20300000000000001</v>
      </c>
      <c r="S573" s="24">
        <v>0.17550000000000002</v>
      </c>
      <c r="T573" s="209"/>
      <c r="U573" s="210"/>
      <c r="V573" s="210"/>
      <c r="W573" s="210"/>
      <c r="X573" s="210"/>
      <c r="Y573" s="210"/>
      <c r="Z573" s="210"/>
      <c r="AA573" s="210"/>
      <c r="AB573" s="210"/>
      <c r="AC573" s="210"/>
      <c r="AD573" s="210"/>
      <c r="AE573" s="210"/>
      <c r="AF573" s="210"/>
      <c r="AG573" s="210"/>
      <c r="AH573" s="210"/>
      <c r="AI573" s="210"/>
      <c r="AJ573" s="210"/>
      <c r="AK573" s="210"/>
      <c r="AL573" s="210"/>
      <c r="AM573" s="210"/>
      <c r="AN573" s="210"/>
      <c r="AO573" s="210"/>
      <c r="AP573" s="210"/>
      <c r="AQ573" s="210"/>
      <c r="AR573" s="210"/>
      <c r="AS573" s="210"/>
      <c r="AT573" s="210"/>
      <c r="AU573" s="210"/>
      <c r="AV573" s="210"/>
      <c r="AW573" s="210"/>
      <c r="AX573" s="210"/>
      <c r="AY573" s="210"/>
      <c r="AZ573" s="210"/>
      <c r="BA573" s="210"/>
      <c r="BB573" s="210"/>
      <c r="BC573" s="210"/>
      <c r="BD573" s="210"/>
      <c r="BE573" s="210"/>
      <c r="BF573" s="210"/>
      <c r="BG573" s="210"/>
      <c r="BH573" s="210"/>
      <c r="BI573" s="210"/>
      <c r="BJ573" s="210"/>
      <c r="BK573" s="210"/>
      <c r="BL573" s="210"/>
      <c r="BM573" s="213">
        <v>0.19135695110451914</v>
      </c>
    </row>
    <row r="574" spans="1:65">
      <c r="A574" s="30"/>
      <c r="B574" s="19">
        <v>1</v>
      </c>
      <c r="C574" s="9">
        <v>5</v>
      </c>
      <c r="D574" s="24">
        <v>0.18667799999999998</v>
      </c>
      <c r="E574" s="24">
        <v>0.1981</v>
      </c>
      <c r="F574" s="24">
        <v>0.20400000000000001</v>
      </c>
      <c r="G574" s="24">
        <v>0.19975999999999999</v>
      </c>
      <c r="H574" s="24">
        <v>0.17849999999999999</v>
      </c>
      <c r="I574" s="24">
        <v>0.184</v>
      </c>
      <c r="J574" s="24">
        <v>0.19400000000000001</v>
      </c>
      <c r="K574" s="24">
        <v>0.17500000000000002</v>
      </c>
      <c r="L574" s="24">
        <v>0.20669999999999999</v>
      </c>
      <c r="M574" s="24">
        <v>0.19433900000000001</v>
      </c>
      <c r="N574" s="24" t="s">
        <v>288</v>
      </c>
      <c r="O574" s="24">
        <v>0.17765999999999998</v>
      </c>
      <c r="P574" s="24">
        <v>0.2057504061767414</v>
      </c>
      <c r="Q574" s="24">
        <v>0.17310562533875334</v>
      </c>
      <c r="R574" s="24">
        <v>0.192</v>
      </c>
      <c r="S574" s="24">
        <v>0.18</v>
      </c>
      <c r="T574" s="209"/>
      <c r="U574" s="210"/>
      <c r="V574" s="210"/>
      <c r="W574" s="210"/>
      <c r="X574" s="210"/>
      <c r="Y574" s="210"/>
      <c r="Z574" s="210"/>
      <c r="AA574" s="210"/>
      <c r="AB574" s="210"/>
      <c r="AC574" s="210"/>
      <c r="AD574" s="210"/>
      <c r="AE574" s="210"/>
      <c r="AF574" s="210"/>
      <c r="AG574" s="210"/>
      <c r="AH574" s="210"/>
      <c r="AI574" s="210"/>
      <c r="AJ574" s="210"/>
      <c r="AK574" s="210"/>
      <c r="AL574" s="210"/>
      <c r="AM574" s="210"/>
      <c r="AN574" s="210"/>
      <c r="AO574" s="210"/>
      <c r="AP574" s="210"/>
      <c r="AQ574" s="210"/>
      <c r="AR574" s="210"/>
      <c r="AS574" s="210"/>
      <c r="AT574" s="210"/>
      <c r="AU574" s="210"/>
      <c r="AV574" s="210"/>
      <c r="AW574" s="210"/>
      <c r="AX574" s="210"/>
      <c r="AY574" s="210"/>
      <c r="AZ574" s="210"/>
      <c r="BA574" s="210"/>
      <c r="BB574" s="210"/>
      <c r="BC574" s="210"/>
      <c r="BD574" s="210"/>
      <c r="BE574" s="210"/>
      <c r="BF574" s="210"/>
      <c r="BG574" s="210"/>
      <c r="BH574" s="210"/>
      <c r="BI574" s="210"/>
      <c r="BJ574" s="210"/>
      <c r="BK574" s="210"/>
      <c r="BL574" s="210"/>
      <c r="BM574" s="213">
        <v>37</v>
      </c>
    </row>
    <row r="575" spans="1:65">
      <c r="A575" s="30"/>
      <c r="B575" s="19">
        <v>1</v>
      </c>
      <c r="C575" s="9">
        <v>6</v>
      </c>
      <c r="D575" s="24">
        <v>0.188864</v>
      </c>
      <c r="E575" s="24">
        <v>0.19849999999999998</v>
      </c>
      <c r="F575" s="24">
        <v>0.20300000000000001</v>
      </c>
      <c r="G575" s="24">
        <v>0.20247999999999997</v>
      </c>
      <c r="H575" s="24">
        <v>0.16999999999999998</v>
      </c>
      <c r="I575" s="24">
        <v>0.184</v>
      </c>
      <c r="J575" s="24">
        <v>0.192</v>
      </c>
      <c r="K575" s="24">
        <v>0.17899999999999999</v>
      </c>
      <c r="L575" s="24">
        <v>0.20630000000000001</v>
      </c>
      <c r="M575" s="24">
        <v>0.19195399999999999</v>
      </c>
      <c r="N575" s="24" t="s">
        <v>288</v>
      </c>
      <c r="O575" s="24">
        <v>0.17055999999999999</v>
      </c>
      <c r="P575" s="24">
        <v>0.19973220695100635</v>
      </c>
      <c r="Q575" s="24">
        <v>0.17329762201008389</v>
      </c>
      <c r="R575" s="24">
        <v>0.20599999999999993</v>
      </c>
      <c r="S575" s="24">
        <v>0.17449999999999999</v>
      </c>
      <c r="T575" s="209"/>
      <c r="U575" s="210"/>
      <c r="V575" s="210"/>
      <c r="W575" s="210"/>
      <c r="X575" s="210"/>
      <c r="Y575" s="210"/>
      <c r="Z575" s="210"/>
      <c r="AA575" s="210"/>
      <c r="AB575" s="210"/>
      <c r="AC575" s="210"/>
      <c r="AD575" s="210"/>
      <c r="AE575" s="210"/>
      <c r="AF575" s="210"/>
      <c r="AG575" s="210"/>
      <c r="AH575" s="210"/>
      <c r="AI575" s="210"/>
      <c r="AJ575" s="210"/>
      <c r="AK575" s="210"/>
      <c r="AL575" s="210"/>
      <c r="AM575" s="210"/>
      <c r="AN575" s="210"/>
      <c r="AO575" s="210"/>
      <c r="AP575" s="210"/>
      <c r="AQ575" s="210"/>
      <c r="AR575" s="210"/>
      <c r="AS575" s="210"/>
      <c r="AT575" s="210"/>
      <c r="AU575" s="210"/>
      <c r="AV575" s="210"/>
      <c r="AW575" s="210"/>
      <c r="AX575" s="210"/>
      <c r="AY575" s="210"/>
      <c r="AZ575" s="210"/>
      <c r="BA575" s="210"/>
      <c r="BB575" s="210"/>
      <c r="BC575" s="210"/>
      <c r="BD575" s="210"/>
      <c r="BE575" s="210"/>
      <c r="BF575" s="210"/>
      <c r="BG575" s="210"/>
      <c r="BH575" s="210"/>
      <c r="BI575" s="210"/>
      <c r="BJ575" s="210"/>
      <c r="BK575" s="210"/>
      <c r="BL575" s="210"/>
      <c r="BM575" s="56"/>
    </row>
    <row r="576" spans="1:65">
      <c r="A576" s="30"/>
      <c r="B576" s="20" t="s">
        <v>245</v>
      </c>
      <c r="C576" s="12"/>
      <c r="D576" s="215">
        <v>0.19230166666666668</v>
      </c>
      <c r="E576" s="215">
        <v>0.20241666666666666</v>
      </c>
      <c r="F576" s="215">
        <v>0.20466666666666666</v>
      </c>
      <c r="G576" s="215">
        <v>0.20152666666666666</v>
      </c>
      <c r="H576" s="215">
        <v>0.17374999999999999</v>
      </c>
      <c r="I576" s="215">
        <v>0.18533333333333332</v>
      </c>
      <c r="J576" s="215">
        <v>0.19716666666666663</v>
      </c>
      <c r="K576" s="215">
        <v>0.17766666666666667</v>
      </c>
      <c r="L576" s="215">
        <v>0.20565</v>
      </c>
      <c r="M576" s="215">
        <v>0.195932</v>
      </c>
      <c r="N576" s="215" t="s">
        <v>557</v>
      </c>
      <c r="O576" s="215">
        <v>0.18101333333333333</v>
      </c>
      <c r="P576" s="215">
        <v>0.20300567127710953</v>
      </c>
      <c r="Q576" s="215">
        <v>0.17109159529067722</v>
      </c>
      <c r="R576" s="215">
        <v>0.20049999999999998</v>
      </c>
      <c r="S576" s="215">
        <v>0.17833333333333332</v>
      </c>
      <c r="T576" s="209"/>
      <c r="U576" s="210"/>
      <c r="V576" s="210"/>
      <c r="W576" s="210"/>
      <c r="X576" s="210"/>
      <c r="Y576" s="210"/>
      <c r="Z576" s="210"/>
      <c r="AA576" s="210"/>
      <c r="AB576" s="210"/>
      <c r="AC576" s="210"/>
      <c r="AD576" s="210"/>
      <c r="AE576" s="210"/>
      <c r="AF576" s="210"/>
      <c r="AG576" s="210"/>
      <c r="AH576" s="210"/>
      <c r="AI576" s="210"/>
      <c r="AJ576" s="210"/>
      <c r="AK576" s="210"/>
      <c r="AL576" s="210"/>
      <c r="AM576" s="210"/>
      <c r="AN576" s="210"/>
      <c r="AO576" s="210"/>
      <c r="AP576" s="210"/>
      <c r="AQ576" s="210"/>
      <c r="AR576" s="210"/>
      <c r="AS576" s="210"/>
      <c r="AT576" s="210"/>
      <c r="AU576" s="210"/>
      <c r="AV576" s="210"/>
      <c r="AW576" s="210"/>
      <c r="AX576" s="210"/>
      <c r="AY576" s="210"/>
      <c r="AZ576" s="210"/>
      <c r="BA576" s="210"/>
      <c r="BB576" s="210"/>
      <c r="BC576" s="210"/>
      <c r="BD576" s="210"/>
      <c r="BE576" s="210"/>
      <c r="BF576" s="210"/>
      <c r="BG576" s="210"/>
      <c r="BH576" s="210"/>
      <c r="BI576" s="210"/>
      <c r="BJ576" s="210"/>
      <c r="BK576" s="210"/>
      <c r="BL576" s="210"/>
      <c r="BM576" s="56"/>
    </row>
    <row r="577" spans="1:65">
      <c r="A577" s="30"/>
      <c r="B577" s="3" t="s">
        <v>246</v>
      </c>
      <c r="C577" s="29"/>
      <c r="D577" s="24">
        <v>0.19212199999999996</v>
      </c>
      <c r="E577" s="24">
        <v>0.20119999999999999</v>
      </c>
      <c r="F577" s="24">
        <v>0.20450000000000002</v>
      </c>
      <c r="G577" s="24">
        <v>0.20153499999999999</v>
      </c>
      <c r="H577" s="24">
        <v>0.17525000000000002</v>
      </c>
      <c r="I577" s="24">
        <v>0.18425</v>
      </c>
      <c r="J577" s="24">
        <v>0.19700000000000001</v>
      </c>
      <c r="K577" s="24">
        <v>0.17749999999999999</v>
      </c>
      <c r="L577" s="24">
        <v>0.2054</v>
      </c>
      <c r="M577" s="24">
        <v>0.19433900000000001</v>
      </c>
      <c r="N577" s="24" t="s">
        <v>557</v>
      </c>
      <c r="O577" s="24">
        <v>0.18298500000000001</v>
      </c>
      <c r="P577" s="24">
        <v>0.20300575910350491</v>
      </c>
      <c r="Q577" s="24">
        <v>0.17029691401885488</v>
      </c>
      <c r="R577" s="24">
        <v>0.20050000000000001</v>
      </c>
      <c r="S577" s="24">
        <v>0.17775000000000002</v>
      </c>
      <c r="T577" s="209"/>
      <c r="U577" s="210"/>
      <c r="V577" s="210"/>
      <c r="W577" s="210"/>
      <c r="X577" s="210"/>
      <c r="Y577" s="210"/>
      <c r="Z577" s="210"/>
      <c r="AA577" s="210"/>
      <c r="AB577" s="210"/>
      <c r="AC577" s="210"/>
      <c r="AD577" s="210"/>
      <c r="AE577" s="210"/>
      <c r="AF577" s="210"/>
      <c r="AG577" s="210"/>
      <c r="AH577" s="210"/>
      <c r="AI577" s="210"/>
      <c r="AJ577" s="210"/>
      <c r="AK577" s="210"/>
      <c r="AL577" s="210"/>
      <c r="AM577" s="210"/>
      <c r="AN577" s="210"/>
      <c r="AO577" s="210"/>
      <c r="AP577" s="210"/>
      <c r="AQ577" s="210"/>
      <c r="AR577" s="210"/>
      <c r="AS577" s="210"/>
      <c r="AT577" s="210"/>
      <c r="AU577" s="210"/>
      <c r="AV577" s="210"/>
      <c r="AW577" s="210"/>
      <c r="AX577" s="210"/>
      <c r="AY577" s="210"/>
      <c r="AZ577" s="210"/>
      <c r="BA577" s="210"/>
      <c r="BB577" s="210"/>
      <c r="BC577" s="210"/>
      <c r="BD577" s="210"/>
      <c r="BE577" s="210"/>
      <c r="BF577" s="210"/>
      <c r="BG577" s="210"/>
      <c r="BH577" s="210"/>
      <c r="BI577" s="210"/>
      <c r="BJ577" s="210"/>
      <c r="BK577" s="210"/>
      <c r="BL577" s="210"/>
      <c r="BM577" s="56"/>
    </row>
    <row r="578" spans="1:65">
      <c r="A578" s="30"/>
      <c r="B578" s="3" t="s">
        <v>247</v>
      </c>
      <c r="C578" s="29"/>
      <c r="D578" s="24">
        <v>4.344085204812019E-3</v>
      </c>
      <c r="E578" s="24">
        <v>5.5170342274329463E-3</v>
      </c>
      <c r="F578" s="24">
        <v>3.7237973450050428E-3</v>
      </c>
      <c r="G578" s="24">
        <v>1.5388263926338997E-3</v>
      </c>
      <c r="H578" s="24">
        <v>3.9338276525541912E-3</v>
      </c>
      <c r="I578" s="24">
        <v>2.5429641497014227E-3</v>
      </c>
      <c r="J578" s="24">
        <v>4.308905506815704E-3</v>
      </c>
      <c r="K578" s="24">
        <v>2.6583202716502392E-3</v>
      </c>
      <c r="L578" s="24">
        <v>1.5385057685949723E-3</v>
      </c>
      <c r="M578" s="24">
        <v>5.4250757782725902E-3</v>
      </c>
      <c r="N578" s="24" t="s">
        <v>557</v>
      </c>
      <c r="O578" s="24">
        <v>5.977911563971712E-3</v>
      </c>
      <c r="P578" s="24">
        <v>3.1335616582086564E-3</v>
      </c>
      <c r="Q578" s="24">
        <v>1.6521097738748018E-3</v>
      </c>
      <c r="R578" s="24">
        <v>5.8223706512038377E-3</v>
      </c>
      <c r="S578" s="24">
        <v>3.6696957185394321E-3</v>
      </c>
      <c r="T578" s="209"/>
      <c r="U578" s="210"/>
      <c r="V578" s="210"/>
      <c r="W578" s="210"/>
      <c r="X578" s="210"/>
      <c r="Y578" s="210"/>
      <c r="Z578" s="210"/>
      <c r="AA578" s="210"/>
      <c r="AB578" s="210"/>
      <c r="AC578" s="210"/>
      <c r="AD578" s="210"/>
      <c r="AE578" s="210"/>
      <c r="AF578" s="210"/>
      <c r="AG578" s="210"/>
      <c r="AH578" s="210"/>
      <c r="AI578" s="210"/>
      <c r="AJ578" s="210"/>
      <c r="AK578" s="210"/>
      <c r="AL578" s="210"/>
      <c r="AM578" s="210"/>
      <c r="AN578" s="210"/>
      <c r="AO578" s="210"/>
      <c r="AP578" s="210"/>
      <c r="AQ578" s="210"/>
      <c r="AR578" s="210"/>
      <c r="AS578" s="210"/>
      <c r="AT578" s="210"/>
      <c r="AU578" s="210"/>
      <c r="AV578" s="210"/>
      <c r="AW578" s="210"/>
      <c r="AX578" s="210"/>
      <c r="AY578" s="210"/>
      <c r="AZ578" s="210"/>
      <c r="BA578" s="210"/>
      <c r="BB578" s="210"/>
      <c r="BC578" s="210"/>
      <c r="BD578" s="210"/>
      <c r="BE578" s="210"/>
      <c r="BF578" s="210"/>
      <c r="BG578" s="210"/>
      <c r="BH578" s="210"/>
      <c r="BI578" s="210"/>
      <c r="BJ578" s="210"/>
      <c r="BK578" s="210"/>
      <c r="BL578" s="210"/>
      <c r="BM578" s="56"/>
    </row>
    <row r="579" spans="1:65">
      <c r="A579" s="30"/>
      <c r="B579" s="3" t="s">
        <v>86</v>
      </c>
      <c r="C579" s="29"/>
      <c r="D579" s="13">
        <v>2.2589950883483513E-2</v>
      </c>
      <c r="E579" s="13">
        <v>2.7255829859693437E-2</v>
      </c>
      <c r="F579" s="13">
        <v>1.8194449568428549E-2</v>
      </c>
      <c r="G579" s="13">
        <v>7.6358450129043291E-3</v>
      </c>
      <c r="H579" s="13">
        <v>2.2640734690959376E-2</v>
      </c>
      <c r="I579" s="13">
        <v>1.3721029584719907E-2</v>
      </c>
      <c r="J579" s="13">
        <v>2.1854127676157423E-2</v>
      </c>
      <c r="K579" s="13">
        <v>1.49624030299263E-2</v>
      </c>
      <c r="L579" s="13">
        <v>7.4811853566495124E-3</v>
      </c>
      <c r="M579" s="13">
        <v>2.7688564289001235E-2</v>
      </c>
      <c r="N579" s="13" t="s">
        <v>557</v>
      </c>
      <c r="O579" s="13">
        <v>3.3024702953585623E-2</v>
      </c>
      <c r="P579" s="13">
        <v>1.54358330902551E-2</v>
      </c>
      <c r="Q579" s="13">
        <v>9.6562883236195138E-3</v>
      </c>
      <c r="R579" s="13">
        <v>2.9039255118223632E-2</v>
      </c>
      <c r="S579" s="13">
        <v>2.0577733001155694E-2</v>
      </c>
      <c r="T579" s="151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A580" s="30"/>
      <c r="B580" s="3" t="s">
        <v>248</v>
      </c>
      <c r="C580" s="29"/>
      <c r="D580" s="13">
        <v>4.9369283775404504E-3</v>
      </c>
      <c r="E580" s="13">
        <v>5.7796257195311895E-2</v>
      </c>
      <c r="F580" s="13">
        <v>6.9554387678750995E-2</v>
      </c>
      <c r="G580" s="13">
        <v>5.3145263359640538E-2</v>
      </c>
      <c r="H580" s="13">
        <v>-9.201103488998541E-2</v>
      </c>
      <c r="I580" s="13">
        <v>-3.1478437215984534E-2</v>
      </c>
      <c r="J580" s="13">
        <v>3.0360619400620736E-2</v>
      </c>
      <c r="K580" s="13">
        <v>-7.1543178122517426E-2</v>
      </c>
      <c r="L580" s="13">
        <v>7.4693126186328174E-2</v>
      </c>
      <c r="M580" s="13">
        <v>2.3908454169412341E-2</v>
      </c>
      <c r="N580" s="13" t="s">
        <v>557</v>
      </c>
      <c r="O580" s="13">
        <v>-5.4054047744187428E-2</v>
      </c>
      <c r="P580" s="13">
        <v>6.0874298557505035E-2</v>
      </c>
      <c r="Q580" s="13">
        <v>-0.10590342131221031</v>
      </c>
      <c r="R580" s="13">
        <v>4.7780071968678728E-2</v>
      </c>
      <c r="S580" s="13">
        <v>-6.8059287608906005E-2</v>
      </c>
      <c r="T580" s="151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A581" s="30"/>
      <c r="B581" s="46" t="s">
        <v>249</v>
      </c>
      <c r="C581" s="47"/>
      <c r="D581" s="45">
        <v>0.28000000000000003</v>
      </c>
      <c r="E581" s="45">
        <v>0.5</v>
      </c>
      <c r="F581" s="45">
        <v>0.67</v>
      </c>
      <c r="G581" s="45">
        <v>0.43</v>
      </c>
      <c r="H581" s="45">
        <v>1.71</v>
      </c>
      <c r="I581" s="45">
        <v>0.82</v>
      </c>
      <c r="J581" s="45">
        <v>0.1</v>
      </c>
      <c r="K581" s="45">
        <v>1.41</v>
      </c>
      <c r="L581" s="45">
        <v>0.75</v>
      </c>
      <c r="M581" s="45">
        <v>0</v>
      </c>
      <c r="N581" s="45" t="s">
        <v>275</v>
      </c>
      <c r="O581" s="45">
        <v>1.1499999999999999</v>
      </c>
      <c r="P581" s="45">
        <v>0.55000000000000004</v>
      </c>
      <c r="Q581" s="45">
        <v>1.92</v>
      </c>
      <c r="R581" s="45">
        <v>0.35</v>
      </c>
      <c r="S581" s="45">
        <v>1.36</v>
      </c>
      <c r="T581" s="151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B582" s="31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BM582" s="55"/>
    </row>
    <row r="583" spans="1:65" ht="15">
      <c r="B583" s="8" t="s">
        <v>461</v>
      </c>
      <c r="BM583" s="28" t="s">
        <v>67</v>
      </c>
    </row>
    <row r="584" spans="1:65" ht="15">
      <c r="A584" s="25" t="s">
        <v>57</v>
      </c>
      <c r="B584" s="18" t="s">
        <v>111</v>
      </c>
      <c r="C584" s="15" t="s">
        <v>112</v>
      </c>
      <c r="D584" s="16" t="s">
        <v>222</v>
      </c>
      <c r="E584" s="17" t="s">
        <v>222</v>
      </c>
      <c r="F584" s="17" t="s">
        <v>222</v>
      </c>
      <c r="G584" s="17" t="s">
        <v>222</v>
      </c>
      <c r="H584" s="17" t="s">
        <v>222</v>
      </c>
      <c r="I584" s="17" t="s">
        <v>222</v>
      </c>
      <c r="J584" s="17" t="s">
        <v>222</v>
      </c>
      <c r="K584" s="17" t="s">
        <v>222</v>
      </c>
      <c r="L584" s="17" t="s">
        <v>222</v>
      </c>
      <c r="M584" s="17" t="s">
        <v>222</v>
      </c>
      <c r="N584" s="17" t="s">
        <v>222</v>
      </c>
      <c r="O584" s="17" t="s">
        <v>222</v>
      </c>
      <c r="P584" s="17" t="s">
        <v>222</v>
      </c>
      <c r="Q584" s="17" t="s">
        <v>222</v>
      </c>
      <c r="R584" s="17" t="s">
        <v>222</v>
      </c>
      <c r="S584" s="17" t="s">
        <v>222</v>
      </c>
      <c r="T584" s="151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8">
        <v>1</v>
      </c>
    </row>
    <row r="585" spans="1:65">
      <c r="A585" s="30"/>
      <c r="B585" s="19" t="s">
        <v>223</v>
      </c>
      <c r="C585" s="9" t="s">
        <v>223</v>
      </c>
      <c r="D585" s="149" t="s">
        <v>255</v>
      </c>
      <c r="E585" s="150" t="s">
        <v>256</v>
      </c>
      <c r="F585" s="150" t="s">
        <v>257</v>
      </c>
      <c r="G585" s="150" t="s">
        <v>258</v>
      </c>
      <c r="H585" s="150" t="s">
        <v>259</v>
      </c>
      <c r="I585" s="150" t="s">
        <v>260</v>
      </c>
      <c r="J585" s="150" t="s">
        <v>276</v>
      </c>
      <c r="K585" s="150" t="s">
        <v>261</v>
      </c>
      <c r="L585" s="150" t="s">
        <v>262</v>
      </c>
      <c r="M585" s="150" t="s">
        <v>263</v>
      </c>
      <c r="N585" s="150" t="s">
        <v>264</v>
      </c>
      <c r="O585" s="150" t="s">
        <v>265</v>
      </c>
      <c r="P585" s="150" t="s">
        <v>266</v>
      </c>
      <c r="Q585" s="150" t="s">
        <v>277</v>
      </c>
      <c r="R585" s="150" t="s">
        <v>267</v>
      </c>
      <c r="S585" s="150" t="s">
        <v>268</v>
      </c>
      <c r="T585" s="151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8" t="s">
        <v>1</v>
      </c>
    </row>
    <row r="586" spans="1:65">
      <c r="A586" s="30"/>
      <c r="B586" s="19"/>
      <c r="C586" s="9"/>
      <c r="D586" s="10" t="s">
        <v>278</v>
      </c>
      <c r="E586" s="11" t="s">
        <v>114</v>
      </c>
      <c r="F586" s="11" t="s">
        <v>114</v>
      </c>
      <c r="G586" s="11" t="s">
        <v>114</v>
      </c>
      <c r="H586" s="11" t="s">
        <v>279</v>
      </c>
      <c r="I586" s="11" t="s">
        <v>114</v>
      </c>
      <c r="J586" s="11" t="s">
        <v>114</v>
      </c>
      <c r="K586" s="11" t="s">
        <v>279</v>
      </c>
      <c r="L586" s="11" t="s">
        <v>114</v>
      </c>
      <c r="M586" s="11" t="s">
        <v>279</v>
      </c>
      <c r="N586" s="11" t="s">
        <v>279</v>
      </c>
      <c r="O586" s="11" t="s">
        <v>278</v>
      </c>
      <c r="P586" s="11" t="s">
        <v>114</v>
      </c>
      <c r="Q586" s="11" t="s">
        <v>278</v>
      </c>
      <c r="R586" s="11" t="s">
        <v>114</v>
      </c>
      <c r="S586" s="11" t="s">
        <v>279</v>
      </c>
      <c r="T586" s="151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8">
        <v>3</v>
      </c>
    </row>
    <row r="587" spans="1:65">
      <c r="A587" s="30"/>
      <c r="B587" s="19"/>
      <c r="C587" s="9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151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8">
        <v>3</v>
      </c>
    </row>
    <row r="588" spans="1:65">
      <c r="A588" s="30"/>
      <c r="B588" s="18">
        <v>1</v>
      </c>
      <c r="C588" s="14">
        <v>1</v>
      </c>
      <c r="D588" s="211">
        <v>0.13100000000000001</v>
      </c>
      <c r="E588" s="211">
        <v>0.13</v>
      </c>
      <c r="F588" s="211">
        <v>0.125</v>
      </c>
      <c r="G588" s="211">
        <v>0.13423679999999999</v>
      </c>
      <c r="H588" s="211">
        <v>0.13</v>
      </c>
      <c r="I588" s="211">
        <v>0.13</v>
      </c>
      <c r="J588" s="211">
        <v>0.12</v>
      </c>
      <c r="K588" s="212">
        <v>0.1</v>
      </c>
      <c r="L588" s="211">
        <v>0.12</v>
      </c>
      <c r="M588" s="211">
        <v>0.11299999999999999</v>
      </c>
      <c r="N588" s="211">
        <v>0.14000000000000001</v>
      </c>
      <c r="O588" s="211">
        <v>0.12769999999999998</v>
      </c>
      <c r="P588" s="212">
        <v>0.16556768460015114</v>
      </c>
      <c r="Q588" s="211">
        <v>0.11378043007546403</v>
      </c>
      <c r="R588" s="211">
        <v>0.13</v>
      </c>
      <c r="S588" s="211">
        <v>0.13</v>
      </c>
      <c r="T588" s="209"/>
      <c r="U588" s="210"/>
      <c r="V588" s="210"/>
      <c r="W588" s="210"/>
      <c r="X588" s="210"/>
      <c r="Y588" s="210"/>
      <c r="Z588" s="210"/>
      <c r="AA588" s="210"/>
      <c r="AB588" s="210"/>
      <c r="AC588" s="210"/>
      <c r="AD588" s="210"/>
      <c r="AE588" s="210"/>
      <c r="AF588" s="210"/>
      <c r="AG588" s="210"/>
      <c r="AH588" s="210"/>
      <c r="AI588" s="210"/>
      <c r="AJ588" s="210"/>
      <c r="AK588" s="210"/>
      <c r="AL588" s="210"/>
      <c r="AM588" s="210"/>
      <c r="AN588" s="210"/>
      <c r="AO588" s="210"/>
      <c r="AP588" s="210"/>
      <c r="AQ588" s="210"/>
      <c r="AR588" s="210"/>
      <c r="AS588" s="210"/>
      <c r="AT588" s="210"/>
      <c r="AU588" s="210"/>
      <c r="AV588" s="210"/>
      <c r="AW588" s="210"/>
      <c r="AX588" s="210"/>
      <c r="AY588" s="210"/>
      <c r="AZ588" s="210"/>
      <c r="BA588" s="210"/>
      <c r="BB588" s="210"/>
      <c r="BC588" s="210"/>
      <c r="BD588" s="210"/>
      <c r="BE588" s="210"/>
      <c r="BF588" s="210"/>
      <c r="BG588" s="210"/>
      <c r="BH588" s="210"/>
      <c r="BI588" s="210"/>
      <c r="BJ588" s="210"/>
      <c r="BK588" s="210"/>
      <c r="BL588" s="210"/>
      <c r="BM588" s="213">
        <v>1</v>
      </c>
    </row>
    <row r="589" spans="1:65">
      <c r="A589" s="30"/>
      <c r="B589" s="19">
        <v>1</v>
      </c>
      <c r="C589" s="9">
        <v>2</v>
      </c>
      <c r="D589" s="24">
        <v>0.13100000000000001</v>
      </c>
      <c r="E589" s="24">
        <v>0.14000000000000001</v>
      </c>
      <c r="F589" s="24">
        <v>0.125</v>
      </c>
      <c r="G589" s="24">
        <v>0.12966659999999999</v>
      </c>
      <c r="H589" s="24">
        <v>0.13</v>
      </c>
      <c r="I589" s="24">
        <v>0.13</v>
      </c>
      <c r="J589" s="24">
        <v>0.13</v>
      </c>
      <c r="K589" s="214">
        <v>0.11</v>
      </c>
      <c r="L589" s="24">
        <v>0.12</v>
      </c>
      <c r="M589" s="24">
        <v>0.11799999999999998</v>
      </c>
      <c r="N589" s="24">
        <v>0.14000000000000001</v>
      </c>
      <c r="O589" s="24">
        <v>0.1278</v>
      </c>
      <c r="P589" s="214">
        <v>0.17045502349505925</v>
      </c>
      <c r="Q589" s="24">
        <v>0.11451836191350047</v>
      </c>
      <c r="R589" s="24">
        <v>0.13</v>
      </c>
      <c r="S589" s="24">
        <v>0.13</v>
      </c>
      <c r="T589" s="209"/>
      <c r="U589" s="210"/>
      <c r="V589" s="210"/>
      <c r="W589" s="210"/>
      <c r="X589" s="210"/>
      <c r="Y589" s="210"/>
      <c r="Z589" s="210"/>
      <c r="AA589" s="210"/>
      <c r="AB589" s="210"/>
      <c r="AC589" s="210"/>
      <c r="AD589" s="210"/>
      <c r="AE589" s="210"/>
      <c r="AF589" s="210"/>
      <c r="AG589" s="210"/>
      <c r="AH589" s="210"/>
      <c r="AI589" s="210"/>
      <c r="AJ589" s="210"/>
      <c r="AK589" s="210"/>
      <c r="AL589" s="210"/>
      <c r="AM589" s="210"/>
      <c r="AN589" s="210"/>
      <c r="AO589" s="210"/>
      <c r="AP589" s="210"/>
      <c r="AQ589" s="210"/>
      <c r="AR589" s="210"/>
      <c r="AS589" s="210"/>
      <c r="AT589" s="210"/>
      <c r="AU589" s="210"/>
      <c r="AV589" s="210"/>
      <c r="AW589" s="210"/>
      <c r="AX589" s="210"/>
      <c r="AY589" s="210"/>
      <c r="AZ589" s="210"/>
      <c r="BA589" s="210"/>
      <c r="BB589" s="210"/>
      <c r="BC589" s="210"/>
      <c r="BD589" s="210"/>
      <c r="BE589" s="210"/>
      <c r="BF589" s="210"/>
      <c r="BG589" s="210"/>
      <c r="BH589" s="210"/>
      <c r="BI589" s="210"/>
      <c r="BJ589" s="210"/>
      <c r="BK589" s="210"/>
      <c r="BL589" s="210"/>
      <c r="BM589" s="213">
        <v>10</v>
      </c>
    </row>
    <row r="590" spans="1:65">
      <c r="A590" s="30"/>
      <c r="B590" s="19">
        <v>1</v>
      </c>
      <c r="C590" s="9">
        <v>3</v>
      </c>
      <c r="D590" s="24">
        <v>0.13</v>
      </c>
      <c r="E590" s="24">
        <v>0.13</v>
      </c>
      <c r="F590" s="24">
        <v>0.126</v>
      </c>
      <c r="G590" s="24">
        <v>0.13080510000000001</v>
      </c>
      <c r="H590" s="24">
        <v>0.13</v>
      </c>
      <c r="I590" s="24">
        <v>0.13</v>
      </c>
      <c r="J590" s="24">
        <v>0.13</v>
      </c>
      <c r="K590" s="214">
        <v>0.1</v>
      </c>
      <c r="L590" s="24">
        <v>0.12</v>
      </c>
      <c r="M590" s="24">
        <v>0.11200000000000002</v>
      </c>
      <c r="N590" s="24">
        <v>0.14000000000000001</v>
      </c>
      <c r="O590" s="24">
        <v>0.12470000000000001</v>
      </c>
      <c r="P590" s="214">
        <v>0.16981380698541779</v>
      </c>
      <c r="Q590" s="24">
        <v>0.11676795327574691</v>
      </c>
      <c r="R590" s="24">
        <v>0.13</v>
      </c>
      <c r="S590" s="24">
        <v>0.13</v>
      </c>
      <c r="T590" s="209"/>
      <c r="U590" s="210"/>
      <c r="V590" s="210"/>
      <c r="W590" s="210"/>
      <c r="X590" s="210"/>
      <c r="Y590" s="210"/>
      <c r="Z590" s="210"/>
      <c r="AA590" s="210"/>
      <c r="AB590" s="210"/>
      <c r="AC590" s="210"/>
      <c r="AD590" s="210"/>
      <c r="AE590" s="210"/>
      <c r="AF590" s="210"/>
      <c r="AG590" s="210"/>
      <c r="AH590" s="210"/>
      <c r="AI590" s="210"/>
      <c r="AJ590" s="210"/>
      <c r="AK590" s="210"/>
      <c r="AL590" s="210"/>
      <c r="AM590" s="210"/>
      <c r="AN590" s="210"/>
      <c r="AO590" s="210"/>
      <c r="AP590" s="210"/>
      <c r="AQ590" s="210"/>
      <c r="AR590" s="210"/>
      <c r="AS590" s="210"/>
      <c r="AT590" s="210"/>
      <c r="AU590" s="210"/>
      <c r="AV590" s="210"/>
      <c r="AW590" s="210"/>
      <c r="AX590" s="210"/>
      <c r="AY590" s="210"/>
      <c r="AZ590" s="210"/>
      <c r="BA590" s="210"/>
      <c r="BB590" s="210"/>
      <c r="BC590" s="210"/>
      <c r="BD590" s="210"/>
      <c r="BE590" s="210"/>
      <c r="BF590" s="210"/>
      <c r="BG590" s="210"/>
      <c r="BH590" s="210"/>
      <c r="BI590" s="210"/>
      <c r="BJ590" s="210"/>
      <c r="BK590" s="210"/>
      <c r="BL590" s="210"/>
      <c r="BM590" s="213">
        <v>16</v>
      </c>
    </row>
    <row r="591" spans="1:65">
      <c r="A591" s="30"/>
      <c r="B591" s="19">
        <v>1</v>
      </c>
      <c r="C591" s="9">
        <v>4</v>
      </c>
      <c r="D591" s="24">
        <v>0.127</v>
      </c>
      <c r="E591" s="24">
        <v>0.13</v>
      </c>
      <c r="F591" s="24">
        <v>0.13</v>
      </c>
      <c r="G591" s="24">
        <v>0.13092699999999999</v>
      </c>
      <c r="H591" s="24">
        <v>0.13</v>
      </c>
      <c r="I591" s="24">
        <v>0.13</v>
      </c>
      <c r="J591" s="24">
        <v>0.12</v>
      </c>
      <c r="K591" s="214">
        <v>0.1</v>
      </c>
      <c r="L591" s="24">
        <v>0.12</v>
      </c>
      <c r="M591" s="227">
        <v>0.127</v>
      </c>
      <c r="N591" s="24">
        <v>0.14000000000000001</v>
      </c>
      <c r="O591" s="24">
        <v>0.1273</v>
      </c>
      <c r="P591" s="214">
        <v>0.16944688615351264</v>
      </c>
      <c r="Q591" s="24">
        <v>0.11409928427631134</v>
      </c>
      <c r="R591" s="24">
        <v>0.14000000000000001</v>
      </c>
      <c r="S591" s="24">
        <v>0.13</v>
      </c>
      <c r="T591" s="209"/>
      <c r="U591" s="210"/>
      <c r="V591" s="210"/>
      <c r="W591" s="210"/>
      <c r="X591" s="210"/>
      <c r="Y591" s="210"/>
      <c r="Z591" s="210"/>
      <c r="AA591" s="210"/>
      <c r="AB591" s="210"/>
      <c r="AC591" s="210"/>
      <c r="AD591" s="210"/>
      <c r="AE591" s="210"/>
      <c r="AF591" s="210"/>
      <c r="AG591" s="210"/>
      <c r="AH591" s="210"/>
      <c r="AI591" s="210"/>
      <c r="AJ591" s="210"/>
      <c r="AK591" s="210"/>
      <c r="AL591" s="210"/>
      <c r="AM591" s="210"/>
      <c r="AN591" s="210"/>
      <c r="AO591" s="210"/>
      <c r="AP591" s="210"/>
      <c r="AQ591" s="210"/>
      <c r="AR591" s="210"/>
      <c r="AS591" s="210"/>
      <c r="AT591" s="210"/>
      <c r="AU591" s="210"/>
      <c r="AV591" s="210"/>
      <c r="AW591" s="210"/>
      <c r="AX591" s="210"/>
      <c r="AY591" s="210"/>
      <c r="AZ591" s="210"/>
      <c r="BA591" s="210"/>
      <c r="BB591" s="210"/>
      <c r="BC591" s="210"/>
      <c r="BD591" s="210"/>
      <c r="BE591" s="210"/>
      <c r="BF591" s="210"/>
      <c r="BG591" s="210"/>
      <c r="BH591" s="210"/>
      <c r="BI591" s="210"/>
      <c r="BJ591" s="210"/>
      <c r="BK591" s="210"/>
      <c r="BL591" s="210"/>
      <c r="BM591" s="213">
        <v>0.12618281609548893</v>
      </c>
    </row>
    <row r="592" spans="1:65">
      <c r="A592" s="30"/>
      <c r="B592" s="19">
        <v>1</v>
      </c>
      <c r="C592" s="9">
        <v>5</v>
      </c>
      <c r="D592" s="24">
        <v>0.127</v>
      </c>
      <c r="E592" s="24">
        <v>0.12</v>
      </c>
      <c r="F592" s="24">
        <v>0.121</v>
      </c>
      <c r="G592" s="227">
        <v>0.11943120000000002</v>
      </c>
      <c r="H592" s="24">
        <v>0.13</v>
      </c>
      <c r="I592" s="24">
        <v>0.13</v>
      </c>
      <c r="J592" s="24">
        <v>0.12</v>
      </c>
      <c r="K592" s="214">
        <v>0.1</v>
      </c>
      <c r="L592" s="24">
        <v>0.12</v>
      </c>
      <c r="M592" s="24">
        <v>0.11100000000000002</v>
      </c>
      <c r="N592" s="24">
        <v>0.14000000000000001</v>
      </c>
      <c r="O592" s="24">
        <v>0.12039999999999999</v>
      </c>
      <c r="P592" s="214">
        <v>0.16665260423610775</v>
      </c>
      <c r="Q592" s="227">
        <v>0.1186003143870932</v>
      </c>
      <c r="R592" s="24">
        <v>0.13</v>
      </c>
      <c r="S592" s="24">
        <v>0.13</v>
      </c>
      <c r="T592" s="209"/>
      <c r="U592" s="210"/>
      <c r="V592" s="210"/>
      <c r="W592" s="210"/>
      <c r="X592" s="210"/>
      <c r="Y592" s="210"/>
      <c r="Z592" s="210"/>
      <c r="AA592" s="210"/>
      <c r="AB592" s="210"/>
      <c r="AC592" s="210"/>
      <c r="AD592" s="210"/>
      <c r="AE592" s="210"/>
      <c r="AF592" s="210"/>
      <c r="AG592" s="210"/>
      <c r="AH592" s="210"/>
      <c r="AI592" s="210"/>
      <c r="AJ592" s="210"/>
      <c r="AK592" s="210"/>
      <c r="AL592" s="210"/>
      <c r="AM592" s="210"/>
      <c r="AN592" s="210"/>
      <c r="AO592" s="210"/>
      <c r="AP592" s="210"/>
      <c r="AQ592" s="210"/>
      <c r="AR592" s="210"/>
      <c r="AS592" s="210"/>
      <c r="AT592" s="210"/>
      <c r="AU592" s="210"/>
      <c r="AV592" s="210"/>
      <c r="AW592" s="210"/>
      <c r="AX592" s="210"/>
      <c r="AY592" s="210"/>
      <c r="AZ592" s="210"/>
      <c r="BA592" s="210"/>
      <c r="BB592" s="210"/>
      <c r="BC592" s="210"/>
      <c r="BD592" s="210"/>
      <c r="BE592" s="210"/>
      <c r="BF592" s="210"/>
      <c r="BG592" s="210"/>
      <c r="BH592" s="210"/>
      <c r="BI592" s="210"/>
      <c r="BJ592" s="210"/>
      <c r="BK592" s="210"/>
      <c r="BL592" s="210"/>
      <c r="BM592" s="213">
        <v>38</v>
      </c>
    </row>
    <row r="593" spans="1:65">
      <c r="A593" s="30"/>
      <c r="B593" s="19">
        <v>1</v>
      </c>
      <c r="C593" s="9">
        <v>6</v>
      </c>
      <c r="D593" s="24">
        <v>0.124</v>
      </c>
      <c r="E593" s="24">
        <v>0.13</v>
      </c>
      <c r="F593" s="24">
        <v>0.121</v>
      </c>
      <c r="G593" s="24">
        <v>0.13098179999999998</v>
      </c>
      <c r="H593" s="24">
        <v>0.12</v>
      </c>
      <c r="I593" s="24">
        <v>0.13</v>
      </c>
      <c r="J593" s="24">
        <v>0.11</v>
      </c>
      <c r="K593" s="214">
        <v>0.1</v>
      </c>
      <c r="L593" s="24">
        <v>0.12</v>
      </c>
      <c r="M593" s="24">
        <v>0.11299999999999999</v>
      </c>
      <c r="N593" s="24">
        <v>0.13</v>
      </c>
      <c r="O593" s="24">
        <v>0.11800000000000001</v>
      </c>
      <c r="P593" s="214">
        <v>0.16569885578703791</v>
      </c>
      <c r="Q593" s="24">
        <v>0.11343046380986796</v>
      </c>
      <c r="R593" s="24">
        <v>0.14000000000000001</v>
      </c>
      <c r="S593" s="24">
        <v>0.12</v>
      </c>
      <c r="T593" s="209"/>
      <c r="U593" s="210"/>
      <c r="V593" s="210"/>
      <c r="W593" s="210"/>
      <c r="X593" s="210"/>
      <c r="Y593" s="210"/>
      <c r="Z593" s="210"/>
      <c r="AA593" s="210"/>
      <c r="AB593" s="210"/>
      <c r="AC593" s="210"/>
      <c r="AD593" s="210"/>
      <c r="AE593" s="210"/>
      <c r="AF593" s="210"/>
      <c r="AG593" s="210"/>
      <c r="AH593" s="210"/>
      <c r="AI593" s="210"/>
      <c r="AJ593" s="210"/>
      <c r="AK593" s="210"/>
      <c r="AL593" s="210"/>
      <c r="AM593" s="210"/>
      <c r="AN593" s="210"/>
      <c r="AO593" s="210"/>
      <c r="AP593" s="210"/>
      <c r="AQ593" s="210"/>
      <c r="AR593" s="210"/>
      <c r="AS593" s="210"/>
      <c r="AT593" s="210"/>
      <c r="AU593" s="210"/>
      <c r="AV593" s="210"/>
      <c r="AW593" s="210"/>
      <c r="AX593" s="210"/>
      <c r="AY593" s="210"/>
      <c r="AZ593" s="210"/>
      <c r="BA593" s="210"/>
      <c r="BB593" s="210"/>
      <c r="BC593" s="210"/>
      <c r="BD593" s="210"/>
      <c r="BE593" s="210"/>
      <c r="BF593" s="210"/>
      <c r="BG593" s="210"/>
      <c r="BH593" s="210"/>
      <c r="BI593" s="210"/>
      <c r="BJ593" s="210"/>
      <c r="BK593" s="210"/>
      <c r="BL593" s="210"/>
      <c r="BM593" s="56"/>
    </row>
    <row r="594" spans="1:65">
      <c r="A594" s="30"/>
      <c r="B594" s="20" t="s">
        <v>245</v>
      </c>
      <c r="C594" s="12"/>
      <c r="D594" s="215">
        <v>0.12833333333333333</v>
      </c>
      <c r="E594" s="215">
        <v>0.13</v>
      </c>
      <c r="F594" s="215">
        <v>0.12466666666666666</v>
      </c>
      <c r="G594" s="215">
        <v>0.12934141666666668</v>
      </c>
      <c r="H594" s="215">
        <v>0.12833333333333333</v>
      </c>
      <c r="I594" s="215">
        <v>0.13</v>
      </c>
      <c r="J594" s="215">
        <v>0.12166666666666666</v>
      </c>
      <c r="K594" s="215">
        <v>0.10166666666666667</v>
      </c>
      <c r="L594" s="215">
        <v>0.12</v>
      </c>
      <c r="M594" s="215">
        <v>0.11566666666666665</v>
      </c>
      <c r="N594" s="215">
        <v>0.13833333333333334</v>
      </c>
      <c r="O594" s="215">
        <v>0.12431666666666664</v>
      </c>
      <c r="P594" s="215">
        <v>0.16793914354288109</v>
      </c>
      <c r="Q594" s="215">
        <v>0.11519946795633064</v>
      </c>
      <c r="R594" s="215">
        <v>0.13333333333333333</v>
      </c>
      <c r="S594" s="215">
        <v>0.12833333333333333</v>
      </c>
      <c r="T594" s="209"/>
      <c r="U594" s="210"/>
      <c r="V594" s="210"/>
      <c r="W594" s="210"/>
      <c r="X594" s="210"/>
      <c r="Y594" s="210"/>
      <c r="Z594" s="210"/>
      <c r="AA594" s="210"/>
      <c r="AB594" s="210"/>
      <c r="AC594" s="210"/>
      <c r="AD594" s="210"/>
      <c r="AE594" s="210"/>
      <c r="AF594" s="210"/>
      <c r="AG594" s="210"/>
      <c r="AH594" s="210"/>
      <c r="AI594" s="210"/>
      <c r="AJ594" s="210"/>
      <c r="AK594" s="210"/>
      <c r="AL594" s="210"/>
      <c r="AM594" s="210"/>
      <c r="AN594" s="210"/>
      <c r="AO594" s="210"/>
      <c r="AP594" s="210"/>
      <c r="AQ594" s="210"/>
      <c r="AR594" s="210"/>
      <c r="AS594" s="210"/>
      <c r="AT594" s="210"/>
      <c r="AU594" s="210"/>
      <c r="AV594" s="210"/>
      <c r="AW594" s="210"/>
      <c r="AX594" s="210"/>
      <c r="AY594" s="210"/>
      <c r="AZ594" s="210"/>
      <c r="BA594" s="210"/>
      <c r="BB594" s="210"/>
      <c r="BC594" s="210"/>
      <c r="BD594" s="210"/>
      <c r="BE594" s="210"/>
      <c r="BF594" s="210"/>
      <c r="BG594" s="210"/>
      <c r="BH594" s="210"/>
      <c r="BI594" s="210"/>
      <c r="BJ594" s="210"/>
      <c r="BK594" s="210"/>
      <c r="BL594" s="210"/>
      <c r="BM594" s="56"/>
    </row>
    <row r="595" spans="1:65">
      <c r="A595" s="30"/>
      <c r="B595" s="3" t="s">
        <v>246</v>
      </c>
      <c r="C595" s="29"/>
      <c r="D595" s="24">
        <v>0.1285</v>
      </c>
      <c r="E595" s="24">
        <v>0.13</v>
      </c>
      <c r="F595" s="24">
        <v>0.125</v>
      </c>
      <c r="G595" s="24">
        <v>0.13086605000000001</v>
      </c>
      <c r="H595" s="24">
        <v>0.13</v>
      </c>
      <c r="I595" s="24">
        <v>0.13</v>
      </c>
      <c r="J595" s="24">
        <v>0.12</v>
      </c>
      <c r="K595" s="24">
        <v>0.1</v>
      </c>
      <c r="L595" s="24">
        <v>0.12</v>
      </c>
      <c r="M595" s="24">
        <v>0.11299999999999999</v>
      </c>
      <c r="N595" s="24">
        <v>0.14000000000000001</v>
      </c>
      <c r="O595" s="24">
        <v>0.126</v>
      </c>
      <c r="P595" s="24">
        <v>0.1680497451948102</v>
      </c>
      <c r="Q595" s="24">
        <v>0.11430882309490591</v>
      </c>
      <c r="R595" s="24">
        <v>0.13</v>
      </c>
      <c r="S595" s="24">
        <v>0.13</v>
      </c>
      <c r="T595" s="209"/>
      <c r="U595" s="210"/>
      <c r="V595" s="210"/>
      <c r="W595" s="210"/>
      <c r="X595" s="210"/>
      <c r="Y595" s="210"/>
      <c r="Z595" s="210"/>
      <c r="AA595" s="210"/>
      <c r="AB595" s="210"/>
      <c r="AC595" s="210"/>
      <c r="AD595" s="210"/>
      <c r="AE595" s="210"/>
      <c r="AF595" s="210"/>
      <c r="AG595" s="210"/>
      <c r="AH595" s="210"/>
      <c r="AI595" s="210"/>
      <c r="AJ595" s="210"/>
      <c r="AK595" s="210"/>
      <c r="AL595" s="210"/>
      <c r="AM595" s="210"/>
      <c r="AN595" s="210"/>
      <c r="AO595" s="210"/>
      <c r="AP595" s="210"/>
      <c r="AQ595" s="210"/>
      <c r="AR595" s="210"/>
      <c r="AS595" s="210"/>
      <c r="AT595" s="210"/>
      <c r="AU595" s="210"/>
      <c r="AV595" s="210"/>
      <c r="AW595" s="210"/>
      <c r="AX595" s="210"/>
      <c r="AY595" s="210"/>
      <c r="AZ595" s="210"/>
      <c r="BA595" s="210"/>
      <c r="BB595" s="210"/>
      <c r="BC595" s="210"/>
      <c r="BD595" s="210"/>
      <c r="BE595" s="210"/>
      <c r="BF595" s="210"/>
      <c r="BG595" s="210"/>
      <c r="BH595" s="210"/>
      <c r="BI595" s="210"/>
      <c r="BJ595" s="210"/>
      <c r="BK595" s="210"/>
      <c r="BL595" s="210"/>
      <c r="BM595" s="56"/>
    </row>
    <row r="596" spans="1:65">
      <c r="A596" s="30"/>
      <c r="B596" s="3" t="s">
        <v>247</v>
      </c>
      <c r="C596" s="29"/>
      <c r="D596" s="24">
        <v>2.8047578623950197E-3</v>
      </c>
      <c r="E596" s="24">
        <v>6.324555320336764E-3</v>
      </c>
      <c r="F596" s="24">
        <v>3.3862466931200816E-3</v>
      </c>
      <c r="G596" s="24">
        <v>5.0917623166902206E-3</v>
      </c>
      <c r="H596" s="24">
        <v>4.0824829046386332E-3</v>
      </c>
      <c r="I596" s="24">
        <v>0</v>
      </c>
      <c r="J596" s="24">
        <v>7.5277265270908113E-3</v>
      </c>
      <c r="K596" s="24">
        <v>4.0824829046386272E-3</v>
      </c>
      <c r="L596" s="24">
        <v>0</v>
      </c>
      <c r="M596" s="24">
        <v>6.0553007081949805E-3</v>
      </c>
      <c r="N596" s="24">
        <v>4.0824829046386332E-3</v>
      </c>
      <c r="O596" s="24">
        <v>4.1920957368202626E-3</v>
      </c>
      <c r="P596" s="24">
        <v>2.2097598453396281E-3</v>
      </c>
      <c r="Q596" s="24">
        <v>2.0417275230427759E-3</v>
      </c>
      <c r="R596" s="24">
        <v>5.1639777949432268E-3</v>
      </c>
      <c r="S596" s="24">
        <v>4.0824829046386332E-3</v>
      </c>
      <c r="T596" s="209"/>
      <c r="U596" s="210"/>
      <c r="V596" s="210"/>
      <c r="W596" s="210"/>
      <c r="X596" s="210"/>
      <c r="Y596" s="210"/>
      <c r="Z596" s="210"/>
      <c r="AA596" s="210"/>
      <c r="AB596" s="210"/>
      <c r="AC596" s="210"/>
      <c r="AD596" s="210"/>
      <c r="AE596" s="210"/>
      <c r="AF596" s="210"/>
      <c r="AG596" s="210"/>
      <c r="AH596" s="210"/>
      <c r="AI596" s="210"/>
      <c r="AJ596" s="210"/>
      <c r="AK596" s="210"/>
      <c r="AL596" s="210"/>
      <c r="AM596" s="210"/>
      <c r="AN596" s="210"/>
      <c r="AO596" s="210"/>
      <c r="AP596" s="210"/>
      <c r="AQ596" s="210"/>
      <c r="AR596" s="210"/>
      <c r="AS596" s="210"/>
      <c r="AT596" s="210"/>
      <c r="AU596" s="210"/>
      <c r="AV596" s="210"/>
      <c r="AW596" s="210"/>
      <c r="AX596" s="210"/>
      <c r="AY596" s="210"/>
      <c r="AZ596" s="210"/>
      <c r="BA596" s="210"/>
      <c r="BB596" s="210"/>
      <c r="BC596" s="210"/>
      <c r="BD596" s="210"/>
      <c r="BE596" s="210"/>
      <c r="BF596" s="210"/>
      <c r="BG596" s="210"/>
      <c r="BH596" s="210"/>
      <c r="BI596" s="210"/>
      <c r="BJ596" s="210"/>
      <c r="BK596" s="210"/>
      <c r="BL596" s="210"/>
      <c r="BM596" s="56"/>
    </row>
    <row r="597" spans="1:65">
      <c r="A597" s="30"/>
      <c r="B597" s="3" t="s">
        <v>86</v>
      </c>
      <c r="C597" s="29"/>
      <c r="D597" s="13">
        <v>2.1855256070610545E-2</v>
      </c>
      <c r="E597" s="13">
        <v>4.8650425541052027E-2</v>
      </c>
      <c r="F597" s="13">
        <v>2.7162406629305469E-2</v>
      </c>
      <c r="G597" s="13">
        <v>3.9366835835828971E-2</v>
      </c>
      <c r="H597" s="13">
        <v>3.1811555101080261E-2</v>
      </c>
      <c r="I597" s="13">
        <v>0</v>
      </c>
      <c r="J597" s="13">
        <v>6.1871724880198452E-2</v>
      </c>
      <c r="K597" s="13">
        <v>4.0155569553822559E-2</v>
      </c>
      <c r="L597" s="13">
        <v>0</v>
      </c>
      <c r="M597" s="13">
        <v>5.2351302952694363E-2</v>
      </c>
      <c r="N597" s="13">
        <v>2.9511924611845541E-2</v>
      </c>
      <c r="O597" s="13">
        <v>3.3721107951362891E-2</v>
      </c>
      <c r="P597" s="13">
        <v>1.3158098813189401E-2</v>
      </c>
      <c r="Q597" s="13">
        <v>1.7723411047494992E-2</v>
      </c>
      <c r="R597" s="13">
        <v>3.8729833462074204E-2</v>
      </c>
      <c r="S597" s="13">
        <v>3.1811555101080261E-2</v>
      </c>
      <c r="T597" s="151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5"/>
    </row>
    <row r="598" spans="1:65">
      <c r="A598" s="30"/>
      <c r="B598" s="3" t="s">
        <v>248</v>
      </c>
      <c r="C598" s="29"/>
      <c r="D598" s="13">
        <v>1.7042869262142712E-2</v>
      </c>
      <c r="E598" s="13">
        <v>3.0251218213598996E-2</v>
      </c>
      <c r="F598" s="13">
        <v>-1.2015498431061422E-2</v>
      </c>
      <c r="G598" s="13">
        <v>2.5031939125431224E-2</v>
      </c>
      <c r="H598" s="13">
        <v>1.7042869262142712E-2</v>
      </c>
      <c r="I598" s="13">
        <v>3.0251218213598996E-2</v>
      </c>
      <c r="J598" s="13">
        <v>-3.5790526543682977E-2</v>
      </c>
      <c r="K598" s="13">
        <v>-0.19429071396115971</v>
      </c>
      <c r="L598" s="13">
        <v>-4.8998875495139371E-2</v>
      </c>
      <c r="M598" s="13">
        <v>-8.3340582768926086E-2</v>
      </c>
      <c r="N598" s="13">
        <v>9.629296297088108E-2</v>
      </c>
      <c r="O598" s="13">
        <v>-1.4789251710867424E-2</v>
      </c>
      <c r="P598" s="13">
        <v>0.33091928631385925</v>
      </c>
      <c r="Q598" s="13">
        <v>-8.7043136926399201E-2</v>
      </c>
      <c r="R598" s="13">
        <v>5.6667916116511785E-2</v>
      </c>
      <c r="S598" s="13">
        <v>1.7042869262142712E-2</v>
      </c>
      <c r="T598" s="151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5"/>
    </row>
    <row r="599" spans="1:65">
      <c r="A599" s="30"/>
      <c r="B599" s="46" t="s">
        <v>249</v>
      </c>
      <c r="C599" s="47"/>
      <c r="D599" s="45">
        <v>0</v>
      </c>
      <c r="E599" s="45">
        <v>0.25</v>
      </c>
      <c r="F599" s="45">
        <v>0.55000000000000004</v>
      </c>
      <c r="G599" s="45">
        <v>0.15</v>
      </c>
      <c r="H599" s="45">
        <v>0</v>
      </c>
      <c r="I599" s="45">
        <v>0.25</v>
      </c>
      <c r="J599" s="45">
        <v>1</v>
      </c>
      <c r="K599" s="45">
        <v>3.99</v>
      </c>
      <c r="L599" s="45">
        <v>1.25</v>
      </c>
      <c r="M599" s="45">
        <v>1.89</v>
      </c>
      <c r="N599" s="45">
        <v>1.5</v>
      </c>
      <c r="O599" s="45">
        <v>0.6</v>
      </c>
      <c r="P599" s="45">
        <v>5.92</v>
      </c>
      <c r="Q599" s="45">
        <v>1.96</v>
      </c>
      <c r="R599" s="45">
        <v>0.75</v>
      </c>
      <c r="S599" s="45">
        <v>0</v>
      </c>
      <c r="T599" s="151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B600" s="31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BM600" s="55"/>
    </row>
    <row r="601" spans="1:65" ht="15">
      <c r="B601" s="8" t="s">
        <v>462</v>
      </c>
      <c r="BM601" s="28" t="s">
        <v>67</v>
      </c>
    </row>
    <row r="602" spans="1:65" ht="15">
      <c r="A602" s="25" t="s">
        <v>29</v>
      </c>
      <c r="B602" s="18" t="s">
        <v>111</v>
      </c>
      <c r="C602" s="15" t="s">
        <v>112</v>
      </c>
      <c r="D602" s="16" t="s">
        <v>222</v>
      </c>
      <c r="E602" s="17" t="s">
        <v>222</v>
      </c>
      <c r="F602" s="17" t="s">
        <v>222</v>
      </c>
      <c r="G602" s="17" t="s">
        <v>222</v>
      </c>
      <c r="H602" s="17" t="s">
        <v>222</v>
      </c>
      <c r="I602" s="17" t="s">
        <v>222</v>
      </c>
      <c r="J602" s="17" t="s">
        <v>222</v>
      </c>
      <c r="K602" s="17" t="s">
        <v>222</v>
      </c>
      <c r="L602" s="17" t="s">
        <v>222</v>
      </c>
      <c r="M602" s="17" t="s">
        <v>222</v>
      </c>
      <c r="N602" s="17" t="s">
        <v>222</v>
      </c>
      <c r="O602" s="17" t="s">
        <v>222</v>
      </c>
      <c r="P602" s="151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8">
        <v>1</v>
      </c>
    </row>
    <row r="603" spans="1:65">
      <c r="A603" s="30"/>
      <c r="B603" s="19" t="s">
        <v>223</v>
      </c>
      <c r="C603" s="9" t="s">
        <v>223</v>
      </c>
      <c r="D603" s="149" t="s">
        <v>255</v>
      </c>
      <c r="E603" s="150" t="s">
        <v>256</v>
      </c>
      <c r="F603" s="150" t="s">
        <v>257</v>
      </c>
      <c r="G603" s="150" t="s">
        <v>258</v>
      </c>
      <c r="H603" s="150" t="s">
        <v>259</v>
      </c>
      <c r="I603" s="150" t="s">
        <v>261</v>
      </c>
      <c r="J603" s="150" t="s">
        <v>262</v>
      </c>
      <c r="K603" s="150" t="s">
        <v>263</v>
      </c>
      <c r="L603" s="150" t="s">
        <v>264</v>
      </c>
      <c r="M603" s="150" t="s">
        <v>266</v>
      </c>
      <c r="N603" s="150" t="s">
        <v>277</v>
      </c>
      <c r="O603" s="150" t="s">
        <v>268</v>
      </c>
      <c r="P603" s="151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8" t="s">
        <v>3</v>
      </c>
    </row>
    <row r="604" spans="1:65">
      <c r="A604" s="30"/>
      <c r="B604" s="19"/>
      <c r="C604" s="9"/>
      <c r="D604" s="10" t="s">
        <v>278</v>
      </c>
      <c r="E604" s="11" t="s">
        <v>278</v>
      </c>
      <c r="F604" s="11" t="s">
        <v>278</v>
      </c>
      <c r="G604" s="11" t="s">
        <v>278</v>
      </c>
      <c r="H604" s="11" t="s">
        <v>279</v>
      </c>
      <c r="I604" s="11" t="s">
        <v>279</v>
      </c>
      <c r="J604" s="11" t="s">
        <v>114</v>
      </c>
      <c r="K604" s="11" t="s">
        <v>279</v>
      </c>
      <c r="L604" s="11" t="s">
        <v>279</v>
      </c>
      <c r="M604" s="11" t="s">
        <v>114</v>
      </c>
      <c r="N604" s="11" t="s">
        <v>278</v>
      </c>
      <c r="O604" s="11" t="s">
        <v>279</v>
      </c>
      <c r="P604" s="151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2</v>
      </c>
    </row>
    <row r="605" spans="1:65">
      <c r="A605" s="30"/>
      <c r="B605" s="19"/>
      <c r="C605" s="9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151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>
        <v>3</v>
      </c>
    </row>
    <row r="606" spans="1:65">
      <c r="A606" s="30"/>
      <c r="B606" s="18">
        <v>1</v>
      </c>
      <c r="C606" s="14">
        <v>1</v>
      </c>
      <c r="D606" s="22">
        <v>1.56</v>
      </c>
      <c r="E606" s="22">
        <v>1.1000000000000001</v>
      </c>
      <c r="F606" s="22">
        <v>1.2</v>
      </c>
      <c r="G606" s="22">
        <v>1.3980999999999999</v>
      </c>
      <c r="H606" s="22">
        <v>1.4</v>
      </c>
      <c r="I606" s="152">
        <v>2.2000000000000002</v>
      </c>
      <c r="J606" s="152" t="s">
        <v>107</v>
      </c>
      <c r="K606" s="22">
        <v>1.1399999999999999</v>
      </c>
      <c r="L606" s="22">
        <v>1.2</v>
      </c>
      <c r="M606" s="22">
        <v>1.5083454167181436</v>
      </c>
      <c r="N606" s="22">
        <v>1.2866201211219555</v>
      </c>
      <c r="O606" s="22">
        <v>1.5</v>
      </c>
      <c r="P606" s="151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1</v>
      </c>
    </row>
    <row r="607" spans="1:65">
      <c r="A607" s="30"/>
      <c r="B607" s="19">
        <v>1</v>
      </c>
      <c r="C607" s="9">
        <v>2</v>
      </c>
      <c r="D607" s="11">
        <v>1.6</v>
      </c>
      <c r="E607" s="11">
        <v>1.3</v>
      </c>
      <c r="F607" s="11">
        <v>1.3</v>
      </c>
      <c r="G607" s="11">
        <v>1.409</v>
      </c>
      <c r="H607" s="11">
        <v>1.5</v>
      </c>
      <c r="I607" s="153">
        <v>2.1</v>
      </c>
      <c r="J607" s="153" t="s">
        <v>107</v>
      </c>
      <c r="K607" s="11">
        <v>1.1599999999999999</v>
      </c>
      <c r="L607" s="11">
        <v>1.4</v>
      </c>
      <c r="M607" s="11">
        <v>1.477776861331338</v>
      </c>
      <c r="N607" s="11">
        <v>1.2742573135198494</v>
      </c>
      <c r="O607" s="11">
        <v>1.5</v>
      </c>
      <c r="P607" s="151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11</v>
      </c>
    </row>
    <row r="608" spans="1:65">
      <c r="A608" s="30"/>
      <c r="B608" s="19">
        <v>1</v>
      </c>
      <c r="C608" s="9">
        <v>3</v>
      </c>
      <c r="D608" s="11">
        <v>1.62</v>
      </c>
      <c r="E608" s="11">
        <v>1.3</v>
      </c>
      <c r="F608" s="11">
        <v>1.3</v>
      </c>
      <c r="G608" s="11">
        <v>1.4742999999999999</v>
      </c>
      <c r="H608" s="11">
        <v>1.4</v>
      </c>
      <c r="I608" s="153">
        <v>2.1</v>
      </c>
      <c r="J608" s="153" t="s">
        <v>107</v>
      </c>
      <c r="K608" s="11">
        <v>1.1499999999999999</v>
      </c>
      <c r="L608" s="11">
        <v>1.5</v>
      </c>
      <c r="M608" s="11">
        <v>1.4914029377644999</v>
      </c>
      <c r="N608" s="11">
        <v>1.2737265497475254</v>
      </c>
      <c r="O608" s="11">
        <v>1.5</v>
      </c>
      <c r="P608" s="151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16</v>
      </c>
    </row>
    <row r="609" spans="1:65">
      <c r="A609" s="30"/>
      <c r="B609" s="19">
        <v>1</v>
      </c>
      <c r="C609" s="9">
        <v>4</v>
      </c>
      <c r="D609" s="11">
        <v>1.4</v>
      </c>
      <c r="E609" s="11">
        <v>1.3</v>
      </c>
      <c r="F609" s="11">
        <v>1.3</v>
      </c>
      <c r="G609" s="11">
        <v>1.4056999999999999</v>
      </c>
      <c r="H609" s="11">
        <v>1.4</v>
      </c>
      <c r="I609" s="153">
        <v>2.5</v>
      </c>
      <c r="J609" s="153" t="s">
        <v>107</v>
      </c>
      <c r="K609" s="156">
        <v>1.28</v>
      </c>
      <c r="L609" s="11">
        <v>1.4</v>
      </c>
      <c r="M609" s="11">
        <v>1.4876323428545724</v>
      </c>
      <c r="N609" s="11">
        <v>1.2697951638533429</v>
      </c>
      <c r="O609" s="11">
        <v>1.5</v>
      </c>
      <c r="P609" s="151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1.3630899262651914</v>
      </c>
    </row>
    <row r="610" spans="1:65">
      <c r="A610" s="30"/>
      <c r="B610" s="19">
        <v>1</v>
      </c>
      <c r="C610" s="9">
        <v>5</v>
      </c>
      <c r="D610" s="11">
        <v>1.36</v>
      </c>
      <c r="E610" s="156">
        <v>1.7</v>
      </c>
      <c r="F610" s="11">
        <v>1.3</v>
      </c>
      <c r="G610" s="11">
        <v>1.3512999999999999</v>
      </c>
      <c r="H610" s="11">
        <v>1.4</v>
      </c>
      <c r="I610" s="153">
        <v>2</v>
      </c>
      <c r="J610" s="153" t="s">
        <v>107</v>
      </c>
      <c r="K610" s="11">
        <v>1.17</v>
      </c>
      <c r="L610" s="11">
        <v>1.3</v>
      </c>
      <c r="M610" s="11">
        <v>1.5057763633447601</v>
      </c>
      <c r="N610" s="11">
        <v>1.2809404175729511</v>
      </c>
      <c r="O610" s="11">
        <v>1.5</v>
      </c>
      <c r="P610" s="151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39</v>
      </c>
    </row>
    <row r="611" spans="1:65">
      <c r="A611" s="30"/>
      <c r="B611" s="19">
        <v>1</v>
      </c>
      <c r="C611" s="9">
        <v>6</v>
      </c>
      <c r="D611" s="11">
        <v>1.42</v>
      </c>
      <c r="E611" s="11">
        <v>1.2</v>
      </c>
      <c r="F611" s="11">
        <v>1.3</v>
      </c>
      <c r="G611" s="11">
        <v>1.3862000000000001</v>
      </c>
      <c r="H611" s="11">
        <v>1.5</v>
      </c>
      <c r="I611" s="153">
        <v>2.2999999999999998</v>
      </c>
      <c r="J611" s="153" t="s">
        <v>107</v>
      </c>
      <c r="K611" s="11">
        <v>1.1499999999999999</v>
      </c>
      <c r="L611" s="11">
        <v>1.3</v>
      </c>
      <c r="M611" s="11">
        <v>1.4871227791021731</v>
      </c>
      <c r="N611" s="11">
        <v>1.2933993089803832</v>
      </c>
      <c r="O611" s="11">
        <v>1.5</v>
      </c>
      <c r="P611" s="151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5"/>
    </row>
    <row r="612" spans="1:65">
      <c r="A612" s="30"/>
      <c r="B612" s="20" t="s">
        <v>245</v>
      </c>
      <c r="C612" s="12"/>
      <c r="D612" s="23">
        <v>1.4933333333333334</v>
      </c>
      <c r="E612" s="23">
        <v>1.3166666666666667</v>
      </c>
      <c r="F612" s="23">
        <v>1.2833333333333332</v>
      </c>
      <c r="G612" s="23">
        <v>1.4040999999999999</v>
      </c>
      <c r="H612" s="23">
        <v>1.4333333333333333</v>
      </c>
      <c r="I612" s="23">
        <v>2.1999999999999997</v>
      </c>
      <c r="J612" s="23" t="s">
        <v>557</v>
      </c>
      <c r="K612" s="23">
        <v>1.1749999999999998</v>
      </c>
      <c r="L612" s="23">
        <v>1.3499999999999999</v>
      </c>
      <c r="M612" s="23">
        <v>1.4930094501859144</v>
      </c>
      <c r="N612" s="23">
        <v>1.2797898124660012</v>
      </c>
      <c r="O612" s="23">
        <v>1.5</v>
      </c>
      <c r="P612" s="151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5"/>
    </row>
    <row r="613" spans="1:65">
      <c r="A613" s="30"/>
      <c r="B613" s="3" t="s">
        <v>246</v>
      </c>
      <c r="C613" s="29"/>
      <c r="D613" s="11">
        <v>1.49</v>
      </c>
      <c r="E613" s="11">
        <v>1.3</v>
      </c>
      <c r="F613" s="11">
        <v>1.3</v>
      </c>
      <c r="G613" s="11">
        <v>1.4018999999999999</v>
      </c>
      <c r="H613" s="11">
        <v>1.4</v>
      </c>
      <c r="I613" s="11">
        <v>2.1500000000000004</v>
      </c>
      <c r="J613" s="11" t="s">
        <v>557</v>
      </c>
      <c r="K613" s="11">
        <v>1.1549999999999998</v>
      </c>
      <c r="L613" s="11">
        <v>1.35</v>
      </c>
      <c r="M613" s="11">
        <v>1.4895176403095363</v>
      </c>
      <c r="N613" s="11">
        <v>1.2775988655464001</v>
      </c>
      <c r="O613" s="11">
        <v>1.5</v>
      </c>
      <c r="P613" s="151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3" t="s">
        <v>247</v>
      </c>
      <c r="C614" s="29"/>
      <c r="D614" s="24">
        <v>0.11290113669342164</v>
      </c>
      <c r="E614" s="24">
        <v>0.20412414523193179</v>
      </c>
      <c r="F614" s="24">
        <v>4.0824829046386332E-2</v>
      </c>
      <c r="G614" s="24">
        <v>4.0246391142560831E-2</v>
      </c>
      <c r="H614" s="24">
        <v>5.1639777949432274E-2</v>
      </c>
      <c r="I614" s="24">
        <v>0.17888543819998315</v>
      </c>
      <c r="J614" s="24" t="s">
        <v>557</v>
      </c>
      <c r="K614" s="24">
        <v>5.2440442408507627E-2</v>
      </c>
      <c r="L614" s="24">
        <v>0.10488088481701514</v>
      </c>
      <c r="M614" s="24">
        <v>1.1801396240757388E-2</v>
      </c>
      <c r="N614" s="24">
        <v>8.9494145517532205E-3</v>
      </c>
      <c r="O614" s="24">
        <v>0</v>
      </c>
      <c r="P614" s="209"/>
      <c r="Q614" s="210"/>
      <c r="R614" s="210"/>
      <c r="S614" s="210"/>
      <c r="T614" s="210"/>
      <c r="U614" s="210"/>
      <c r="V614" s="210"/>
      <c r="W614" s="210"/>
      <c r="X614" s="210"/>
      <c r="Y614" s="210"/>
      <c r="Z614" s="210"/>
      <c r="AA614" s="210"/>
      <c r="AB614" s="210"/>
      <c r="AC614" s="210"/>
      <c r="AD614" s="210"/>
      <c r="AE614" s="210"/>
      <c r="AF614" s="210"/>
      <c r="AG614" s="210"/>
      <c r="AH614" s="210"/>
      <c r="AI614" s="210"/>
      <c r="AJ614" s="210"/>
      <c r="AK614" s="210"/>
      <c r="AL614" s="210"/>
      <c r="AM614" s="210"/>
      <c r="AN614" s="210"/>
      <c r="AO614" s="210"/>
      <c r="AP614" s="210"/>
      <c r="AQ614" s="210"/>
      <c r="AR614" s="210"/>
      <c r="AS614" s="210"/>
      <c r="AT614" s="210"/>
      <c r="AU614" s="210"/>
      <c r="AV614" s="210"/>
      <c r="AW614" s="210"/>
      <c r="AX614" s="210"/>
      <c r="AY614" s="210"/>
      <c r="AZ614" s="210"/>
      <c r="BA614" s="210"/>
      <c r="BB614" s="210"/>
      <c r="BC614" s="210"/>
      <c r="BD614" s="210"/>
      <c r="BE614" s="210"/>
      <c r="BF614" s="210"/>
      <c r="BG614" s="210"/>
      <c r="BH614" s="210"/>
      <c r="BI614" s="210"/>
      <c r="BJ614" s="210"/>
      <c r="BK614" s="210"/>
      <c r="BL614" s="210"/>
      <c r="BM614" s="56"/>
    </row>
    <row r="615" spans="1:65">
      <c r="A615" s="30"/>
      <c r="B615" s="3" t="s">
        <v>86</v>
      </c>
      <c r="C615" s="29"/>
      <c r="D615" s="13">
        <v>7.5603439750059134E-2</v>
      </c>
      <c r="E615" s="13">
        <v>0.15503099637868237</v>
      </c>
      <c r="F615" s="13">
        <v>3.1811555101080261E-2</v>
      </c>
      <c r="G615" s="13">
        <v>2.8663479198462242E-2</v>
      </c>
      <c r="H615" s="13">
        <v>3.6027752057743445E-2</v>
      </c>
      <c r="I615" s="13">
        <v>8.1311562818174171E-2</v>
      </c>
      <c r="J615" s="13" t="s">
        <v>557</v>
      </c>
      <c r="K615" s="13">
        <v>4.4630163751921394E-2</v>
      </c>
      <c r="L615" s="13">
        <v>7.7689544308900113E-2</v>
      </c>
      <c r="M615" s="13">
        <v>7.9044350585241382E-3</v>
      </c>
      <c r="N615" s="13">
        <v>6.992878412204871E-3</v>
      </c>
      <c r="O615" s="13">
        <v>0</v>
      </c>
      <c r="P615" s="151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A616" s="30"/>
      <c r="B616" s="3" t="s">
        <v>248</v>
      </c>
      <c r="C616" s="29"/>
      <c r="D616" s="13">
        <v>9.5550120764961832E-2</v>
      </c>
      <c r="E616" s="13">
        <v>-3.405737120053598E-2</v>
      </c>
      <c r="F616" s="13">
        <v>-5.8511614967611036E-2</v>
      </c>
      <c r="G616" s="13">
        <v>3.0086110200501892E-2</v>
      </c>
      <c r="H616" s="13">
        <v>5.1532481984226663E-2</v>
      </c>
      <c r="I616" s="13">
        <v>0.61398008862695241</v>
      </c>
      <c r="J616" s="13" t="s">
        <v>557</v>
      </c>
      <c r="K616" s="13">
        <v>-0.13798790721060494</v>
      </c>
      <c r="L616" s="13">
        <v>-9.6031274334610339E-3</v>
      </c>
      <c r="M616" s="13">
        <v>9.5312511241790743E-2</v>
      </c>
      <c r="N616" s="13">
        <v>-6.1111238660114697E-2</v>
      </c>
      <c r="O616" s="13">
        <v>0.10044096951837678</v>
      </c>
      <c r="P616" s="151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A617" s="30"/>
      <c r="B617" s="46" t="s">
        <v>249</v>
      </c>
      <c r="C617" s="47"/>
      <c r="D617" s="45">
        <v>0.55000000000000004</v>
      </c>
      <c r="E617" s="45">
        <v>0.75</v>
      </c>
      <c r="F617" s="45">
        <v>1</v>
      </c>
      <c r="G617" s="45">
        <v>0.11</v>
      </c>
      <c r="H617" s="45">
        <v>0.11</v>
      </c>
      <c r="I617" s="45">
        <v>5.75</v>
      </c>
      <c r="J617" s="45">
        <v>7.95</v>
      </c>
      <c r="K617" s="45">
        <v>1.79</v>
      </c>
      <c r="L617" s="45">
        <v>0.51</v>
      </c>
      <c r="M617" s="45">
        <v>0.55000000000000004</v>
      </c>
      <c r="N617" s="45">
        <v>1.02</v>
      </c>
      <c r="O617" s="45">
        <v>0.6</v>
      </c>
      <c r="P617" s="151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B618" s="31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BM618" s="55"/>
    </row>
    <row r="619" spans="1:65" ht="15">
      <c r="B619" s="8" t="s">
        <v>463</v>
      </c>
      <c r="BM619" s="28" t="s">
        <v>67</v>
      </c>
    </row>
    <row r="620" spans="1:65" ht="15">
      <c r="A620" s="25" t="s">
        <v>31</v>
      </c>
      <c r="B620" s="18" t="s">
        <v>111</v>
      </c>
      <c r="C620" s="15" t="s">
        <v>112</v>
      </c>
      <c r="D620" s="16" t="s">
        <v>222</v>
      </c>
      <c r="E620" s="17" t="s">
        <v>222</v>
      </c>
      <c r="F620" s="17" t="s">
        <v>222</v>
      </c>
      <c r="G620" s="17" t="s">
        <v>222</v>
      </c>
      <c r="H620" s="17" t="s">
        <v>222</v>
      </c>
      <c r="I620" s="17" t="s">
        <v>222</v>
      </c>
      <c r="J620" s="17" t="s">
        <v>222</v>
      </c>
      <c r="K620" s="151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1</v>
      </c>
    </row>
    <row r="621" spans="1:65">
      <c r="A621" s="30"/>
      <c r="B621" s="19" t="s">
        <v>223</v>
      </c>
      <c r="C621" s="9" t="s">
        <v>223</v>
      </c>
      <c r="D621" s="149" t="s">
        <v>255</v>
      </c>
      <c r="E621" s="150" t="s">
        <v>256</v>
      </c>
      <c r="F621" s="150" t="s">
        <v>258</v>
      </c>
      <c r="G621" s="150" t="s">
        <v>261</v>
      </c>
      <c r="H621" s="150" t="s">
        <v>263</v>
      </c>
      <c r="I621" s="150" t="s">
        <v>265</v>
      </c>
      <c r="J621" s="150" t="s">
        <v>277</v>
      </c>
      <c r="K621" s="151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 t="s">
        <v>3</v>
      </c>
    </row>
    <row r="622" spans="1:65">
      <c r="A622" s="30"/>
      <c r="B622" s="19"/>
      <c r="C622" s="9"/>
      <c r="D622" s="10" t="s">
        <v>278</v>
      </c>
      <c r="E622" s="11" t="s">
        <v>278</v>
      </c>
      <c r="F622" s="11" t="s">
        <v>278</v>
      </c>
      <c r="G622" s="11" t="s">
        <v>279</v>
      </c>
      <c r="H622" s="11" t="s">
        <v>279</v>
      </c>
      <c r="I622" s="11" t="s">
        <v>278</v>
      </c>
      <c r="J622" s="11" t="s">
        <v>278</v>
      </c>
      <c r="K622" s="151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1</v>
      </c>
    </row>
    <row r="623" spans="1:65">
      <c r="A623" s="30"/>
      <c r="B623" s="19"/>
      <c r="C623" s="9"/>
      <c r="D623" s="26"/>
      <c r="E623" s="26"/>
      <c r="F623" s="26"/>
      <c r="G623" s="26"/>
      <c r="H623" s="26"/>
      <c r="I623" s="26"/>
      <c r="J623" s="26"/>
      <c r="K623" s="151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>
        <v>1</v>
      </c>
    </row>
    <row r="624" spans="1:65">
      <c r="A624" s="30"/>
      <c r="B624" s="18">
        <v>1</v>
      </c>
      <c r="C624" s="14">
        <v>1</v>
      </c>
      <c r="D624" s="228">
        <v>20.100000000000001</v>
      </c>
      <c r="E624" s="228">
        <v>18.600000000000001</v>
      </c>
      <c r="F624" s="228">
        <v>14.945920000000001</v>
      </c>
      <c r="G624" s="230">
        <v>26.9</v>
      </c>
      <c r="H624" s="228">
        <v>21</v>
      </c>
      <c r="I624" s="228">
        <v>16</v>
      </c>
      <c r="J624" s="228">
        <v>20.512992760229398</v>
      </c>
      <c r="K624" s="231"/>
      <c r="L624" s="232"/>
      <c r="M624" s="232"/>
      <c r="N624" s="232"/>
      <c r="O624" s="232"/>
      <c r="P624" s="232"/>
      <c r="Q624" s="232"/>
      <c r="R624" s="232"/>
      <c r="S624" s="232"/>
      <c r="T624" s="232"/>
      <c r="U624" s="232"/>
      <c r="V624" s="232"/>
      <c r="W624" s="232"/>
      <c r="X624" s="232"/>
      <c r="Y624" s="232"/>
      <c r="Z624" s="232"/>
      <c r="AA624" s="232"/>
      <c r="AB624" s="232"/>
      <c r="AC624" s="232"/>
      <c r="AD624" s="232"/>
      <c r="AE624" s="232"/>
      <c r="AF624" s="232"/>
      <c r="AG624" s="232"/>
      <c r="AH624" s="232"/>
      <c r="AI624" s="232"/>
      <c r="AJ624" s="232"/>
      <c r="AK624" s="232"/>
      <c r="AL624" s="232"/>
      <c r="AM624" s="232"/>
      <c r="AN624" s="232"/>
      <c r="AO624" s="232"/>
      <c r="AP624" s="232"/>
      <c r="AQ624" s="232"/>
      <c r="AR624" s="232"/>
      <c r="AS624" s="232"/>
      <c r="AT624" s="232"/>
      <c r="AU624" s="232"/>
      <c r="AV624" s="232"/>
      <c r="AW624" s="232"/>
      <c r="AX624" s="232"/>
      <c r="AY624" s="232"/>
      <c r="AZ624" s="232"/>
      <c r="BA624" s="232"/>
      <c r="BB624" s="232"/>
      <c r="BC624" s="232"/>
      <c r="BD624" s="232"/>
      <c r="BE624" s="232"/>
      <c r="BF624" s="232"/>
      <c r="BG624" s="232"/>
      <c r="BH624" s="232"/>
      <c r="BI624" s="232"/>
      <c r="BJ624" s="232"/>
      <c r="BK624" s="232"/>
      <c r="BL624" s="232"/>
      <c r="BM624" s="233">
        <v>1</v>
      </c>
    </row>
    <row r="625" spans="1:65">
      <c r="A625" s="30"/>
      <c r="B625" s="19">
        <v>1</v>
      </c>
      <c r="C625" s="9">
        <v>2</v>
      </c>
      <c r="D625" s="234">
        <v>21.2</v>
      </c>
      <c r="E625" s="234">
        <v>20.6</v>
      </c>
      <c r="F625" s="234">
        <v>15.30016</v>
      </c>
      <c r="G625" s="235">
        <v>25</v>
      </c>
      <c r="H625" s="234">
        <v>21.1</v>
      </c>
      <c r="I625" s="234">
        <v>16</v>
      </c>
      <c r="J625" s="234">
        <v>20.515826752428577</v>
      </c>
      <c r="K625" s="231"/>
      <c r="L625" s="232"/>
      <c r="M625" s="232"/>
      <c r="N625" s="232"/>
      <c r="O625" s="232"/>
      <c r="P625" s="232"/>
      <c r="Q625" s="232"/>
      <c r="R625" s="232"/>
      <c r="S625" s="232"/>
      <c r="T625" s="232"/>
      <c r="U625" s="232"/>
      <c r="V625" s="232"/>
      <c r="W625" s="232"/>
      <c r="X625" s="232"/>
      <c r="Y625" s="232"/>
      <c r="Z625" s="232"/>
      <c r="AA625" s="232"/>
      <c r="AB625" s="232"/>
      <c r="AC625" s="232"/>
      <c r="AD625" s="232"/>
      <c r="AE625" s="232"/>
      <c r="AF625" s="232"/>
      <c r="AG625" s="232"/>
      <c r="AH625" s="232"/>
      <c r="AI625" s="232"/>
      <c r="AJ625" s="232"/>
      <c r="AK625" s="232"/>
      <c r="AL625" s="232"/>
      <c r="AM625" s="232"/>
      <c r="AN625" s="232"/>
      <c r="AO625" s="232"/>
      <c r="AP625" s="232"/>
      <c r="AQ625" s="232"/>
      <c r="AR625" s="232"/>
      <c r="AS625" s="232"/>
      <c r="AT625" s="232"/>
      <c r="AU625" s="232"/>
      <c r="AV625" s="232"/>
      <c r="AW625" s="232"/>
      <c r="AX625" s="232"/>
      <c r="AY625" s="232"/>
      <c r="AZ625" s="232"/>
      <c r="BA625" s="232"/>
      <c r="BB625" s="232"/>
      <c r="BC625" s="232"/>
      <c r="BD625" s="232"/>
      <c r="BE625" s="232"/>
      <c r="BF625" s="232"/>
      <c r="BG625" s="232"/>
      <c r="BH625" s="232"/>
      <c r="BI625" s="232"/>
      <c r="BJ625" s="232"/>
      <c r="BK625" s="232"/>
      <c r="BL625" s="232"/>
      <c r="BM625" s="233" t="e">
        <v>#N/A</v>
      </c>
    </row>
    <row r="626" spans="1:65">
      <c r="A626" s="30"/>
      <c r="B626" s="19">
        <v>1</v>
      </c>
      <c r="C626" s="9">
        <v>3</v>
      </c>
      <c r="D626" s="234">
        <v>20.2</v>
      </c>
      <c r="E626" s="234">
        <v>15.6</v>
      </c>
      <c r="F626" s="234">
        <v>15.668440000000004</v>
      </c>
      <c r="G626" s="235">
        <v>26.5</v>
      </c>
      <c r="H626" s="234">
        <v>20.9</v>
      </c>
      <c r="I626" s="234">
        <v>16</v>
      </c>
      <c r="J626" s="234">
        <v>20.448816389550434</v>
      </c>
      <c r="K626" s="231"/>
      <c r="L626" s="232"/>
      <c r="M626" s="232"/>
      <c r="N626" s="232"/>
      <c r="O626" s="232"/>
      <c r="P626" s="232"/>
      <c r="Q626" s="232"/>
      <c r="R626" s="232"/>
      <c r="S626" s="232"/>
      <c r="T626" s="232"/>
      <c r="U626" s="232"/>
      <c r="V626" s="232"/>
      <c r="W626" s="232"/>
      <c r="X626" s="232"/>
      <c r="Y626" s="232"/>
      <c r="Z626" s="232"/>
      <c r="AA626" s="232"/>
      <c r="AB626" s="232"/>
      <c r="AC626" s="232"/>
      <c r="AD626" s="232"/>
      <c r="AE626" s="232"/>
      <c r="AF626" s="232"/>
      <c r="AG626" s="232"/>
      <c r="AH626" s="232"/>
      <c r="AI626" s="232"/>
      <c r="AJ626" s="232"/>
      <c r="AK626" s="232"/>
      <c r="AL626" s="232"/>
      <c r="AM626" s="232"/>
      <c r="AN626" s="232"/>
      <c r="AO626" s="232"/>
      <c r="AP626" s="232"/>
      <c r="AQ626" s="232"/>
      <c r="AR626" s="232"/>
      <c r="AS626" s="232"/>
      <c r="AT626" s="232"/>
      <c r="AU626" s="232"/>
      <c r="AV626" s="232"/>
      <c r="AW626" s="232"/>
      <c r="AX626" s="232"/>
      <c r="AY626" s="232"/>
      <c r="AZ626" s="232"/>
      <c r="BA626" s="232"/>
      <c r="BB626" s="232"/>
      <c r="BC626" s="232"/>
      <c r="BD626" s="232"/>
      <c r="BE626" s="232"/>
      <c r="BF626" s="232"/>
      <c r="BG626" s="232"/>
      <c r="BH626" s="232"/>
      <c r="BI626" s="232"/>
      <c r="BJ626" s="232"/>
      <c r="BK626" s="232"/>
      <c r="BL626" s="232"/>
      <c r="BM626" s="233">
        <v>16</v>
      </c>
    </row>
    <row r="627" spans="1:65">
      <c r="A627" s="30"/>
      <c r="B627" s="19">
        <v>1</v>
      </c>
      <c r="C627" s="9">
        <v>4</v>
      </c>
      <c r="D627" s="234">
        <v>20.7</v>
      </c>
      <c r="E627" s="234">
        <v>14.9</v>
      </c>
      <c r="F627" s="234">
        <v>15.010720000000001</v>
      </c>
      <c r="G627" s="235">
        <v>26.7</v>
      </c>
      <c r="H627" s="236">
        <v>22.9</v>
      </c>
      <c r="I627" s="234">
        <v>16</v>
      </c>
      <c r="J627" s="234">
        <v>20.020624419692457</v>
      </c>
      <c r="K627" s="231"/>
      <c r="L627" s="232"/>
      <c r="M627" s="232"/>
      <c r="N627" s="232"/>
      <c r="O627" s="232"/>
      <c r="P627" s="232"/>
      <c r="Q627" s="232"/>
      <c r="R627" s="232"/>
      <c r="S627" s="232"/>
      <c r="T627" s="232"/>
      <c r="U627" s="232"/>
      <c r="V627" s="232"/>
      <c r="W627" s="232"/>
      <c r="X627" s="232"/>
      <c r="Y627" s="232"/>
      <c r="Z627" s="232"/>
      <c r="AA627" s="232"/>
      <c r="AB627" s="232"/>
      <c r="AC627" s="232"/>
      <c r="AD627" s="232"/>
      <c r="AE627" s="232"/>
      <c r="AF627" s="232"/>
      <c r="AG627" s="232"/>
      <c r="AH627" s="232"/>
      <c r="AI627" s="232"/>
      <c r="AJ627" s="232"/>
      <c r="AK627" s="232"/>
      <c r="AL627" s="232"/>
      <c r="AM627" s="232"/>
      <c r="AN627" s="232"/>
      <c r="AO627" s="232"/>
      <c r="AP627" s="232"/>
      <c r="AQ627" s="232"/>
      <c r="AR627" s="232"/>
      <c r="AS627" s="232"/>
      <c r="AT627" s="232"/>
      <c r="AU627" s="232"/>
      <c r="AV627" s="232"/>
      <c r="AW627" s="232"/>
      <c r="AX627" s="232"/>
      <c r="AY627" s="232"/>
      <c r="AZ627" s="232"/>
      <c r="BA627" s="232"/>
      <c r="BB627" s="232"/>
      <c r="BC627" s="232"/>
      <c r="BD627" s="232"/>
      <c r="BE627" s="232"/>
      <c r="BF627" s="232"/>
      <c r="BG627" s="232"/>
      <c r="BH627" s="232"/>
      <c r="BI627" s="232"/>
      <c r="BJ627" s="232"/>
      <c r="BK627" s="232"/>
      <c r="BL627" s="232"/>
      <c r="BM627" s="233">
        <v>18.722808663713906</v>
      </c>
    </row>
    <row r="628" spans="1:65">
      <c r="A628" s="30"/>
      <c r="B628" s="19">
        <v>1</v>
      </c>
      <c r="C628" s="9">
        <v>5</v>
      </c>
      <c r="D628" s="234">
        <v>20.7</v>
      </c>
      <c r="E628" s="234">
        <v>21</v>
      </c>
      <c r="F628" s="234">
        <v>15.125200000000001</v>
      </c>
      <c r="G628" s="235">
        <v>25.4</v>
      </c>
      <c r="H628" s="234">
        <v>21.5</v>
      </c>
      <c r="I628" s="234">
        <v>17</v>
      </c>
      <c r="J628" s="234">
        <v>20.587376704251866</v>
      </c>
      <c r="K628" s="231"/>
      <c r="L628" s="232"/>
      <c r="M628" s="232"/>
      <c r="N628" s="232"/>
      <c r="O628" s="232"/>
      <c r="P628" s="232"/>
      <c r="Q628" s="232"/>
      <c r="R628" s="232"/>
      <c r="S628" s="232"/>
      <c r="T628" s="232"/>
      <c r="U628" s="232"/>
      <c r="V628" s="232"/>
      <c r="W628" s="232"/>
      <c r="X628" s="232"/>
      <c r="Y628" s="232"/>
      <c r="Z628" s="232"/>
      <c r="AA628" s="232"/>
      <c r="AB628" s="232"/>
      <c r="AC628" s="232"/>
      <c r="AD628" s="232"/>
      <c r="AE628" s="232"/>
      <c r="AF628" s="232"/>
      <c r="AG628" s="232"/>
      <c r="AH628" s="232"/>
      <c r="AI628" s="232"/>
      <c r="AJ628" s="232"/>
      <c r="AK628" s="232"/>
      <c r="AL628" s="232"/>
      <c r="AM628" s="232"/>
      <c r="AN628" s="232"/>
      <c r="AO628" s="232"/>
      <c r="AP628" s="232"/>
      <c r="AQ628" s="232"/>
      <c r="AR628" s="232"/>
      <c r="AS628" s="232"/>
      <c r="AT628" s="232"/>
      <c r="AU628" s="232"/>
      <c r="AV628" s="232"/>
      <c r="AW628" s="232"/>
      <c r="AX628" s="232"/>
      <c r="AY628" s="232"/>
      <c r="AZ628" s="232"/>
      <c r="BA628" s="232"/>
      <c r="BB628" s="232"/>
      <c r="BC628" s="232"/>
      <c r="BD628" s="232"/>
      <c r="BE628" s="232"/>
      <c r="BF628" s="232"/>
      <c r="BG628" s="232"/>
      <c r="BH628" s="232"/>
      <c r="BI628" s="232"/>
      <c r="BJ628" s="232"/>
      <c r="BK628" s="232"/>
      <c r="BL628" s="232"/>
      <c r="BM628" s="233">
        <v>40</v>
      </c>
    </row>
    <row r="629" spans="1:65">
      <c r="A629" s="30"/>
      <c r="B629" s="19">
        <v>1</v>
      </c>
      <c r="C629" s="9">
        <v>6</v>
      </c>
      <c r="D629" s="234">
        <v>20.100000000000001</v>
      </c>
      <c r="E629" s="234">
        <v>22.8</v>
      </c>
      <c r="F629" s="234">
        <v>14.522560000000002</v>
      </c>
      <c r="G629" s="235">
        <v>26.2</v>
      </c>
      <c r="H629" s="234">
        <v>21.6</v>
      </c>
      <c r="I629" s="234">
        <v>16</v>
      </c>
      <c r="J629" s="234">
        <v>20.542474867547806</v>
      </c>
      <c r="K629" s="231"/>
      <c r="L629" s="232"/>
      <c r="M629" s="232"/>
      <c r="N629" s="232"/>
      <c r="O629" s="232"/>
      <c r="P629" s="232"/>
      <c r="Q629" s="232"/>
      <c r="R629" s="232"/>
      <c r="S629" s="232"/>
      <c r="T629" s="232"/>
      <c r="U629" s="232"/>
      <c r="V629" s="232"/>
      <c r="W629" s="232"/>
      <c r="X629" s="232"/>
      <c r="Y629" s="232"/>
      <c r="Z629" s="232"/>
      <c r="AA629" s="232"/>
      <c r="AB629" s="232"/>
      <c r="AC629" s="232"/>
      <c r="AD629" s="232"/>
      <c r="AE629" s="232"/>
      <c r="AF629" s="232"/>
      <c r="AG629" s="232"/>
      <c r="AH629" s="232"/>
      <c r="AI629" s="232"/>
      <c r="AJ629" s="232"/>
      <c r="AK629" s="232"/>
      <c r="AL629" s="232"/>
      <c r="AM629" s="232"/>
      <c r="AN629" s="232"/>
      <c r="AO629" s="232"/>
      <c r="AP629" s="232"/>
      <c r="AQ629" s="232"/>
      <c r="AR629" s="232"/>
      <c r="AS629" s="232"/>
      <c r="AT629" s="232"/>
      <c r="AU629" s="232"/>
      <c r="AV629" s="232"/>
      <c r="AW629" s="232"/>
      <c r="AX629" s="232"/>
      <c r="AY629" s="232"/>
      <c r="AZ629" s="232"/>
      <c r="BA629" s="232"/>
      <c r="BB629" s="232"/>
      <c r="BC629" s="232"/>
      <c r="BD629" s="232"/>
      <c r="BE629" s="232"/>
      <c r="BF629" s="232"/>
      <c r="BG629" s="232"/>
      <c r="BH629" s="232"/>
      <c r="BI629" s="232"/>
      <c r="BJ629" s="232"/>
      <c r="BK629" s="232"/>
      <c r="BL629" s="232"/>
      <c r="BM629" s="237"/>
    </row>
    <row r="630" spans="1:65">
      <c r="A630" s="30"/>
      <c r="B630" s="20" t="s">
        <v>245</v>
      </c>
      <c r="C630" s="12"/>
      <c r="D630" s="238">
        <v>20.5</v>
      </c>
      <c r="E630" s="238">
        <v>18.916666666666668</v>
      </c>
      <c r="F630" s="238">
        <v>15.095500000000001</v>
      </c>
      <c r="G630" s="238">
        <v>26.116666666666664</v>
      </c>
      <c r="H630" s="238">
        <v>21.5</v>
      </c>
      <c r="I630" s="238">
        <v>16.166666666666668</v>
      </c>
      <c r="J630" s="238">
        <v>20.438018648950088</v>
      </c>
      <c r="K630" s="231"/>
      <c r="L630" s="232"/>
      <c r="M630" s="232"/>
      <c r="N630" s="232"/>
      <c r="O630" s="232"/>
      <c r="P630" s="232"/>
      <c r="Q630" s="232"/>
      <c r="R630" s="232"/>
      <c r="S630" s="232"/>
      <c r="T630" s="232"/>
      <c r="U630" s="232"/>
      <c r="V630" s="232"/>
      <c r="W630" s="232"/>
      <c r="X630" s="232"/>
      <c r="Y630" s="232"/>
      <c r="Z630" s="232"/>
      <c r="AA630" s="232"/>
      <c r="AB630" s="232"/>
      <c r="AC630" s="232"/>
      <c r="AD630" s="232"/>
      <c r="AE630" s="232"/>
      <c r="AF630" s="232"/>
      <c r="AG630" s="232"/>
      <c r="AH630" s="232"/>
      <c r="AI630" s="232"/>
      <c r="AJ630" s="232"/>
      <c r="AK630" s="232"/>
      <c r="AL630" s="232"/>
      <c r="AM630" s="232"/>
      <c r="AN630" s="232"/>
      <c r="AO630" s="232"/>
      <c r="AP630" s="232"/>
      <c r="AQ630" s="232"/>
      <c r="AR630" s="232"/>
      <c r="AS630" s="232"/>
      <c r="AT630" s="232"/>
      <c r="AU630" s="232"/>
      <c r="AV630" s="232"/>
      <c r="AW630" s="232"/>
      <c r="AX630" s="232"/>
      <c r="AY630" s="232"/>
      <c r="AZ630" s="232"/>
      <c r="BA630" s="232"/>
      <c r="BB630" s="232"/>
      <c r="BC630" s="232"/>
      <c r="BD630" s="232"/>
      <c r="BE630" s="232"/>
      <c r="BF630" s="232"/>
      <c r="BG630" s="232"/>
      <c r="BH630" s="232"/>
      <c r="BI630" s="232"/>
      <c r="BJ630" s="232"/>
      <c r="BK630" s="232"/>
      <c r="BL630" s="232"/>
      <c r="BM630" s="237"/>
    </row>
    <row r="631" spans="1:65">
      <c r="A631" s="30"/>
      <c r="B631" s="3" t="s">
        <v>246</v>
      </c>
      <c r="C631" s="29"/>
      <c r="D631" s="234">
        <v>20.45</v>
      </c>
      <c r="E631" s="234">
        <v>19.600000000000001</v>
      </c>
      <c r="F631" s="234">
        <v>15.067960000000001</v>
      </c>
      <c r="G631" s="234">
        <v>26.35</v>
      </c>
      <c r="H631" s="234">
        <v>21.3</v>
      </c>
      <c r="I631" s="234">
        <v>16</v>
      </c>
      <c r="J631" s="234">
        <v>20.514409756328988</v>
      </c>
      <c r="K631" s="231"/>
      <c r="L631" s="232"/>
      <c r="M631" s="232"/>
      <c r="N631" s="232"/>
      <c r="O631" s="232"/>
      <c r="P631" s="232"/>
      <c r="Q631" s="232"/>
      <c r="R631" s="232"/>
      <c r="S631" s="232"/>
      <c r="T631" s="232"/>
      <c r="U631" s="232"/>
      <c r="V631" s="232"/>
      <c r="W631" s="232"/>
      <c r="X631" s="232"/>
      <c r="Y631" s="232"/>
      <c r="Z631" s="232"/>
      <c r="AA631" s="232"/>
      <c r="AB631" s="232"/>
      <c r="AC631" s="232"/>
      <c r="AD631" s="232"/>
      <c r="AE631" s="232"/>
      <c r="AF631" s="232"/>
      <c r="AG631" s="232"/>
      <c r="AH631" s="232"/>
      <c r="AI631" s="232"/>
      <c r="AJ631" s="232"/>
      <c r="AK631" s="232"/>
      <c r="AL631" s="232"/>
      <c r="AM631" s="232"/>
      <c r="AN631" s="232"/>
      <c r="AO631" s="232"/>
      <c r="AP631" s="232"/>
      <c r="AQ631" s="232"/>
      <c r="AR631" s="232"/>
      <c r="AS631" s="232"/>
      <c r="AT631" s="232"/>
      <c r="AU631" s="232"/>
      <c r="AV631" s="232"/>
      <c r="AW631" s="232"/>
      <c r="AX631" s="232"/>
      <c r="AY631" s="232"/>
      <c r="AZ631" s="232"/>
      <c r="BA631" s="232"/>
      <c r="BB631" s="232"/>
      <c r="BC631" s="232"/>
      <c r="BD631" s="232"/>
      <c r="BE631" s="232"/>
      <c r="BF631" s="232"/>
      <c r="BG631" s="232"/>
      <c r="BH631" s="232"/>
      <c r="BI631" s="232"/>
      <c r="BJ631" s="232"/>
      <c r="BK631" s="232"/>
      <c r="BL631" s="232"/>
      <c r="BM631" s="237"/>
    </row>
    <row r="632" spans="1:65">
      <c r="A632" s="30"/>
      <c r="B632" s="3" t="s">
        <v>247</v>
      </c>
      <c r="C632" s="29"/>
      <c r="D632" s="234">
        <v>0.44271887242357238</v>
      </c>
      <c r="E632" s="234">
        <v>3.1460557316530071</v>
      </c>
      <c r="F632" s="234">
        <v>0.38179840691129174</v>
      </c>
      <c r="G632" s="234">
        <v>0.75740786018278583</v>
      </c>
      <c r="H632" s="234">
        <v>0.74027022093286943</v>
      </c>
      <c r="I632" s="234">
        <v>0.40824829046386302</v>
      </c>
      <c r="J632" s="234">
        <v>0.2093937355490606</v>
      </c>
      <c r="K632" s="231"/>
      <c r="L632" s="232"/>
      <c r="M632" s="232"/>
      <c r="N632" s="232"/>
      <c r="O632" s="232"/>
      <c r="P632" s="232"/>
      <c r="Q632" s="232"/>
      <c r="R632" s="232"/>
      <c r="S632" s="232"/>
      <c r="T632" s="232"/>
      <c r="U632" s="232"/>
      <c r="V632" s="232"/>
      <c r="W632" s="232"/>
      <c r="X632" s="232"/>
      <c r="Y632" s="232"/>
      <c r="Z632" s="232"/>
      <c r="AA632" s="232"/>
      <c r="AB632" s="232"/>
      <c r="AC632" s="232"/>
      <c r="AD632" s="232"/>
      <c r="AE632" s="232"/>
      <c r="AF632" s="232"/>
      <c r="AG632" s="232"/>
      <c r="AH632" s="232"/>
      <c r="AI632" s="232"/>
      <c r="AJ632" s="232"/>
      <c r="AK632" s="232"/>
      <c r="AL632" s="232"/>
      <c r="AM632" s="232"/>
      <c r="AN632" s="232"/>
      <c r="AO632" s="232"/>
      <c r="AP632" s="232"/>
      <c r="AQ632" s="232"/>
      <c r="AR632" s="232"/>
      <c r="AS632" s="232"/>
      <c r="AT632" s="232"/>
      <c r="AU632" s="232"/>
      <c r="AV632" s="232"/>
      <c r="AW632" s="232"/>
      <c r="AX632" s="232"/>
      <c r="AY632" s="232"/>
      <c r="AZ632" s="232"/>
      <c r="BA632" s="232"/>
      <c r="BB632" s="232"/>
      <c r="BC632" s="232"/>
      <c r="BD632" s="232"/>
      <c r="BE632" s="232"/>
      <c r="BF632" s="232"/>
      <c r="BG632" s="232"/>
      <c r="BH632" s="232"/>
      <c r="BI632" s="232"/>
      <c r="BJ632" s="232"/>
      <c r="BK632" s="232"/>
      <c r="BL632" s="232"/>
      <c r="BM632" s="237"/>
    </row>
    <row r="633" spans="1:65">
      <c r="A633" s="30"/>
      <c r="B633" s="3" t="s">
        <v>86</v>
      </c>
      <c r="C633" s="29"/>
      <c r="D633" s="13">
        <v>2.1596042557247435E-2</v>
      </c>
      <c r="E633" s="13">
        <v>0.16631131621073164</v>
      </c>
      <c r="F633" s="13">
        <v>2.5292200119988853E-2</v>
      </c>
      <c r="G633" s="13">
        <v>2.9000939126335133E-2</v>
      </c>
      <c r="H633" s="13">
        <v>3.4431173066645088E-2</v>
      </c>
      <c r="I633" s="13">
        <v>2.5252471575084309E-2</v>
      </c>
      <c r="J633" s="13">
        <v>1.0245305043785019E-2</v>
      </c>
      <c r="K633" s="151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5"/>
    </row>
    <row r="634" spans="1:65">
      <c r="A634" s="30"/>
      <c r="B634" s="3" t="s">
        <v>248</v>
      </c>
      <c r="C634" s="29"/>
      <c r="D634" s="13">
        <v>9.4921193086292321E-2</v>
      </c>
      <c r="E634" s="13">
        <v>1.0354109067432393E-2</v>
      </c>
      <c r="F634" s="13">
        <v>-0.19373742096418889</v>
      </c>
      <c r="G634" s="13">
        <v>0.39491179639530061</v>
      </c>
      <c r="H634" s="13">
        <v>0.14833198299294081</v>
      </c>
      <c r="I634" s="13">
        <v>-0.13652556317585074</v>
      </c>
      <c r="J634" s="13">
        <v>9.1610720167235149E-2</v>
      </c>
      <c r="K634" s="151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5"/>
    </row>
    <row r="635" spans="1:65">
      <c r="A635" s="30"/>
      <c r="B635" s="46" t="s">
        <v>249</v>
      </c>
      <c r="C635" s="47"/>
      <c r="D635" s="45">
        <v>0.03</v>
      </c>
      <c r="E635" s="45">
        <v>0.67</v>
      </c>
      <c r="F635" s="45">
        <v>2.37</v>
      </c>
      <c r="G635" s="45">
        <v>2.52</v>
      </c>
      <c r="H635" s="45">
        <v>0.47</v>
      </c>
      <c r="I635" s="45">
        <v>1.89</v>
      </c>
      <c r="J635" s="45">
        <v>0</v>
      </c>
      <c r="K635" s="151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5"/>
    </row>
    <row r="636" spans="1:65">
      <c r="B636" s="31"/>
      <c r="C636" s="20"/>
      <c r="D636" s="20"/>
      <c r="E636" s="20"/>
      <c r="F636" s="20"/>
      <c r="G636" s="20"/>
      <c r="H636" s="20"/>
      <c r="I636" s="20"/>
      <c r="J636" s="20"/>
      <c r="BM636" s="55"/>
    </row>
    <row r="637" spans="1:65" ht="15">
      <c r="B637" s="8" t="s">
        <v>464</v>
      </c>
      <c r="BM637" s="28" t="s">
        <v>67</v>
      </c>
    </row>
    <row r="638" spans="1:65" ht="15">
      <c r="A638" s="25" t="s">
        <v>34</v>
      </c>
      <c r="B638" s="18" t="s">
        <v>111</v>
      </c>
      <c r="C638" s="15" t="s">
        <v>112</v>
      </c>
      <c r="D638" s="16" t="s">
        <v>222</v>
      </c>
      <c r="E638" s="17" t="s">
        <v>222</v>
      </c>
      <c r="F638" s="17" t="s">
        <v>222</v>
      </c>
      <c r="G638" s="17" t="s">
        <v>222</v>
      </c>
      <c r="H638" s="17" t="s">
        <v>222</v>
      </c>
      <c r="I638" s="17" t="s">
        <v>222</v>
      </c>
      <c r="J638" s="17" t="s">
        <v>222</v>
      </c>
      <c r="K638" s="17" t="s">
        <v>222</v>
      </c>
      <c r="L638" s="17" t="s">
        <v>222</v>
      </c>
      <c r="M638" s="17" t="s">
        <v>222</v>
      </c>
      <c r="N638" s="17" t="s">
        <v>222</v>
      </c>
      <c r="O638" s="17" t="s">
        <v>222</v>
      </c>
      <c r="P638" s="17" t="s">
        <v>222</v>
      </c>
      <c r="Q638" s="17" t="s">
        <v>222</v>
      </c>
      <c r="R638" s="17" t="s">
        <v>222</v>
      </c>
      <c r="S638" s="17" t="s">
        <v>222</v>
      </c>
      <c r="T638" s="151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8">
        <v>1</v>
      </c>
    </row>
    <row r="639" spans="1:65">
      <c r="A639" s="30"/>
      <c r="B639" s="19" t="s">
        <v>223</v>
      </c>
      <c r="C639" s="9" t="s">
        <v>223</v>
      </c>
      <c r="D639" s="149" t="s">
        <v>255</v>
      </c>
      <c r="E639" s="150" t="s">
        <v>256</v>
      </c>
      <c r="F639" s="150" t="s">
        <v>257</v>
      </c>
      <c r="G639" s="150" t="s">
        <v>258</v>
      </c>
      <c r="H639" s="150" t="s">
        <v>259</v>
      </c>
      <c r="I639" s="150" t="s">
        <v>260</v>
      </c>
      <c r="J639" s="150" t="s">
        <v>276</v>
      </c>
      <c r="K639" s="150" t="s">
        <v>261</v>
      </c>
      <c r="L639" s="150" t="s">
        <v>262</v>
      </c>
      <c r="M639" s="150" t="s">
        <v>263</v>
      </c>
      <c r="N639" s="150" t="s">
        <v>264</v>
      </c>
      <c r="O639" s="150" t="s">
        <v>265</v>
      </c>
      <c r="P639" s="150" t="s">
        <v>266</v>
      </c>
      <c r="Q639" s="150" t="s">
        <v>277</v>
      </c>
      <c r="R639" s="150" t="s">
        <v>267</v>
      </c>
      <c r="S639" s="150" t="s">
        <v>268</v>
      </c>
      <c r="T639" s="151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8" t="s">
        <v>3</v>
      </c>
    </row>
    <row r="640" spans="1:65">
      <c r="A640" s="30"/>
      <c r="B640" s="19"/>
      <c r="C640" s="9"/>
      <c r="D640" s="10" t="s">
        <v>278</v>
      </c>
      <c r="E640" s="11" t="s">
        <v>114</v>
      </c>
      <c r="F640" s="11" t="s">
        <v>114</v>
      </c>
      <c r="G640" s="11" t="s">
        <v>114</v>
      </c>
      <c r="H640" s="11" t="s">
        <v>279</v>
      </c>
      <c r="I640" s="11" t="s">
        <v>114</v>
      </c>
      <c r="J640" s="11" t="s">
        <v>114</v>
      </c>
      <c r="K640" s="11" t="s">
        <v>279</v>
      </c>
      <c r="L640" s="11" t="s">
        <v>114</v>
      </c>
      <c r="M640" s="11" t="s">
        <v>279</v>
      </c>
      <c r="N640" s="11" t="s">
        <v>279</v>
      </c>
      <c r="O640" s="11" t="s">
        <v>278</v>
      </c>
      <c r="P640" s="11" t="s">
        <v>114</v>
      </c>
      <c r="Q640" s="11" t="s">
        <v>278</v>
      </c>
      <c r="R640" s="11" t="s">
        <v>114</v>
      </c>
      <c r="S640" s="11" t="s">
        <v>279</v>
      </c>
      <c r="T640" s="151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8">
        <v>0</v>
      </c>
    </row>
    <row r="641" spans="1:65">
      <c r="A641" s="30"/>
      <c r="B641" s="19"/>
      <c r="C641" s="9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151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8">
        <v>0</v>
      </c>
    </row>
    <row r="642" spans="1:65">
      <c r="A642" s="30"/>
      <c r="B642" s="18">
        <v>1</v>
      </c>
      <c r="C642" s="14">
        <v>1</v>
      </c>
      <c r="D642" s="216">
        <v>181.5</v>
      </c>
      <c r="E642" s="216">
        <v>174</v>
      </c>
      <c r="F642" s="216">
        <v>176</v>
      </c>
      <c r="G642" s="216">
        <v>181.89</v>
      </c>
      <c r="H642" s="216">
        <v>181.5</v>
      </c>
      <c r="I642" s="216">
        <v>197</v>
      </c>
      <c r="J642" s="217">
        <v>179.99999999999997</v>
      </c>
      <c r="K642" s="217">
        <v>156</v>
      </c>
      <c r="L642" s="216">
        <v>175</v>
      </c>
      <c r="M642" s="216">
        <v>173.5</v>
      </c>
      <c r="N642" s="216">
        <v>191.8</v>
      </c>
      <c r="O642" s="217">
        <v>209.8</v>
      </c>
      <c r="P642" s="216">
        <v>174.85659150818745</v>
      </c>
      <c r="Q642" s="216">
        <v>181.65182474741547</v>
      </c>
      <c r="R642" s="216">
        <v>189.99999999999997</v>
      </c>
      <c r="S642" s="216">
        <v>192.5</v>
      </c>
      <c r="T642" s="218"/>
      <c r="U642" s="219"/>
      <c r="V642" s="219"/>
      <c r="W642" s="219"/>
      <c r="X642" s="219"/>
      <c r="Y642" s="219"/>
      <c r="Z642" s="219"/>
      <c r="AA642" s="219"/>
      <c r="AB642" s="219"/>
      <c r="AC642" s="219"/>
      <c r="AD642" s="219"/>
      <c r="AE642" s="219"/>
      <c r="AF642" s="219"/>
      <c r="AG642" s="219"/>
      <c r="AH642" s="219"/>
      <c r="AI642" s="219"/>
      <c r="AJ642" s="219"/>
      <c r="AK642" s="219"/>
      <c r="AL642" s="219"/>
      <c r="AM642" s="219"/>
      <c r="AN642" s="219"/>
      <c r="AO642" s="219"/>
      <c r="AP642" s="219"/>
      <c r="AQ642" s="219"/>
      <c r="AR642" s="219"/>
      <c r="AS642" s="219"/>
      <c r="AT642" s="219"/>
      <c r="AU642" s="219"/>
      <c r="AV642" s="219"/>
      <c r="AW642" s="219"/>
      <c r="AX642" s="219"/>
      <c r="AY642" s="219"/>
      <c r="AZ642" s="219"/>
      <c r="BA642" s="219"/>
      <c r="BB642" s="219"/>
      <c r="BC642" s="219"/>
      <c r="BD642" s="219"/>
      <c r="BE642" s="219"/>
      <c r="BF642" s="219"/>
      <c r="BG642" s="219"/>
      <c r="BH642" s="219"/>
      <c r="BI642" s="219"/>
      <c r="BJ642" s="219"/>
      <c r="BK642" s="219"/>
      <c r="BL642" s="219"/>
      <c r="BM642" s="220">
        <v>1</v>
      </c>
    </row>
    <row r="643" spans="1:65">
      <c r="A643" s="30"/>
      <c r="B643" s="19">
        <v>1</v>
      </c>
      <c r="C643" s="9">
        <v>2</v>
      </c>
      <c r="D643" s="221">
        <v>178.4</v>
      </c>
      <c r="E643" s="221">
        <v>204</v>
      </c>
      <c r="F643" s="221">
        <v>176</v>
      </c>
      <c r="G643" s="221">
        <v>180.5</v>
      </c>
      <c r="H643" s="221">
        <v>180.5</v>
      </c>
      <c r="I643" s="221">
        <v>181</v>
      </c>
      <c r="J643" s="222">
        <v>200</v>
      </c>
      <c r="K643" s="222">
        <v>168</v>
      </c>
      <c r="L643" s="221">
        <v>172</v>
      </c>
      <c r="M643" s="221">
        <v>181.1</v>
      </c>
      <c r="N643" s="221">
        <v>187</v>
      </c>
      <c r="O643" s="222">
        <v>216</v>
      </c>
      <c r="P643" s="221">
        <v>185.22173922511544</v>
      </c>
      <c r="Q643" s="221">
        <v>182.45665862589428</v>
      </c>
      <c r="R643" s="221">
        <v>179.99999999999997</v>
      </c>
      <c r="S643" s="221">
        <v>184.5</v>
      </c>
      <c r="T643" s="218"/>
      <c r="U643" s="219"/>
      <c r="V643" s="219"/>
      <c r="W643" s="219"/>
      <c r="X643" s="219"/>
      <c r="Y643" s="219"/>
      <c r="Z643" s="219"/>
      <c r="AA643" s="219"/>
      <c r="AB643" s="219"/>
      <c r="AC643" s="219"/>
      <c r="AD643" s="219"/>
      <c r="AE643" s="219"/>
      <c r="AF643" s="219"/>
      <c r="AG643" s="219"/>
      <c r="AH643" s="219"/>
      <c r="AI643" s="219"/>
      <c r="AJ643" s="219"/>
      <c r="AK643" s="219"/>
      <c r="AL643" s="219"/>
      <c r="AM643" s="219"/>
      <c r="AN643" s="219"/>
      <c r="AO643" s="219"/>
      <c r="AP643" s="219"/>
      <c r="AQ643" s="219"/>
      <c r="AR643" s="219"/>
      <c r="AS643" s="219"/>
      <c r="AT643" s="219"/>
      <c r="AU643" s="219"/>
      <c r="AV643" s="219"/>
      <c r="AW643" s="219"/>
      <c r="AX643" s="219"/>
      <c r="AY643" s="219"/>
      <c r="AZ643" s="219"/>
      <c r="BA643" s="219"/>
      <c r="BB643" s="219"/>
      <c r="BC643" s="219"/>
      <c r="BD643" s="219"/>
      <c r="BE643" s="219"/>
      <c r="BF643" s="219"/>
      <c r="BG643" s="219"/>
      <c r="BH643" s="219"/>
      <c r="BI643" s="219"/>
      <c r="BJ643" s="219"/>
      <c r="BK643" s="219"/>
      <c r="BL643" s="219"/>
      <c r="BM643" s="220" t="e">
        <v>#N/A</v>
      </c>
    </row>
    <row r="644" spans="1:65">
      <c r="A644" s="30"/>
      <c r="B644" s="19">
        <v>1</v>
      </c>
      <c r="C644" s="9">
        <v>3</v>
      </c>
      <c r="D644" s="221">
        <v>182.2</v>
      </c>
      <c r="E644" s="221">
        <v>185</v>
      </c>
      <c r="F644" s="221">
        <v>181</v>
      </c>
      <c r="G644" s="221">
        <v>184.23</v>
      </c>
      <c r="H644" s="221">
        <v>187.5</v>
      </c>
      <c r="I644" s="221">
        <v>177</v>
      </c>
      <c r="J644" s="222">
        <v>200</v>
      </c>
      <c r="K644" s="222">
        <v>160</v>
      </c>
      <c r="L644" s="221">
        <v>171</v>
      </c>
      <c r="M644" s="221">
        <v>171.5</v>
      </c>
      <c r="N644" s="221">
        <v>189</v>
      </c>
      <c r="O644" s="222">
        <v>219.5</v>
      </c>
      <c r="P644" s="221">
        <v>183.78284656431182</v>
      </c>
      <c r="Q644" s="221">
        <v>185.19405234936411</v>
      </c>
      <c r="R644" s="221">
        <v>189.99999999999997</v>
      </c>
      <c r="S644" s="221">
        <v>180</v>
      </c>
      <c r="T644" s="218"/>
      <c r="U644" s="219"/>
      <c r="V644" s="219"/>
      <c r="W644" s="219"/>
      <c r="X644" s="219"/>
      <c r="Y644" s="219"/>
      <c r="Z644" s="219"/>
      <c r="AA644" s="219"/>
      <c r="AB644" s="219"/>
      <c r="AC644" s="219"/>
      <c r="AD644" s="219"/>
      <c r="AE644" s="219"/>
      <c r="AF644" s="219"/>
      <c r="AG644" s="219"/>
      <c r="AH644" s="219"/>
      <c r="AI644" s="219"/>
      <c r="AJ644" s="219"/>
      <c r="AK644" s="219"/>
      <c r="AL644" s="219"/>
      <c r="AM644" s="219"/>
      <c r="AN644" s="219"/>
      <c r="AO644" s="219"/>
      <c r="AP644" s="219"/>
      <c r="AQ644" s="219"/>
      <c r="AR644" s="219"/>
      <c r="AS644" s="219"/>
      <c r="AT644" s="219"/>
      <c r="AU644" s="219"/>
      <c r="AV644" s="219"/>
      <c r="AW644" s="219"/>
      <c r="AX644" s="219"/>
      <c r="AY644" s="219"/>
      <c r="AZ644" s="219"/>
      <c r="BA644" s="219"/>
      <c r="BB644" s="219"/>
      <c r="BC644" s="219"/>
      <c r="BD644" s="219"/>
      <c r="BE644" s="219"/>
      <c r="BF644" s="219"/>
      <c r="BG644" s="219"/>
      <c r="BH644" s="219"/>
      <c r="BI644" s="219"/>
      <c r="BJ644" s="219"/>
      <c r="BK644" s="219"/>
      <c r="BL644" s="219"/>
      <c r="BM644" s="220">
        <v>16</v>
      </c>
    </row>
    <row r="645" spans="1:65">
      <c r="A645" s="30"/>
      <c r="B645" s="19">
        <v>1</v>
      </c>
      <c r="C645" s="9">
        <v>4</v>
      </c>
      <c r="D645" s="221">
        <v>176.2</v>
      </c>
      <c r="E645" s="221">
        <v>186</v>
      </c>
      <c r="F645" s="221">
        <v>186</v>
      </c>
      <c r="G645" s="221">
        <v>187.79</v>
      </c>
      <c r="H645" s="221">
        <v>185</v>
      </c>
      <c r="I645" s="221">
        <v>182</v>
      </c>
      <c r="J645" s="222">
        <v>200</v>
      </c>
      <c r="K645" s="222">
        <v>153</v>
      </c>
      <c r="L645" s="221">
        <v>172</v>
      </c>
      <c r="M645" s="226">
        <v>199.9</v>
      </c>
      <c r="N645" s="221">
        <v>196.3</v>
      </c>
      <c r="O645" s="222">
        <v>220.9</v>
      </c>
      <c r="P645" s="221">
        <v>188.77119032578779</v>
      </c>
      <c r="Q645" s="221">
        <v>181.41173534704453</v>
      </c>
      <c r="R645" s="221">
        <v>189.99999999999997</v>
      </c>
      <c r="S645" s="221">
        <v>187.5</v>
      </c>
      <c r="T645" s="218"/>
      <c r="U645" s="219"/>
      <c r="V645" s="219"/>
      <c r="W645" s="219"/>
      <c r="X645" s="219"/>
      <c r="Y645" s="219"/>
      <c r="Z645" s="219"/>
      <c r="AA645" s="219"/>
      <c r="AB645" s="219"/>
      <c r="AC645" s="219"/>
      <c r="AD645" s="219"/>
      <c r="AE645" s="219"/>
      <c r="AF645" s="219"/>
      <c r="AG645" s="219"/>
      <c r="AH645" s="219"/>
      <c r="AI645" s="219"/>
      <c r="AJ645" s="219"/>
      <c r="AK645" s="219"/>
      <c r="AL645" s="219"/>
      <c r="AM645" s="219"/>
      <c r="AN645" s="219"/>
      <c r="AO645" s="219"/>
      <c r="AP645" s="219"/>
      <c r="AQ645" s="219"/>
      <c r="AR645" s="219"/>
      <c r="AS645" s="219"/>
      <c r="AT645" s="219"/>
      <c r="AU645" s="219"/>
      <c r="AV645" s="219"/>
      <c r="AW645" s="219"/>
      <c r="AX645" s="219"/>
      <c r="AY645" s="219"/>
      <c r="AZ645" s="219"/>
      <c r="BA645" s="219"/>
      <c r="BB645" s="219"/>
      <c r="BC645" s="219"/>
      <c r="BD645" s="219"/>
      <c r="BE645" s="219"/>
      <c r="BF645" s="219"/>
      <c r="BG645" s="219"/>
      <c r="BH645" s="219"/>
      <c r="BI645" s="219"/>
      <c r="BJ645" s="219"/>
      <c r="BK645" s="219"/>
      <c r="BL645" s="219"/>
      <c r="BM645" s="220">
        <v>182.42871517760352</v>
      </c>
    </row>
    <row r="646" spans="1:65">
      <c r="A646" s="30"/>
      <c r="B646" s="19">
        <v>1</v>
      </c>
      <c r="C646" s="9">
        <v>5</v>
      </c>
      <c r="D646" s="221">
        <v>181.2</v>
      </c>
      <c r="E646" s="221">
        <v>177</v>
      </c>
      <c r="F646" s="221">
        <v>182</v>
      </c>
      <c r="G646" s="221">
        <v>178.04</v>
      </c>
      <c r="H646" s="221">
        <v>192.5</v>
      </c>
      <c r="I646" s="221">
        <v>191</v>
      </c>
      <c r="J646" s="222">
        <v>200</v>
      </c>
      <c r="K646" s="222">
        <v>151</v>
      </c>
      <c r="L646" s="221">
        <v>172</v>
      </c>
      <c r="M646" s="221">
        <v>172.1</v>
      </c>
      <c r="N646" s="221">
        <v>198.1</v>
      </c>
      <c r="O646" s="222">
        <v>212.9</v>
      </c>
      <c r="P646" s="221">
        <v>187.02086458788082</v>
      </c>
      <c r="Q646" s="221">
        <v>184.60540993769129</v>
      </c>
      <c r="R646" s="221">
        <v>179.99999999999997</v>
      </c>
      <c r="S646" s="221">
        <v>181.5</v>
      </c>
      <c r="T646" s="218"/>
      <c r="U646" s="219"/>
      <c r="V646" s="219"/>
      <c r="W646" s="219"/>
      <c r="X646" s="219"/>
      <c r="Y646" s="219"/>
      <c r="Z646" s="219"/>
      <c r="AA646" s="219"/>
      <c r="AB646" s="219"/>
      <c r="AC646" s="219"/>
      <c r="AD646" s="219"/>
      <c r="AE646" s="219"/>
      <c r="AF646" s="219"/>
      <c r="AG646" s="219"/>
      <c r="AH646" s="219"/>
      <c r="AI646" s="219"/>
      <c r="AJ646" s="219"/>
      <c r="AK646" s="219"/>
      <c r="AL646" s="219"/>
      <c r="AM646" s="219"/>
      <c r="AN646" s="219"/>
      <c r="AO646" s="219"/>
      <c r="AP646" s="219"/>
      <c r="AQ646" s="219"/>
      <c r="AR646" s="219"/>
      <c r="AS646" s="219"/>
      <c r="AT646" s="219"/>
      <c r="AU646" s="219"/>
      <c r="AV646" s="219"/>
      <c r="AW646" s="219"/>
      <c r="AX646" s="219"/>
      <c r="AY646" s="219"/>
      <c r="AZ646" s="219"/>
      <c r="BA646" s="219"/>
      <c r="BB646" s="219"/>
      <c r="BC646" s="219"/>
      <c r="BD646" s="219"/>
      <c r="BE646" s="219"/>
      <c r="BF646" s="219"/>
      <c r="BG646" s="219"/>
      <c r="BH646" s="219"/>
      <c r="BI646" s="219"/>
      <c r="BJ646" s="219"/>
      <c r="BK646" s="219"/>
      <c r="BL646" s="219"/>
      <c r="BM646" s="220">
        <v>41</v>
      </c>
    </row>
    <row r="647" spans="1:65">
      <c r="A647" s="30"/>
      <c r="B647" s="19">
        <v>1</v>
      </c>
      <c r="C647" s="9">
        <v>6</v>
      </c>
      <c r="D647" s="226">
        <v>168.3</v>
      </c>
      <c r="E647" s="221">
        <v>175</v>
      </c>
      <c r="F647" s="221">
        <v>182</v>
      </c>
      <c r="G647" s="221">
        <v>185.21</v>
      </c>
      <c r="H647" s="221">
        <v>179</v>
      </c>
      <c r="I647" s="221">
        <v>190</v>
      </c>
      <c r="J647" s="226">
        <v>170</v>
      </c>
      <c r="K647" s="222">
        <v>169</v>
      </c>
      <c r="L647" s="221">
        <v>171</v>
      </c>
      <c r="M647" s="221">
        <v>167.2</v>
      </c>
      <c r="N647" s="221">
        <v>178.3</v>
      </c>
      <c r="O647" s="222">
        <v>206.6</v>
      </c>
      <c r="P647" s="221">
        <v>178.26205831628374</v>
      </c>
      <c r="Q647" s="221">
        <v>184.16481231809817</v>
      </c>
      <c r="R647" s="221">
        <v>200</v>
      </c>
      <c r="S647" s="221">
        <v>179</v>
      </c>
      <c r="T647" s="218"/>
      <c r="U647" s="219"/>
      <c r="V647" s="219"/>
      <c r="W647" s="219"/>
      <c r="X647" s="219"/>
      <c r="Y647" s="219"/>
      <c r="Z647" s="219"/>
      <c r="AA647" s="219"/>
      <c r="AB647" s="219"/>
      <c r="AC647" s="219"/>
      <c r="AD647" s="219"/>
      <c r="AE647" s="219"/>
      <c r="AF647" s="219"/>
      <c r="AG647" s="219"/>
      <c r="AH647" s="219"/>
      <c r="AI647" s="219"/>
      <c r="AJ647" s="219"/>
      <c r="AK647" s="219"/>
      <c r="AL647" s="219"/>
      <c r="AM647" s="219"/>
      <c r="AN647" s="219"/>
      <c r="AO647" s="219"/>
      <c r="AP647" s="219"/>
      <c r="AQ647" s="219"/>
      <c r="AR647" s="219"/>
      <c r="AS647" s="219"/>
      <c r="AT647" s="219"/>
      <c r="AU647" s="219"/>
      <c r="AV647" s="219"/>
      <c r="AW647" s="219"/>
      <c r="AX647" s="219"/>
      <c r="AY647" s="219"/>
      <c r="AZ647" s="219"/>
      <c r="BA647" s="219"/>
      <c r="BB647" s="219"/>
      <c r="BC647" s="219"/>
      <c r="BD647" s="219"/>
      <c r="BE647" s="219"/>
      <c r="BF647" s="219"/>
      <c r="BG647" s="219"/>
      <c r="BH647" s="219"/>
      <c r="BI647" s="219"/>
      <c r="BJ647" s="219"/>
      <c r="BK647" s="219"/>
      <c r="BL647" s="219"/>
      <c r="BM647" s="223"/>
    </row>
    <row r="648" spans="1:65">
      <c r="A648" s="30"/>
      <c r="B648" s="20" t="s">
        <v>245</v>
      </c>
      <c r="C648" s="12"/>
      <c r="D648" s="224">
        <v>177.96666666666667</v>
      </c>
      <c r="E648" s="224">
        <v>183.5</v>
      </c>
      <c r="F648" s="224">
        <v>180.5</v>
      </c>
      <c r="G648" s="224">
        <v>182.9433333333333</v>
      </c>
      <c r="H648" s="224">
        <v>184.33333333333334</v>
      </c>
      <c r="I648" s="224">
        <v>186.33333333333334</v>
      </c>
      <c r="J648" s="224">
        <v>191.66666666666666</v>
      </c>
      <c r="K648" s="224">
        <v>159.5</v>
      </c>
      <c r="L648" s="224">
        <v>172.16666666666666</v>
      </c>
      <c r="M648" s="224">
        <v>177.54999999999998</v>
      </c>
      <c r="N648" s="224">
        <v>190.08333333333334</v>
      </c>
      <c r="O648" s="224">
        <v>214.2833333333333</v>
      </c>
      <c r="P648" s="224">
        <v>182.98588175459452</v>
      </c>
      <c r="Q648" s="224">
        <v>183.24741555425132</v>
      </c>
      <c r="R648" s="224">
        <v>188.33333333333334</v>
      </c>
      <c r="S648" s="224">
        <v>184.16666666666666</v>
      </c>
      <c r="T648" s="218"/>
      <c r="U648" s="219"/>
      <c r="V648" s="219"/>
      <c r="W648" s="219"/>
      <c r="X648" s="219"/>
      <c r="Y648" s="219"/>
      <c r="Z648" s="219"/>
      <c r="AA648" s="219"/>
      <c r="AB648" s="219"/>
      <c r="AC648" s="219"/>
      <c r="AD648" s="219"/>
      <c r="AE648" s="219"/>
      <c r="AF648" s="219"/>
      <c r="AG648" s="219"/>
      <c r="AH648" s="219"/>
      <c r="AI648" s="219"/>
      <c r="AJ648" s="219"/>
      <c r="AK648" s="219"/>
      <c r="AL648" s="219"/>
      <c r="AM648" s="219"/>
      <c r="AN648" s="219"/>
      <c r="AO648" s="219"/>
      <c r="AP648" s="219"/>
      <c r="AQ648" s="219"/>
      <c r="AR648" s="219"/>
      <c r="AS648" s="219"/>
      <c r="AT648" s="219"/>
      <c r="AU648" s="219"/>
      <c r="AV648" s="219"/>
      <c r="AW648" s="219"/>
      <c r="AX648" s="219"/>
      <c r="AY648" s="219"/>
      <c r="AZ648" s="219"/>
      <c r="BA648" s="219"/>
      <c r="BB648" s="219"/>
      <c r="BC648" s="219"/>
      <c r="BD648" s="219"/>
      <c r="BE648" s="219"/>
      <c r="BF648" s="219"/>
      <c r="BG648" s="219"/>
      <c r="BH648" s="219"/>
      <c r="BI648" s="219"/>
      <c r="BJ648" s="219"/>
      <c r="BK648" s="219"/>
      <c r="BL648" s="219"/>
      <c r="BM648" s="223"/>
    </row>
    <row r="649" spans="1:65">
      <c r="A649" s="30"/>
      <c r="B649" s="3" t="s">
        <v>246</v>
      </c>
      <c r="C649" s="29"/>
      <c r="D649" s="221">
        <v>179.8</v>
      </c>
      <c r="E649" s="221">
        <v>181</v>
      </c>
      <c r="F649" s="221">
        <v>181.5</v>
      </c>
      <c r="G649" s="221">
        <v>183.06</v>
      </c>
      <c r="H649" s="221">
        <v>183.25</v>
      </c>
      <c r="I649" s="221">
        <v>186</v>
      </c>
      <c r="J649" s="221">
        <v>200</v>
      </c>
      <c r="K649" s="221">
        <v>158</v>
      </c>
      <c r="L649" s="221">
        <v>172</v>
      </c>
      <c r="M649" s="221">
        <v>172.8</v>
      </c>
      <c r="N649" s="221">
        <v>190.4</v>
      </c>
      <c r="O649" s="221">
        <v>214.45</v>
      </c>
      <c r="P649" s="221">
        <v>184.50229289471363</v>
      </c>
      <c r="Q649" s="221">
        <v>183.31073547199622</v>
      </c>
      <c r="R649" s="221">
        <v>189.99999999999997</v>
      </c>
      <c r="S649" s="221">
        <v>183</v>
      </c>
      <c r="T649" s="218"/>
      <c r="U649" s="219"/>
      <c r="V649" s="219"/>
      <c r="W649" s="219"/>
      <c r="X649" s="219"/>
      <c r="Y649" s="219"/>
      <c r="Z649" s="219"/>
      <c r="AA649" s="219"/>
      <c r="AB649" s="219"/>
      <c r="AC649" s="219"/>
      <c r="AD649" s="219"/>
      <c r="AE649" s="219"/>
      <c r="AF649" s="219"/>
      <c r="AG649" s="219"/>
      <c r="AH649" s="219"/>
      <c r="AI649" s="219"/>
      <c r="AJ649" s="219"/>
      <c r="AK649" s="219"/>
      <c r="AL649" s="219"/>
      <c r="AM649" s="219"/>
      <c r="AN649" s="219"/>
      <c r="AO649" s="219"/>
      <c r="AP649" s="219"/>
      <c r="AQ649" s="219"/>
      <c r="AR649" s="219"/>
      <c r="AS649" s="219"/>
      <c r="AT649" s="219"/>
      <c r="AU649" s="219"/>
      <c r="AV649" s="219"/>
      <c r="AW649" s="219"/>
      <c r="AX649" s="219"/>
      <c r="AY649" s="219"/>
      <c r="AZ649" s="219"/>
      <c r="BA649" s="219"/>
      <c r="BB649" s="219"/>
      <c r="BC649" s="219"/>
      <c r="BD649" s="219"/>
      <c r="BE649" s="219"/>
      <c r="BF649" s="219"/>
      <c r="BG649" s="219"/>
      <c r="BH649" s="219"/>
      <c r="BI649" s="219"/>
      <c r="BJ649" s="219"/>
      <c r="BK649" s="219"/>
      <c r="BL649" s="219"/>
      <c r="BM649" s="223"/>
    </row>
    <row r="650" spans="1:65">
      <c r="A650" s="30"/>
      <c r="B650" s="3" t="s">
        <v>247</v>
      </c>
      <c r="C650" s="29"/>
      <c r="D650" s="221">
        <v>5.2462049775686994</v>
      </c>
      <c r="E650" s="221">
        <v>11.256109452204168</v>
      </c>
      <c r="F650" s="221">
        <v>3.8858718455450894</v>
      </c>
      <c r="G650" s="221">
        <v>3.5044409920366295</v>
      </c>
      <c r="H650" s="221">
        <v>5.0662280511902216</v>
      </c>
      <c r="I650" s="221">
        <v>7.5277265270908105</v>
      </c>
      <c r="J650" s="221">
        <v>13.291601358251262</v>
      </c>
      <c r="K650" s="221">
        <v>7.6092049518987199</v>
      </c>
      <c r="L650" s="221">
        <v>1.4719601443879746</v>
      </c>
      <c r="M650" s="221">
        <v>11.84867081152988</v>
      </c>
      <c r="N650" s="221">
        <v>7.1468641141878884</v>
      </c>
      <c r="O650" s="221">
        <v>5.5675548193678948</v>
      </c>
      <c r="P650" s="221">
        <v>5.3625546347223869</v>
      </c>
      <c r="Q650" s="221">
        <v>1.6134490227827278</v>
      </c>
      <c r="R650" s="221">
        <v>7.5277265270908194</v>
      </c>
      <c r="S650" s="221">
        <v>5.1348482613088642</v>
      </c>
      <c r="T650" s="218"/>
      <c r="U650" s="219"/>
      <c r="V650" s="219"/>
      <c r="W650" s="219"/>
      <c r="X650" s="219"/>
      <c r="Y650" s="219"/>
      <c r="Z650" s="219"/>
      <c r="AA650" s="219"/>
      <c r="AB650" s="219"/>
      <c r="AC650" s="219"/>
      <c r="AD650" s="219"/>
      <c r="AE650" s="219"/>
      <c r="AF650" s="219"/>
      <c r="AG650" s="219"/>
      <c r="AH650" s="219"/>
      <c r="AI650" s="219"/>
      <c r="AJ650" s="219"/>
      <c r="AK650" s="219"/>
      <c r="AL650" s="219"/>
      <c r="AM650" s="219"/>
      <c r="AN650" s="219"/>
      <c r="AO650" s="219"/>
      <c r="AP650" s="219"/>
      <c r="AQ650" s="219"/>
      <c r="AR650" s="219"/>
      <c r="AS650" s="219"/>
      <c r="AT650" s="219"/>
      <c r="AU650" s="219"/>
      <c r="AV650" s="219"/>
      <c r="AW650" s="219"/>
      <c r="AX650" s="219"/>
      <c r="AY650" s="219"/>
      <c r="AZ650" s="219"/>
      <c r="BA650" s="219"/>
      <c r="BB650" s="219"/>
      <c r="BC650" s="219"/>
      <c r="BD650" s="219"/>
      <c r="BE650" s="219"/>
      <c r="BF650" s="219"/>
      <c r="BG650" s="219"/>
      <c r="BH650" s="219"/>
      <c r="BI650" s="219"/>
      <c r="BJ650" s="219"/>
      <c r="BK650" s="219"/>
      <c r="BL650" s="219"/>
      <c r="BM650" s="223"/>
    </row>
    <row r="651" spans="1:65">
      <c r="A651" s="30"/>
      <c r="B651" s="3" t="s">
        <v>86</v>
      </c>
      <c r="C651" s="29"/>
      <c r="D651" s="13">
        <v>2.9478582005443149E-2</v>
      </c>
      <c r="E651" s="13">
        <v>6.1341195924818355E-2</v>
      </c>
      <c r="F651" s="13">
        <v>2.1528375875596063E-2</v>
      </c>
      <c r="G651" s="13">
        <v>1.9155882470181823E-2</v>
      </c>
      <c r="H651" s="13">
        <v>2.7484058143889083E-2</v>
      </c>
      <c r="I651" s="13">
        <v>4.0399247909253005E-2</v>
      </c>
      <c r="J651" s="13">
        <v>6.9347485347397889E-2</v>
      </c>
      <c r="K651" s="13">
        <v>4.770661411848727E-2</v>
      </c>
      <c r="L651" s="13">
        <v>8.5496232975100176E-3</v>
      </c>
      <c r="M651" s="13">
        <v>6.6734276606757986E-2</v>
      </c>
      <c r="N651" s="13">
        <v>3.7598583678322951E-2</v>
      </c>
      <c r="O651" s="13">
        <v>2.5982211181618864E-2</v>
      </c>
      <c r="P651" s="13">
        <v>2.9305838151569532E-2</v>
      </c>
      <c r="Q651" s="13">
        <v>8.8047573162365177E-3</v>
      </c>
      <c r="R651" s="13">
        <v>3.9970229347384881E-2</v>
      </c>
      <c r="S651" s="13">
        <v>2.7881529020681618E-2</v>
      </c>
      <c r="T651" s="151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5"/>
    </row>
    <row r="652" spans="1:65">
      <c r="A652" s="30"/>
      <c r="B652" s="3" t="s">
        <v>248</v>
      </c>
      <c r="C652" s="29"/>
      <c r="D652" s="13">
        <v>-2.4459134663053606E-2</v>
      </c>
      <c r="E652" s="13">
        <v>5.8723475706854433E-3</v>
      </c>
      <c r="F652" s="13">
        <v>-1.057243195363089E-2</v>
      </c>
      <c r="G652" s="13">
        <v>2.8209273700621207E-3</v>
      </c>
      <c r="H652" s="13">
        <v>1.0440341882995696E-2</v>
      </c>
      <c r="I652" s="13">
        <v>2.1403528232539992E-2</v>
      </c>
      <c r="J652" s="13">
        <v>5.0638691831324412E-2</v>
      </c>
      <c r="K652" s="13">
        <v>-0.12568588862384555</v>
      </c>
      <c r="L652" s="13">
        <v>-5.6252375076731975E-2</v>
      </c>
      <c r="M652" s="13">
        <v>-2.6743131819208732E-2</v>
      </c>
      <c r="N652" s="13">
        <v>4.1959502637935353E-2</v>
      </c>
      <c r="O652" s="13">
        <v>0.17461405746742065</v>
      </c>
      <c r="P652" s="13">
        <v>3.0541605056448873E-3</v>
      </c>
      <c r="Q652" s="13">
        <v>4.4877823968159092E-3</v>
      </c>
      <c r="R652" s="13">
        <v>3.2366714582084288E-2</v>
      </c>
      <c r="S652" s="13">
        <v>9.526743020533468E-3</v>
      </c>
      <c r="T652" s="151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5"/>
    </row>
    <row r="653" spans="1:65">
      <c r="A653" s="30"/>
      <c r="B653" s="46" t="s">
        <v>249</v>
      </c>
      <c r="C653" s="47"/>
      <c r="D653" s="45">
        <v>0.92</v>
      </c>
      <c r="E653" s="45">
        <v>0.02</v>
      </c>
      <c r="F653" s="45">
        <v>0.49</v>
      </c>
      <c r="G653" s="45">
        <v>7.0000000000000007E-2</v>
      </c>
      <c r="H653" s="45">
        <v>0.16</v>
      </c>
      <c r="I653" s="45">
        <v>0.5</v>
      </c>
      <c r="J653" s="45">
        <v>1.41</v>
      </c>
      <c r="K653" s="45">
        <v>4.07</v>
      </c>
      <c r="L653" s="45">
        <v>1.91</v>
      </c>
      <c r="M653" s="45">
        <v>0.99</v>
      </c>
      <c r="N653" s="45">
        <v>1.1399999999999999</v>
      </c>
      <c r="O653" s="45">
        <v>5.26</v>
      </c>
      <c r="P653" s="45">
        <v>7.0000000000000007E-2</v>
      </c>
      <c r="Q653" s="45">
        <v>0.02</v>
      </c>
      <c r="R653" s="45">
        <v>0.84</v>
      </c>
      <c r="S653" s="45">
        <v>0.14000000000000001</v>
      </c>
      <c r="T653" s="151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5"/>
    </row>
    <row r="654" spans="1:65">
      <c r="B654" s="31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BM654" s="55"/>
    </row>
    <row r="655" spans="1:65" ht="15">
      <c r="B655" s="8" t="s">
        <v>465</v>
      </c>
      <c r="BM655" s="28" t="s">
        <v>67</v>
      </c>
    </row>
    <row r="656" spans="1:65" ht="15">
      <c r="A656" s="25" t="s">
        <v>58</v>
      </c>
      <c r="B656" s="18" t="s">
        <v>111</v>
      </c>
      <c r="C656" s="15" t="s">
        <v>112</v>
      </c>
      <c r="D656" s="16" t="s">
        <v>222</v>
      </c>
      <c r="E656" s="17" t="s">
        <v>222</v>
      </c>
      <c r="F656" s="17" t="s">
        <v>222</v>
      </c>
      <c r="G656" s="17" t="s">
        <v>222</v>
      </c>
      <c r="H656" s="17" t="s">
        <v>222</v>
      </c>
      <c r="I656" s="17" t="s">
        <v>222</v>
      </c>
      <c r="J656" s="17" t="s">
        <v>222</v>
      </c>
      <c r="K656" s="17" t="s">
        <v>222</v>
      </c>
      <c r="L656" s="17" t="s">
        <v>222</v>
      </c>
      <c r="M656" s="17" t="s">
        <v>222</v>
      </c>
      <c r="N656" s="17" t="s">
        <v>222</v>
      </c>
      <c r="O656" s="17" t="s">
        <v>222</v>
      </c>
      <c r="P656" s="17" t="s">
        <v>222</v>
      </c>
      <c r="Q656" s="17" t="s">
        <v>222</v>
      </c>
      <c r="R656" s="151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8">
        <v>1</v>
      </c>
    </row>
    <row r="657" spans="1:65">
      <c r="A657" s="30"/>
      <c r="B657" s="19" t="s">
        <v>223</v>
      </c>
      <c r="C657" s="9" t="s">
        <v>223</v>
      </c>
      <c r="D657" s="149" t="s">
        <v>255</v>
      </c>
      <c r="E657" s="150" t="s">
        <v>256</v>
      </c>
      <c r="F657" s="150" t="s">
        <v>257</v>
      </c>
      <c r="G657" s="150" t="s">
        <v>259</v>
      </c>
      <c r="H657" s="150" t="s">
        <v>260</v>
      </c>
      <c r="I657" s="150" t="s">
        <v>276</v>
      </c>
      <c r="J657" s="150" t="s">
        <v>261</v>
      </c>
      <c r="K657" s="150" t="s">
        <v>263</v>
      </c>
      <c r="L657" s="150" t="s">
        <v>264</v>
      </c>
      <c r="M657" s="150" t="s">
        <v>265</v>
      </c>
      <c r="N657" s="150" t="s">
        <v>266</v>
      </c>
      <c r="O657" s="150" t="s">
        <v>277</v>
      </c>
      <c r="P657" s="150" t="s">
        <v>267</v>
      </c>
      <c r="Q657" s="150" t="s">
        <v>268</v>
      </c>
      <c r="R657" s="151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8" t="s">
        <v>1</v>
      </c>
    </row>
    <row r="658" spans="1:65">
      <c r="A658" s="30"/>
      <c r="B658" s="19"/>
      <c r="C658" s="9"/>
      <c r="D658" s="10" t="s">
        <v>278</v>
      </c>
      <c r="E658" s="11" t="s">
        <v>114</v>
      </c>
      <c r="F658" s="11" t="s">
        <v>114</v>
      </c>
      <c r="G658" s="11" t="s">
        <v>279</v>
      </c>
      <c r="H658" s="11" t="s">
        <v>114</v>
      </c>
      <c r="I658" s="11" t="s">
        <v>114</v>
      </c>
      <c r="J658" s="11" t="s">
        <v>279</v>
      </c>
      <c r="K658" s="11" t="s">
        <v>279</v>
      </c>
      <c r="L658" s="11" t="s">
        <v>279</v>
      </c>
      <c r="M658" s="11" t="s">
        <v>278</v>
      </c>
      <c r="N658" s="11" t="s">
        <v>114</v>
      </c>
      <c r="O658" s="11" t="s">
        <v>278</v>
      </c>
      <c r="P658" s="11" t="s">
        <v>114</v>
      </c>
      <c r="Q658" s="11" t="s">
        <v>279</v>
      </c>
      <c r="R658" s="151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8">
        <v>3</v>
      </c>
    </row>
    <row r="659" spans="1:65">
      <c r="A659" s="30"/>
      <c r="B659" s="19"/>
      <c r="C659" s="9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151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8">
        <v>3</v>
      </c>
    </row>
    <row r="660" spans="1:65">
      <c r="A660" s="30"/>
      <c r="B660" s="18">
        <v>1</v>
      </c>
      <c r="C660" s="14">
        <v>1</v>
      </c>
      <c r="D660" s="211">
        <v>2.3E-2</v>
      </c>
      <c r="E660" s="212">
        <v>0.02</v>
      </c>
      <c r="F660" s="211">
        <v>2.5999999999999999E-2</v>
      </c>
      <c r="G660" s="211">
        <v>2.5000000000000001E-2</v>
      </c>
      <c r="H660" s="211">
        <v>2.5999999999999999E-2</v>
      </c>
      <c r="I660" s="211">
        <v>2.7999999999999997E-2</v>
      </c>
      <c r="J660" s="212">
        <v>8.7999999999999995E-2</v>
      </c>
      <c r="K660" s="211">
        <v>2.1999999999999999E-2</v>
      </c>
      <c r="L660" s="211">
        <v>2.5999999999999999E-2</v>
      </c>
      <c r="M660" s="211">
        <v>2.5599999999999998E-2</v>
      </c>
      <c r="N660" s="211">
        <v>2.4083383573512678E-2</v>
      </c>
      <c r="O660" s="211">
        <v>2.3348449204909246E-2</v>
      </c>
      <c r="P660" s="211">
        <v>2.7E-2</v>
      </c>
      <c r="Q660" s="211">
        <v>2.5999999999999999E-2</v>
      </c>
      <c r="R660" s="209"/>
      <c r="S660" s="210"/>
      <c r="T660" s="210"/>
      <c r="U660" s="210"/>
      <c r="V660" s="210"/>
      <c r="W660" s="210"/>
      <c r="X660" s="210"/>
      <c r="Y660" s="210"/>
      <c r="Z660" s="210"/>
      <c r="AA660" s="210"/>
      <c r="AB660" s="210"/>
      <c r="AC660" s="210"/>
      <c r="AD660" s="210"/>
      <c r="AE660" s="210"/>
      <c r="AF660" s="210"/>
      <c r="AG660" s="210"/>
      <c r="AH660" s="210"/>
      <c r="AI660" s="210"/>
      <c r="AJ660" s="210"/>
      <c r="AK660" s="210"/>
      <c r="AL660" s="210"/>
      <c r="AM660" s="210"/>
      <c r="AN660" s="210"/>
      <c r="AO660" s="210"/>
      <c r="AP660" s="210"/>
      <c r="AQ660" s="210"/>
      <c r="AR660" s="210"/>
      <c r="AS660" s="210"/>
      <c r="AT660" s="210"/>
      <c r="AU660" s="210"/>
      <c r="AV660" s="210"/>
      <c r="AW660" s="210"/>
      <c r="AX660" s="210"/>
      <c r="AY660" s="210"/>
      <c r="AZ660" s="210"/>
      <c r="BA660" s="210"/>
      <c r="BB660" s="210"/>
      <c r="BC660" s="210"/>
      <c r="BD660" s="210"/>
      <c r="BE660" s="210"/>
      <c r="BF660" s="210"/>
      <c r="BG660" s="210"/>
      <c r="BH660" s="210"/>
      <c r="BI660" s="210"/>
      <c r="BJ660" s="210"/>
      <c r="BK660" s="210"/>
      <c r="BL660" s="210"/>
      <c r="BM660" s="213">
        <v>1</v>
      </c>
    </row>
    <row r="661" spans="1:65">
      <c r="A661" s="30"/>
      <c r="B661" s="19">
        <v>1</v>
      </c>
      <c r="C661" s="9">
        <v>2</v>
      </c>
      <c r="D661" s="24">
        <v>2.4E-2</v>
      </c>
      <c r="E661" s="214">
        <v>0.02</v>
      </c>
      <c r="F661" s="24">
        <v>2.5999999999999999E-2</v>
      </c>
      <c r="G661" s="24">
        <v>2.5000000000000001E-2</v>
      </c>
      <c r="H661" s="24">
        <v>2.5000000000000001E-2</v>
      </c>
      <c r="I661" s="24">
        <v>0.03</v>
      </c>
      <c r="J661" s="214">
        <v>8.1000000000000003E-2</v>
      </c>
      <c r="K661" s="24">
        <v>2.1999999999999999E-2</v>
      </c>
      <c r="L661" s="24">
        <v>2.5999999999999999E-2</v>
      </c>
      <c r="M661" s="24">
        <v>2.6200000000000001E-2</v>
      </c>
      <c r="N661" s="24">
        <v>2.3766856975103196E-2</v>
      </c>
      <c r="O661" s="24">
        <v>2.4024255084704738E-2</v>
      </c>
      <c r="P661" s="24">
        <v>2.7E-2</v>
      </c>
      <c r="Q661" s="24">
        <v>2.5999999999999999E-2</v>
      </c>
      <c r="R661" s="209"/>
      <c r="S661" s="210"/>
      <c r="T661" s="210"/>
      <c r="U661" s="210"/>
      <c r="V661" s="210"/>
      <c r="W661" s="210"/>
      <c r="X661" s="210"/>
      <c r="Y661" s="210"/>
      <c r="Z661" s="210"/>
      <c r="AA661" s="210"/>
      <c r="AB661" s="210"/>
      <c r="AC661" s="210"/>
      <c r="AD661" s="210"/>
      <c r="AE661" s="210"/>
      <c r="AF661" s="210"/>
      <c r="AG661" s="210"/>
      <c r="AH661" s="210"/>
      <c r="AI661" s="210"/>
      <c r="AJ661" s="210"/>
      <c r="AK661" s="210"/>
      <c r="AL661" s="210"/>
      <c r="AM661" s="210"/>
      <c r="AN661" s="210"/>
      <c r="AO661" s="210"/>
      <c r="AP661" s="210"/>
      <c r="AQ661" s="210"/>
      <c r="AR661" s="210"/>
      <c r="AS661" s="210"/>
      <c r="AT661" s="210"/>
      <c r="AU661" s="210"/>
      <c r="AV661" s="210"/>
      <c r="AW661" s="210"/>
      <c r="AX661" s="210"/>
      <c r="AY661" s="210"/>
      <c r="AZ661" s="210"/>
      <c r="BA661" s="210"/>
      <c r="BB661" s="210"/>
      <c r="BC661" s="210"/>
      <c r="BD661" s="210"/>
      <c r="BE661" s="210"/>
      <c r="BF661" s="210"/>
      <c r="BG661" s="210"/>
      <c r="BH661" s="210"/>
      <c r="BI661" s="210"/>
      <c r="BJ661" s="210"/>
      <c r="BK661" s="210"/>
      <c r="BL661" s="210"/>
      <c r="BM661" s="213">
        <v>12</v>
      </c>
    </row>
    <row r="662" spans="1:65">
      <c r="A662" s="30"/>
      <c r="B662" s="19">
        <v>1</v>
      </c>
      <c r="C662" s="9">
        <v>3</v>
      </c>
      <c r="D662" s="24">
        <v>2.3E-2</v>
      </c>
      <c r="E662" s="214">
        <v>0.02</v>
      </c>
      <c r="F662" s="24">
        <v>2.5999999999999999E-2</v>
      </c>
      <c r="G662" s="24">
        <v>2.5000000000000001E-2</v>
      </c>
      <c r="H662" s="24">
        <v>2.7E-2</v>
      </c>
      <c r="I662" s="24">
        <v>2.5999999999999999E-2</v>
      </c>
      <c r="J662" s="214">
        <v>8.5000000000000006E-2</v>
      </c>
      <c r="K662" s="24">
        <v>2.1000000000000001E-2</v>
      </c>
      <c r="L662" s="24">
        <v>2.5999999999999999E-2</v>
      </c>
      <c r="M662" s="24">
        <v>2.4399999999999998E-2</v>
      </c>
      <c r="N662" s="24">
        <v>2.4221458637838752E-2</v>
      </c>
      <c r="O662" s="24">
        <v>2.4216539432409468E-2</v>
      </c>
      <c r="P662" s="24">
        <v>2.7E-2</v>
      </c>
      <c r="Q662" s="24">
        <v>2.5999999999999999E-2</v>
      </c>
      <c r="R662" s="209"/>
      <c r="S662" s="210"/>
      <c r="T662" s="210"/>
      <c r="U662" s="210"/>
      <c r="V662" s="210"/>
      <c r="W662" s="210"/>
      <c r="X662" s="210"/>
      <c r="Y662" s="210"/>
      <c r="Z662" s="210"/>
      <c r="AA662" s="210"/>
      <c r="AB662" s="210"/>
      <c r="AC662" s="210"/>
      <c r="AD662" s="210"/>
      <c r="AE662" s="210"/>
      <c r="AF662" s="210"/>
      <c r="AG662" s="210"/>
      <c r="AH662" s="210"/>
      <c r="AI662" s="210"/>
      <c r="AJ662" s="210"/>
      <c r="AK662" s="210"/>
      <c r="AL662" s="210"/>
      <c r="AM662" s="210"/>
      <c r="AN662" s="210"/>
      <c r="AO662" s="210"/>
      <c r="AP662" s="210"/>
      <c r="AQ662" s="210"/>
      <c r="AR662" s="210"/>
      <c r="AS662" s="210"/>
      <c r="AT662" s="210"/>
      <c r="AU662" s="210"/>
      <c r="AV662" s="210"/>
      <c r="AW662" s="210"/>
      <c r="AX662" s="210"/>
      <c r="AY662" s="210"/>
      <c r="AZ662" s="210"/>
      <c r="BA662" s="210"/>
      <c r="BB662" s="210"/>
      <c r="BC662" s="210"/>
      <c r="BD662" s="210"/>
      <c r="BE662" s="210"/>
      <c r="BF662" s="210"/>
      <c r="BG662" s="210"/>
      <c r="BH662" s="210"/>
      <c r="BI662" s="210"/>
      <c r="BJ662" s="210"/>
      <c r="BK662" s="210"/>
      <c r="BL662" s="210"/>
      <c r="BM662" s="213">
        <v>16</v>
      </c>
    </row>
    <row r="663" spans="1:65">
      <c r="A663" s="30"/>
      <c r="B663" s="19">
        <v>1</v>
      </c>
      <c r="C663" s="9">
        <v>4</v>
      </c>
      <c r="D663" s="24">
        <v>2.3E-2</v>
      </c>
      <c r="E663" s="214">
        <v>0.02</v>
      </c>
      <c r="F663" s="24">
        <v>2.5999999999999999E-2</v>
      </c>
      <c r="G663" s="24">
        <v>2.5000000000000001E-2</v>
      </c>
      <c r="H663" s="24">
        <v>2.5999999999999999E-2</v>
      </c>
      <c r="I663" s="24">
        <v>2.7999999999999997E-2</v>
      </c>
      <c r="J663" s="214">
        <v>8.3000000000000004E-2</v>
      </c>
      <c r="K663" s="24">
        <v>2.3E-2</v>
      </c>
      <c r="L663" s="24">
        <v>2.5000000000000001E-2</v>
      </c>
      <c r="M663" s="24">
        <v>2.5000000000000001E-2</v>
      </c>
      <c r="N663" s="24">
        <v>2.4793272105139753E-2</v>
      </c>
      <c r="O663" s="24">
        <v>2.3469545738486253E-2</v>
      </c>
      <c r="P663" s="24">
        <v>2.7999999999999997E-2</v>
      </c>
      <c r="Q663" s="24">
        <v>2.5999999999999999E-2</v>
      </c>
      <c r="R663" s="209"/>
      <c r="S663" s="210"/>
      <c r="T663" s="210"/>
      <c r="U663" s="210"/>
      <c r="V663" s="210"/>
      <c r="W663" s="210"/>
      <c r="X663" s="210"/>
      <c r="Y663" s="210"/>
      <c r="Z663" s="210"/>
      <c r="AA663" s="210"/>
      <c r="AB663" s="210"/>
      <c r="AC663" s="210"/>
      <c r="AD663" s="210"/>
      <c r="AE663" s="210"/>
      <c r="AF663" s="210"/>
      <c r="AG663" s="210"/>
      <c r="AH663" s="210"/>
      <c r="AI663" s="210"/>
      <c r="AJ663" s="210"/>
      <c r="AK663" s="210"/>
      <c r="AL663" s="210"/>
      <c r="AM663" s="210"/>
      <c r="AN663" s="210"/>
      <c r="AO663" s="210"/>
      <c r="AP663" s="210"/>
      <c r="AQ663" s="210"/>
      <c r="AR663" s="210"/>
      <c r="AS663" s="210"/>
      <c r="AT663" s="210"/>
      <c r="AU663" s="210"/>
      <c r="AV663" s="210"/>
      <c r="AW663" s="210"/>
      <c r="AX663" s="210"/>
      <c r="AY663" s="210"/>
      <c r="AZ663" s="210"/>
      <c r="BA663" s="210"/>
      <c r="BB663" s="210"/>
      <c r="BC663" s="210"/>
      <c r="BD663" s="210"/>
      <c r="BE663" s="210"/>
      <c r="BF663" s="210"/>
      <c r="BG663" s="210"/>
      <c r="BH663" s="210"/>
      <c r="BI663" s="210"/>
      <c r="BJ663" s="210"/>
      <c r="BK663" s="210"/>
      <c r="BL663" s="210"/>
      <c r="BM663" s="213">
        <v>2.5117431616475089E-2</v>
      </c>
    </row>
    <row r="664" spans="1:65">
      <c r="A664" s="30"/>
      <c r="B664" s="19">
        <v>1</v>
      </c>
      <c r="C664" s="9">
        <v>5</v>
      </c>
      <c r="D664" s="24">
        <v>2.1999999999999999E-2</v>
      </c>
      <c r="E664" s="214">
        <v>0.02</v>
      </c>
      <c r="F664" s="24">
        <v>2.5999999999999999E-2</v>
      </c>
      <c r="G664" s="24">
        <v>2.5000000000000001E-2</v>
      </c>
      <c r="H664" s="24">
        <v>2.5999999999999999E-2</v>
      </c>
      <c r="I664" s="24">
        <v>2.7E-2</v>
      </c>
      <c r="J664" s="214">
        <v>8.5000000000000006E-2</v>
      </c>
      <c r="K664" s="24">
        <v>2.1000000000000001E-2</v>
      </c>
      <c r="L664" s="24">
        <v>2.5999999999999999E-2</v>
      </c>
      <c r="M664" s="24">
        <v>2.6699999999999998E-2</v>
      </c>
      <c r="N664" s="24">
        <v>2.37692348937441E-2</v>
      </c>
      <c r="O664" s="24">
        <v>2.3522243062726874E-2</v>
      </c>
      <c r="P664" s="24">
        <v>2.5999999999999999E-2</v>
      </c>
      <c r="Q664" s="24">
        <v>2.5000000000000001E-2</v>
      </c>
      <c r="R664" s="209"/>
      <c r="S664" s="210"/>
      <c r="T664" s="210"/>
      <c r="U664" s="210"/>
      <c r="V664" s="210"/>
      <c r="W664" s="210"/>
      <c r="X664" s="210"/>
      <c r="Y664" s="210"/>
      <c r="Z664" s="210"/>
      <c r="AA664" s="210"/>
      <c r="AB664" s="210"/>
      <c r="AC664" s="210"/>
      <c r="AD664" s="210"/>
      <c r="AE664" s="210"/>
      <c r="AF664" s="210"/>
      <c r="AG664" s="210"/>
      <c r="AH664" s="210"/>
      <c r="AI664" s="210"/>
      <c r="AJ664" s="210"/>
      <c r="AK664" s="210"/>
      <c r="AL664" s="210"/>
      <c r="AM664" s="210"/>
      <c r="AN664" s="210"/>
      <c r="AO664" s="210"/>
      <c r="AP664" s="210"/>
      <c r="AQ664" s="210"/>
      <c r="AR664" s="210"/>
      <c r="AS664" s="210"/>
      <c r="AT664" s="210"/>
      <c r="AU664" s="210"/>
      <c r="AV664" s="210"/>
      <c r="AW664" s="210"/>
      <c r="AX664" s="210"/>
      <c r="AY664" s="210"/>
      <c r="AZ664" s="210"/>
      <c r="BA664" s="210"/>
      <c r="BB664" s="210"/>
      <c r="BC664" s="210"/>
      <c r="BD664" s="210"/>
      <c r="BE664" s="210"/>
      <c r="BF664" s="210"/>
      <c r="BG664" s="210"/>
      <c r="BH664" s="210"/>
      <c r="BI664" s="210"/>
      <c r="BJ664" s="210"/>
      <c r="BK664" s="210"/>
      <c r="BL664" s="210"/>
      <c r="BM664" s="213">
        <v>42</v>
      </c>
    </row>
    <row r="665" spans="1:65">
      <c r="A665" s="30"/>
      <c r="B665" s="19">
        <v>1</v>
      </c>
      <c r="C665" s="9">
        <v>6</v>
      </c>
      <c r="D665" s="24">
        <v>2.3E-2</v>
      </c>
      <c r="E665" s="214">
        <v>0.02</v>
      </c>
      <c r="F665" s="24">
        <v>2.5999999999999999E-2</v>
      </c>
      <c r="G665" s="24">
        <v>2.5000000000000001E-2</v>
      </c>
      <c r="H665" s="24">
        <v>2.5999999999999999E-2</v>
      </c>
      <c r="I665" s="24">
        <v>2.7999999999999997E-2</v>
      </c>
      <c r="J665" s="214">
        <v>8.2000000000000003E-2</v>
      </c>
      <c r="K665" s="24">
        <v>2.1999999999999999E-2</v>
      </c>
      <c r="L665" s="24">
        <v>2.5000000000000001E-2</v>
      </c>
      <c r="M665" s="24">
        <v>2.2800000000000001E-2</v>
      </c>
      <c r="N665" s="24">
        <v>2.4259114309932491E-2</v>
      </c>
      <c r="O665" s="24">
        <v>2.4280723367699115E-2</v>
      </c>
      <c r="P665" s="24">
        <v>2.7999999999999997E-2</v>
      </c>
      <c r="Q665" s="24">
        <v>2.5999999999999999E-2</v>
      </c>
      <c r="R665" s="209"/>
      <c r="S665" s="210"/>
      <c r="T665" s="210"/>
      <c r="U665" s="210"/>
      <c r="V665" s="210"/>
      <c r="W665" s="210"/>
      <c r="X665" s="210"/>
      <c r="Y665" s="210"/>
      <c r="Z665" s="210"/>
      <c r="AA665" s="210"/>
      <c r="AB665" s="210"/>
      <c r="AC665" s="210"/>
      <c r="AD665" s="210"/>
      <c r="AE665" s="210"/>
      <c r="AF665" s="210"/>
      <c r="AG665" s="210"/>
      <c r="AH665" s="210"/>
      <c r="AI665" s="210"/>
      <c r="AJ665" s="210"/>
      <c r="AK665" s="210"/>
      <c r="AL665" s="210"/>
      <c r="AM665" s="210"/>
      <c r="AN665" s="210"/>
      <c r="AO665" s="210"/>
      <c r="AP665" s="210"/>
      <c r="AQ665" s="210"/>
      <c r="AR665" s="210"/>
      <c r="AS665" s="210"/>
      <c r="AT665" s="210"/>
      <c r="AU665" s="210"/>
      <c r="AV665" s="210"/>
      <c r="AW665" s="210"/>
      <c r="AX665" s="210"/>
      <c r="AY665" s="210"/>
      <c r="AZ665" s="210"/>
      <c r="BA665" s="210"/>
      <c r="BB665" s="210"/>
      <c r="BC665" s="210"/>
      <c r="BD665" s="210"/>
      <c r="BE665" s="210"/>
      <c r="BF665" s="210"/>
      <c r="BG665" s="210"/>
      <c r="BH665" s="210"/>
      <c r="BI665" s="210"/>
      <c r="BJ665" s="210"/>
      <c r="BK665" s="210"/>
      <c r="BL665" s="210"/>
      <c r="BM665" s="56"/>
    </row>
    <row r="666" spans="1:65">
      <c r="A666" s="30"/>
      <c r="B666" s="20" t="s">
        <v>245</v>
      </c>
      <c r="C666" s="12"/>
      <c r="D666" s="215">
        <v>2.2999999999999996E-2</v>
      </c>
      <c r="E666" s="215">
        <v>0.02</v>
      </c>
      <c r="F666" s="215">
        <v>2.5999999999999999E-2</v>
      </c>
      <c r="G666" s="215">
        <v>2.4999999999999998E-2</v>
      </c>
      <c r="H666" s="215">
        <v>2.5999999999999999E-2</v>
      </c>
      <c r="I666" s="215">
        <v>2.7833333333333331E-2</v>
      </c>
      <c r="J666" s="215">
        <v>8.4000000000000005E-2</v>
      </c>
      <c r="K666" s="215">
        <v>2.1833333333333333E-2</v>
      </c>
      <c r="L666" s="215">
        <v>2.5666666666666667E-2</v>
      </c>
      <c r="M666" s="215">
        <v>2.5116666666666666E-2</v>
      </c>
      <c r="N666" s="215">
        <v>2.4148886749211829E-2</v>
      </c>
      <c r="O666" s="215">
        <v>2.3810292648489283E-2</v>
      </c>
      <c r="P666" s="215">
        <v>2.7166666666666669E-2</v>
      </c>
      <c r="Q666" s="215">
        <v>2.5833333333333333E-2</v>
      </c>
      <c r="R666" s="209"/>
      <c r="S666" s="210"/>
      <c r="T666" s="210"/>
      <c r="U666" s="210"/>
      <c r="V666" s="210"/>
      <c r="W666" s="210"/>
      <c r="X666" s="210"/>
      <c r="Y666" s="210"/>
      <c r="Z666" s="210"/>
      <c r="AA666" s="210"/>
      <c r="AB666" s="210"/>
      <c r="AC666" s="210"/>
      <c r="AD666" s="210"/>
      <c r="AE666" s="210"/>
      <c r="AF666" s="210"/>
      <c r="AG666" s="210"/>
      <c r="AH666" s="210"/>
      <c r="AI666" s="210"/>
      <c r="AJ666" s="210"/>
      <c r="AK666" s="210"/>
      <c r="AL666" s="210"/>
      <c r="AM666" s="210"/>
      <c r="AN666" s="210"/>
      <c r="AO666" s="210"/>
      <c r="AP666" s="210"/>
      <c r="AQ666" s="210"/>
      <c r="AR666" s="210"/>
      <c r="AS666" s="210"/>
      <c r="AT666" s="210"/>
      <c r="AU666" s="210"/>
      <c r="AV666" s="210"/>
      <c r="AW666" s="210"/>
      <c r="AX666" s="210"/>
      <c r="AY666" s="210"/>
      <c r="AZ666" s="210"/>
      <c r="BA666" s="210"/>
      <c r="BB666" s="210"/>
      <c r="BC666" s="210"/>
      <c r="BD666" s="210"/>
      <c r="BE666" s="210"/>
      <c r="BF666" s="210"/>
      <c r="BG666" s="210"/>
      <c r="BH666" s="210"/>
      <c r="BI666" s="210"/>
      <c r="BJ666" s="210"/>
      <c r="BK666" s="210"/>
      <c r="BL666" s="210"/>
      <c r="BM666" s="56"/>
    </row>
    <row r="667" spans="1:65">
      <c r="A667" s="30"/>
      <c r="B667" s="3" t="s">
        <v>246</v>
      </c>
      <c r="C667" s="29"/>
      <c r="D667" s="24">
        <v>2.3E-2</v>
      </c>
      <c r="E667" s="24">
        <v>0.02</v>
      </c>
      <c r="F667" s="24">
        <v>2.5999999999999999E-2</v>
      </c>
      <c r="G667" s="24">
        <v>2.5000000000000001E-2</v>
      </c>
      <c r="H667" s="24">
        <v>2.5999999999999999E-2</v>
      </c>
      <c r="I667" s="24">
        <v>2.7999999999999997E-2</v>
      </c>
      <c r="J667" s="24">
        <v>8.4000000000000005E-2</v>
      </c>
      <c r="K667" s="24">
        <v>2.1999999999999999E-2</v>
      </c>
      <c r="L667" s="24">
        <v>2.5999999999999999E-2</v>
      </c>
      <c r="M667" s="24">
        <v>2.53E-2</v>
      </c>
      <c r="N667" s="24">
        <v>2.4152421105675715E-2</v>
      </c>
      <c r="O667" s="24">
        <v>2.3773249073715808E-2</v>
      </c>
      <c r="P667" s="24">
        <v>2.7E-2</v>
      </c>
      <c r="Q667" s="24">
        <v>2.5999999999999999E-2</v>
      </c>
      <c r="R667" s="209"/>
      <c r="S667" s="210"/>
      <c r="T667" s="210"/>
      <c r="U667" s="210"/>
      <c r="V667" s="210"/>
      <c r="W667" s="210"/>
      <c r="X667" s="210"/>
      <c r="Y667" s="210"/>
      <c r="Z667" s="210"/>
      <c r="AA667" s="210"/>
      <c r="AB667" s="210"/>
      <c r="AC667" s="210"/>
      <c r="AD667" s="210"/>
      <c r="AE667" s="210"/>
      <c r="AF667" s="210"/>
      <c r="AG667" s="210"/>
      <c r="AH667" s="210"/>
      <c r="AI667" s="210"/>
      <c r="AJ667" s="210"/>
      <c r="AK667" s="210"/>
      <c r="AL667" s="210"/>
      <c r="AM667" s="210"/>
      <c r="AN667" s="210"/>
      <c r="AO667" s="210"/>
      <c r="AP667" s="210"/>
      <c r="AQ667" s="210"/>
      <c r="AR667" s="210"/>
      <c r="AS667" s="210"/>
      <c r="AT667" s="210"/>
      <c r="AU667" s="210"/>
      <c r="AV667" s="210"/>
      <c r="AW667" s="210"/>
      <c r="AX667" s="210"/>
      <c r="AY667" s="210"/>
      <c r="AZ667" s="210"/>
      <c r="BA667" s="210"/>
      <c r="BB667" s="210"/>
      <c r="BC667" s="210"/>
      <c r="BD667" s="210"/>
      <c r="BE667" s="210"/>
      <c r="BF667" s="210"/>
      <c r="BG667" s="210"/>
      <c r="BH667" s="210"/>
      <c r="BI667" s="210"/>
      <c r="BJ667" s="210"/>
      <c r="BK667" s="210"/>
      <c r="BL667" s="210"/>
      <c r="BM667" s="56"/>
    </row>
    <row r="668" spans="1:65">
      <c r="A668" s="30"/>
      <c r="B668" s="3" t="s">
        <v>247</v>
      </c>
      <c r="C668" s="29"/>
      <c r="D668" s="24">
        <v>6.3245553203367642E-4</v>
      </c>
      <c r="E668" s="24">
        <v>0</v>
      </c>
      <c r="F668" s="24">
        <v>0</v>
      </c>
      <c r="G668" s="24">
        <v>3.8005887153050732E-18</v>
      </c>
      <c r="H668" s="24">
        <v>6.3245553203367545E-4</v>
      </c>
      <c r="I668" s="24">
        <v>1.3291601358251255E-3</v>
      </c>
      <c r="J668" s="24">
        <v>2.5298221281347013E-3</v>
      </c>
      <c r="K668" s="24">
        <v>7.5277265270908022E-4</v>
      </c>
      <c r="L668" s="24">
        <v>5.1639777949432102E-4</v>
      </c>
      <c r="M668" s="24">
        <v>1.4005951116102986E-3</v>
      </c>
      <c r="N668" s="24">
        <v>3.8131934826020033E-4</v>
      </c>
      <c r="O668" s="24">
        <v>4.1097489510805911E-4</v>
      </c>
      <c r="P668" s="24">
        <v>7.5277265270908022E-4</v>
      </c>
      <c r="Q668" s="24">
        <v>4.08248290463862E-4</v>
      </c>
      <c r="R668" s="209"/>
      <c r="S668" s="210"/>
      <c r="T668" s="210"/>
      <c r="U668" s="210"/>
      <c r="V668" s="210"/>
      <c r="W668" s="210"/>
      <c r="X668" s="210"/>
      <c r="Y668" s="210"/>
      <c r="Z668" s="210"/>
      <c r="AA668" s="210"/>
      <c r="AB668" s="210"/>
      <c r="AC668" s="210"/>
      <c r="AD668" s="210"/>
      <c r="AE668" s="210"/>
      <c r="AF668" s="210"/>
      <c r="AG668" s="210"/>
      <c r="AH668" s="210"/>
      <c r="AI668" s="210"/>
      <c r="AJ668" s="210"/>
      <c r="AK668" s="210"/>
      <c r="AL668" s="210"/>
      <c r="AM668" s="210"/>
      <c r="AN668" s="210"/>
      <c r="AO668" s="210"/>
      <c r="AP668" s="210"/>
      <c r="AQ668" s="210"/>
      <c r="AR668" s="210"/>
      <c r="AS668" s="210"/>
      <c r="AT668" s="210"/>
      <c r="AU668" s="210"/>
      <c r="AV668" s="210"/>
      <c r="AW668" s="210"/>
      <c r="AX668" s="210"/>
      <c r="AY668" s="210"/>
      <c r="AZ668" s="210"/>
      <c r="BA668" s="210"/>
      <c r="BB668" s="210"/>
      <c r="BC668" s="210"/>
      <c r="BD668" s="210"/>
      <c r="BE668" s="210"/>
      <c r="BF668" s="210"/>
      <c r="BG668" s="210"/>
      <c r="BH668" s="210"/>
      <c r="BI668" s="210"/>
      <c r="BJ668" s="210"/>
      <c r="BK668" s="210"/>
      <c r="BL668" s="210"/>
      <c r="BM668" s="56"/>
    </row>
    <row r="669" spans="1:65">
      <c r="A669" s="30"/>
      <c r="B669" s="3" t="s">
        <v>86</v>
      </c>
      <c r="C669" s="29"/>
      <c r="D669" s="13">
        <v>2.7498066610159848E-2</v>
      </c>
      <c r="E669" s="13">
        <v>0</v>
      </c>
      <c r="F669" s="13">
        <v>0</v>
      </c>
      <c r="G669" s="13">
        <v>1.5202354861220294E-16</v>
      </c>
      <c r="H669" s="13">
        <v>2.4325212770525979E-2</v>
      </c>
      <c r="I669" s="13">
        <v>4.7754256376950618E-2</v>
      </c>
      <c r="J669" s="13">
        <v>3.0116930096841681E-2</v>
      </c>
      <c r="K669" s="13">
        <v>3.4478136765301384E-2</v>
      </c>
      <c r="L669" s="13">
        <v>2.0119394006272245E-2</v>
      </c>
      <c r="M669" s="13">
        <v>5.57635744503105E-2</v>
      </c>
      <c r="N669" s="13">
        <v>1.5790348939072555E-2</v>
      </c>
      <c r="O669" s="13">
        <v>1.7260388235259036E-2</v>
      </c>
      <c r="P669" s="13">
        <v>2.7709422799107247E-2</v>
      </c>
      <c r="Q669" s="13">
        <v>1.5803159630859175E-2</v>
      </c>
      <c r="R669" s="151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30"/>
      <c r="B670" s="3" t="s">
        <v>248</v>
      </c>
      <c r="C670" s="29"/>
      <c r="D670" s="13">
        <v>-8.4301279239324067E-2</v>
      </c>
      <c r="E670" s="13">
        <v>-0.20374024281680336</v>
      </c>
      <c r="F670" s="13">
        <v>3.513768433815545E-2</v>
      </c>
      <c r="G670" s="13">
        <v>-4.6753035210043148E-3</v>
      </c>
      <c r="H670" s="13">
        <v>3.513768433815545E-2</v>
      </c>
      <c r="I670" s="13">
        <v>0.10812816207994858</v>
      </c>
      <c r="J670" s="13">
        <v>2.3442909801694261</v>
      </c>
      <c r="K670" s="13">
        <v>-0.13074976507501035</v>
      </c>
      <c r="L670" s="13">
        <v>2.1866688385102417E-2</v>
      </c>
      <c r="M670" s="13">
        <v>-3.0454937435586693E-5</v>
      </c>
      <c r="N670" s="13">
        <v>-3.8560665041403763E-2</v>
      </c>
      <c r="O670" s="13">
        <v>-5.2041107862653591E-2</v>
      </c>
      <c r="P670" s="13">
        <v>8.1586170173842065E-2</v>
      </c>
      <c r="Q670" s="13">
        <v>2.8502186361629045E-2</v>
      </c>
      <c r="R670" s="151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30"/>
      <c r="B671" s="46" t="s">
        <v>249</v>
      </c>
      <c r="C671" s="47"/>
      <c r="D671" s="45">
        <v>1.1399999999999999</v>
      </c>
      <c r="E671" s="45">
        <v>2.57</v>
      </c>
      <c r="F671" s="45">
        <v>0.28999999999999998</v>
      </c>
      <c r="G671" s="45">
        <v>0.19</v>
      </c>
      <c r="H671" s="45">
        <v>0.28999999999999998</v>
      </c>
      <c r="I671" s="45">
        <v>1.17</v>
      </c>
      <c r="J671" s="45">
        <v>27.99</v>
      </c>
      <c r="K671" s="45">
        <v>1.7</v>
      </c>
      <c r="L671" s="45">
        <v>0.13</v>
      </c>
      <c r="M671" s="45">
        <v>0.13</v>
      </c>
      <c r="N671" s="45">
        <v>0.59</v>
      </c>
      <c r="O671" s="45">
        <v>0.76</v>
      </c>
      <c r="P671" s="45">
        <v>0.85</v>
      </c>
      <c r="Q671" s="45">
        <v>0.21</v>
      </c>
      <c r="R671" s="151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1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BM672" s="55"/>
    </row>
    <row r="673" spans="1:65" ht="15">
      <c r="B673" s="8" t="s">
        <v>466</v>
      </c>
      <c r="BM673" s="28" t="s">
        <v>67</v>
      </c>
    </row>
    <row r="674" spans="1:65" ht="15">
      <c r="A674" s="25" t="s">
        <v>37</v>
      </c>
      <c r="B674" s="18" t="s">
        <v>111</v>
      </c>
      <c r="C674" s="15" t="s">
        <v>112</v>
      </c>
      <c r="D674" s="16" t="s">
        <v>222</v>
      </c>
      <c r="E674" s="17" t="s">
        <v>222</v>
      </c>
      <c r="F674" s="17" t="s">
        <v>222</v>
      </c>
      <c r="G674" s="17" t="s">
        <v>222</v>
      </c>
      <c r="H674" s="17" t="s">
        <v>222</v>
      </c>
      <c r="I674" s="17" t="s">
        <v>222</v>
      </c>
      <c r="J674" s="17" t="s">
        <v>222</v>
      </c>
      <c r="K674" s="17" t="s">
        <v>222</v>
      </c>
      <c r="L674" s="17" t="s">
        <v>222</v>
      </c>
      <c r="M674" s="17" t="s">
        <v>222</v>
      </c>
      <c r="N674" s="17" t="s">
        <v>222</v>
      </c>
      <c r="O674" s="17" t="s">
        <v>222</v>
      </c>
      <c r="P674" s="17" t="s">
        <v>222</v>
      </c>
      <c r="Q674" s="17" t="s">
        <v>222</v>
      </c>
      <c r="R674" s="17" t="s">
        <v>222</v>
      </c>
      <c r="S674" s="17" t="s">
        <v>222</v>
      </c>
      <c r="T674" s="151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</v>
      </c>
    </row>
    <row r="675" spans="1:65">
      <c r="A675" s="30"/>
      <c r="B675" s="19" t="s">
        <v>223</v>
      </c>
      <c r="C675" s="9" t="s">
        <v>223</v>
      </c>
      <c r="D675" s="149" t="s">
        <v>255</v>
      </c>
      <c r="E675" s="150" t="s">
        <v>256</v>
      </c>
      <c r="F675" s="150" t="s">
        <v>257</v>
      </c>
      <c r="G675" s="150" t="s">
        <v>258</v>
      </c>
      <c r="H675" s="150" t="s">
        <v>259</v>
      </c>
      <c r="I675" s="150" t="s">
        <v>260</v>
      </c>
      <c r="J675" s="150" t="s">
        <v>276</v>
      </c>
      <c r="K675" s="150" t="s">
        <v>261</v>
      </c>
      <c r="L675" s="150" t="s">
        <v>262</v>
      </c>
      <c r="M675" s="150" t="s">
        <v>263</v>
      </c>
      <c r="N675" s="150" t="s">
        <v>264</v>
      </c>
      <c r="O675" s="150" t="s">
        <v>265</v>
      </c>
      <c r="P675" s="150" t="s">
        <v>266</v>
      </c>
      <c r="Q675" s="150" t="s">
        <v>277</v>
      </c>
      <c r="R675" s="150" t="s">
        <v>267</v>
      </c>
      <c r="S675" s="150" t="s">
        <v>268</v>
      </c>
      <c r="T675" s="151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 t="s">
        <v>1</v>
      </c>
    </row>
    <row r="676" spans="1:65">
      <c r="A676" s="30"/>
      <c r="B676" s="19"/>
      <c r="C676" s="9"/>
      <c r="D676" s="10" t="s">
        <v>278</v>
      </c>
      <c r="E676" s="11" t="s">
        <v>114</v>
      </c>
      <c r="F676" s="11" t="s">
        <v>278</v>
      </c>
      <c r="G676" s="11" t="s">
        <v>114</v>
      </c>
      <c r="H676" s="11" t="s">
        <v>115</v>
      </c>
      <c r="I676" s="11" t="s">
        <v>114</v>
      </c>
      <c r="J676" s="11" t="s">
        <v>114</v>
      </c>
      <c r="K676" s="11" t="s">
        <v>279</v>
      </c>
      <c r="L676" s="11" t="s">
        <v>114</v>
      </c>
      <c r="M676" s="11" t="s">
        <v>279</v>
      </c>
      <c r="N676" s="11" t="s">
        <v>279</v>
      </c>
      <c r="O676" s="11" t="s">
        <v>278</v>
      </c>
      <c r="P676" s="11" t="s">
        <v>114</v>
      </c>
      <c r="Q676" s="11" t="s">
        <v>278</v>
      </c>
      <c r="R676" s="11" t="s">
        <v>114</v>
      </c>
      <c r="S676" s="11" t="s">
        <v>279</v>
      </c>
      <c r="T676" s="151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3</v>
      </c>
    </row>
    <row r="677" spans="1:65">
      <c r="A677" s="30"/>
      <c r="B677" s="19"/>
      <c r="C677" s="9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151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3</v>
      </c>
    </row>
    <row r="678" spans="1:65">
      <c r="A678" s="30"/>
      <c r="B678" s="18">
        <v>1</v>
      </c>
      <c r="C678" s="14">
        <v>1</v>
      </c>
      <c r="D678" s="211">
        <v>0.13880899999999999</v>
      </c>
      <c r="E678" s="211">
        <v>0.13619999999999999</v>
      </c>
      <c r="F678" s="212">
        <v>0.154</v>
      </c>
      <c r="G678" s="211">
        <v>0.14050300000000002</v>
      </c>
      <c r="H678" s="211">
        <v>0.13800000000000001</v>
      </c>
      <c r="I678" s="211">
        <v>0.1265</v>
      </c>
      <c r="J678" s="211">
        <v>0.13700000000000001</v>
      </c>
      <c r="K678" s="212">
        <v>0.122</v>
      </c>
      <c r="L678" s="211">
        <v>0.14069999999999999</v>
      </c>
      <c r="M678" s="211">
        <v>0.13627800000000001</v>
      </c>
      <c r="N678" s="211">
        <v>0.13500000000000001</v>
      </c>
      <c r="O678" s="211">
        <v>0.12990000000000002</v>
      </c>
      <c r="P678" s="211">
        <v>0.14583756419860922</v>
      </c>
      <c r="Q678" s="212">
        <v>0.12118386599421964</v>
      </c>
      <c r="R678" s="211">
        <v>0.13700000000000001</v>
      </c>
      <c r="S678" s="211">
        <v>0.1295</v>
      </c>
      <c r="T678" s="209"/>
      <c r="U678" s="210"/>
      <c r="V678" s="210"/>
      <c r="W678" s="210"/>
      <c r="X678" s="210"/>
      <c r="Y678" s="210"/>
      <c r="Z678" s="210"/>
      <c r="AA678" s="210"/>
      <c r="AB678" s="210"/>
      <c r="AC678" s="210"/>
      <c r="AD678" s="210"/>
      <c r="AE678" s="210"/>
      <c r="AF678" s="210"/>
      <c r="AG678" s="210"/>
      <c r="AH678" s="210"/>
      <c r="AI678" s="210"/>
      <c r="AJ678" s="210"/>
      <c r="AK678" s="210"/>
      <c r="AL678" s="210"/>
      <c r="AM678" s="210"/>
      <c r="AN678" s="210"/>
      <c r="AO678" s="210"/>
      <c r="AP678" s="210"/>
      <c r="AQ678" s="210"/>
      <c r="AR678" s="210"/>
      <c r="AS678" s="210"/>
      <c r="AT678" s="210"/>
      <c r="AU678" s="210"/>
      <c r="AV678" s="210"/>
      <c r="AW678" s="210"/>
      <c r="AX678" s="210"/>
      <c r="AY678" s="210"/>
      <c r="AZ678" s="210"/>
      <c r="BA678" s="210"/>
      <c r="BB678" s="210"/>
      <c r="BC678" s="210"/>
      <c r="BD678" s="210"/>
      <c r="BE678" s="210"/>
      <c r="BF678" s="210"/>
      <c r="BG678" s="210"/>
      <c r="BH678" s="210"/>
      <c r="BI678" s="210"/>
      <c r="BJ678" s="210"/>
      <c r="BK678" s="210"/>
      <c r="BL678" s="210"/>
      <c r="BM678" s="213">
        <v>1</v>
      </c>
    </row>
    <row r="679" spans="1:65">
      <c r="A679" s="30"/>
      <c r="B679" s="19">
        <v>1</v>
      </c>
      <c r="C679" s="9">
        <v>2</v>
      </c>
      <c r="D679" s="24">
        <v>0.14010600000000001</v>
      </c>
      <c r="E679" s="24">
        <v>0.13389999999999999</v>
      </c>
      <c r="F679" s="214">
        <v>0.151</v>
      </c>
      <c r="G679" s="24">
        <v>0.14122380000000001</v>
      </c>
      <c r="H679" s="24">
        <v>0.13800000000000001</v>
      </c>
      <c r="I679" s="24">
        <v>0.1305</v>
      </c>
      <c r="J679" s="24">
        <v>0.14000000000000001</v>
      </c>
      <c r="K679" s="214">
        <v>0.11900000000000001</v>
      </c>
      <c r="L679" s="24">
        <v>0.14069999999999999</v>
      </c>
      <c r="M679" s="24">
        <v>0.13658200000000001</v>
      </c>
      <c r="N679" s="24">
        <v>0.13699999999999998</v>
      </c>
      <c r="O679" s="227">
        <v>0.13819999999999999</v>
      </c>
      <c r="P679" s="24">
        <v>0.14089197405225104</v>
      </c>
      <c r="Q679" s="214">
        <v>0.12215108693876446</v>
      </c>
      <c r="R679" s="24">
        <v>0.14099999999999999</v>
      </c>
      <c r="S679" s="24">
        <v>0.13</v>
      </c>
      <c r="T679" s="209"/>
      <c r="U679" s="210"/>
      <c r="V679" s="210"/>
      <c r="W679" s="210"/>
      <c r="X679" s="210"/>
      <c r="Y679" s="210"/>
      <c r="Z679" s="210"/>
      <c r="AA679" s="210"/>
      <c r="AB679" s="210"/>
      <c r="AC679" s="210"/>
      <c r="AD679" s="210"/>
      <c r="AE679" s="210"/>
      <c r="AF679" s="210"/>
      <c r="AG679" s="210"/>
      <c r="AH679" s="210"/>
      <c r="AI679" s="210"/>
      <c r="AJ679" s="210"/>
      <c r="AK679" s="210"/>
      <c r="AL679" s="210"/>
      <c r="AM679" s="210"/>
      <c r="AN679" s="210"/>
      <c r="AO679" s="210"/>
      <c r="AP679" s="210"/>
      <c r="AQ679" s="210"/>
      <c r="AR679" s="210"/>
      <c r="AS679" s="210"/>
      <c r="AT679" s="210"/>
      <c r="AU679" s="210"/>
      <c r="AV679" s="210"/>
      <c r="AW679" s="210"/>
      <c r="AX679" s="210"/>
      <c r="AY679" s="210"/>
      <c r="AZ679" s="210"/>
      <c r="BA679" s="210"/>
      <c r="BB679" s="210"/>
      <c r="BC679" s="210"/>
      <c r="BD679" s="210"/>
      <c r="BE679" s="210"/>
      <c r="BF679" s="210"/>
      <c r="BG679" s="210"/>
      <c r="BH679" s="210"/>
      <c r="BI679" s="210"/>
      <c r="BJ679" s="210"/>
      <c r="BK679" s="210"/>
      <c r="BL679" s="210"/>
      <c r="BM679" s="213" t="e">
        <v>#N/A</v>
      </c>
    </row>
    <row r="680" spans="1:65">
      <c r="A680" s="30"/>
      <c r="B680" s="19">
        <v>1</v>
      </c>
      <c r="C680" s="9">
        <v>3</v>
      </c>
      <c r="D680" s="24">
        <v>0.13688</v>
      </c>
      <c r="E680" s="24">
        <v>0.1348</v>
      </c>
      <c r="F680" s="214">
        <v>0.153</v>
      </c>
      <c r="G680" s="24">
        <v>0.14069380000000001</v>
      </c>
      <c r="H680" s="24">
        <v>0.13500000000000001</v>
      </c>
      <c r="I680" s="24">
        <v>0.129</v>
      </c>
      <c r="J680" s="24">
        <v>0.14099999999999999</v>
      </c>
      <c r="K680" s="214">
        <v>0.11800000000000001</v>
      </c>
      <c r="L680" s="24">
        <v>0.1401</v>
      </c>
      <c r="M680" s="24">
        <v>0.13553599999999999</v>
      </c>
      <c r="N680" s="24">
        <v>0.13500000000000001</v>
      </c>
      <c r="O680" s="24">
        <v>0.12709999999999999</v>
      </c>
      <c r="P680" s="24">
        <v>0.14034006344422559</v>
      </c>
      <c r="Q680" s="214">
        <v>0.12368601777563229</v>
      </c>
      <c r="R680" s="24">
        <v>0.13700000000000001</v>
      </c>
      <c r="S680" s="24">
        <v>0.129</v>
      </c>
      <c r="T680" s="209"/>
      <c r="U680" s="210"/>
      <c r="V680" s="210"/>
      <c r="W680" s="210"/>
      <c r="X680" s="210"/>
      <c r="Y680" s="210"/>
      <c r="Z680" s="210"/>
      <c r="AA680" s="210"/>
      <c r="AB680" s="210"/>
      <c r="AC680" s="210"/>
      <c r="AD680" s="210"/>
      <c r="AE680" s="210"/>
      <c r="AF680" s="210"/>
      <c r="AG680" s="210"/>
      <c r="AH680" s="210"/>
      <c r="AI680" s="210"/>
      <c r="AJ680" s="210"/>
      <c r="AK680" s="210"/>
      <c r="AL680" s="210"/>
      <c r="AM680" s="210"/>
      <c r="AN680" s="210"/>
      <c r="AO680" s="210"/>
      <c r="AP680" s="210"/>
      <c r="AQ680" s="210"/>
      <c r="AR680" s="210"/>
      <c r="AS680" s="210"/>
      <c r="AT680" s="210"/>
      <c r="AU680" s="210"/>
      <c r="AV680" s="210"/>
      <c r="AW680" s="210"/>
      <c r="AX680" s="210"/>
      <c r="AY680" s="210"/>
      <c r="AZ680" s="210"/>
      <c r="BA680" s="210"/>
      <c r="BB680" s="210"/>
      <c r="BC680" s="210"/>
      <c r="BD680" s="210"/>
      <c r="BE680" s="210"/>
      <c r="BF680" s="210"/>
      <c r="BG680" s="210"/>
      <c r="BH680" s="210"/>
      <c r="BI680" s="210"/>
      <c r="BJ680" s="210"/>
      <c r="BK680" s="210"/>
      <c r="BL680" s="210"/>
      <c r="BM680" s="213">
        <v>16</v>
      </c>
    </row>
    <row r="681" spans="1:65">
      <c r="A681" s="30"/>
      <c r="B681" s="19">
        <v>1</v>
      </c>
      <c r="C681" s="9">
        <v>4</v>
      </c>
      <c r="D681" s="24">
        <v>0.142512</v>
      </c>
      <c r="E681" s="24">
        <v>0.13350000000000001</v>
      </c>
      <c r="F681" s="214">
        <v>0.14499999999999999</v>
      </c>
      <c r="G681" s="24">
        <v>0.14089520000000003</v>
      </c>
      <c r="H681" s="24">
        <v>0.13800000000000001</v>
      </c>
      <c r="I681" s="24">
        <v>0.1295</v>
      </c>
      <c r="J681" s="24">
        <v>0.13900000000000001</v>
      </c>
      <c r="K681" s="214">
        <v>0.12</v>
      </c>
      <c r="L681" s="24">
        <v>0.1404</v>
      </c>
      <c r="M681" s="24">
        <v>0.14237899999999998</v>
      </c>
      <c r="N681" s="24">
        <v>0.13600000000000001</v>
      </c>
      <c r="O681" s="24">
        <v>0.12739999999999999</v>
      </c>
      <c r="P681" s="24">
        <v>0.14530919476089468</v>
      </c>
      <c r="Q681" s="214">
        <v>0.11909373496437395</v>
      </c>
      <c r="R681" s="24">
        <v>0.14000000000000001</v>
      </c>
      <c r="S681" s="24">
        <v>0.13</v>
      </c>
      <c r="T681" s="209"/>
      <c r="U681" s="210"/>
      <c r="V681" s="210"/>
      <c r="W681" s="210"/>
      <c r="X681" s="210"/>
      <c r="Y681" s="210"/>
      <c r="Z681" s="210"/>
      <c r="AA681" s="210"/>
      <c r="AB681" s="210"/>
      <c r="AC681" s="210"/>
      <c r="AD681" s="210"/>
      <c r="AE681" s="210"/>
      <c r="AF681" s="210"/>
      <c r="AG681" s="210"/>
      <c r="AH681" s="210"/>
      <c r="AI681" s="210"/>
      <c r="AJ681" s="210"/>
      <c r="AK681" s="210"/>
      <c r="AL681" s="210"/>
      <c r="AM681" s="210"/>
      <c r="AN681" s="210"/>
      <c r="AO681" s="210"/>
      <c r="AP681" s="210"/>
      <c r="AQ681" s="210"/>
      <c r="AR681" s="210"/>
      <c r="AS681" s="210"/>
      <c r="AT681" s="210"/>
      <c r="AU681" s="210"/>
      <c r="AV681" s="210"/>
      <c r="AW681" s="210"/>
      <c r="AX681" s="210"/>
      <c r="AY681" s="210"/>
      <c r="AZ681" s="210"/>
      <c r="BA681" s="210"/>
      <c r="BB681" s="210"/>
      <c r="BC681" s="210"/>
      <c r="BD681" s="210"/>
      <c r="BE681" s="210"/>
      <c r="BF681" s="210"/>
      <c r="BG681" s="210"/>
      <c r="BH681" s="210"/>
      <c r="BI681" s="210"/>
      <c r="BJ681" s="210"/>
      <c r="BK681" s="210"/>
      <c r="BL681" s="210"/>
      <c r="BM681" s="213">
        <v>0.13634835261274503</v>
      </c>
    </row>
    <row r="682" spans="1:65">
      <c r="A682" s="30"/>
      <c r="B682" s="19">
        <v>1</v>
      </c>
      <c r="C682" s="9">
        <v>5</v>
      </c>
      <c r="D682" s="24">
        <v>0.13415999999999997</v>
      </c>
      <c r="E682" s="24">
        <v>0.13589999999999999</v>
      </c>
      <c r="F682" s="214">
        <v>0.155</v>
      </c>
      <c r="G682" s="24">
        <v>0.14096940000000002</v>
      </c>
      <c r="H682" s="24">
        <v>0.13800000000000001</v>
      </c>
      <c r="I682" s="24">
        <v>0.128</v>
      </c>
      <c r="J682" s="24">
        <v>0.14000000000000001</v>
      </c>
      <c r="K682" s="214">
        <v>0.11800000000000001</v>
      </c>
      <c r="L682" s="24">
        <v>0.14069999999999999</v>
      </c>
      <c r="M682" s="24">
        <v>0.13956499999999999</v>
      </c>
      <c r="N682" s="24">
        <v>0.13400000000000001</v>
      </c>
      <c r="O682" s="24">
        <v>0.12759999999999999</v>
      </c>
      <c r="P682" s="24">
        <v>0.14327881431119299</v>
      </c>
      <c r="Q682" s="214">
        <v>0.12077059968339983</v>
      </c>
      <c r="R682" s="24">
        <v>0.13700000000000001</v>
      </c>
      <c r="S682" s="24">
        <v>0.128</v>
      </c>
      <c r="T682" s="209"/>
      <c r="U682" s="210"/>
      <c r="V682" s="210"/>
      <c r="W682" s="210"/>
      <c r="X682" s="210"/>
      <c r="Y682" s="210"/>
      <c r="Z682" s="210"/>
      <c r="AA682" s="210"/>
      <c r="AB682" s="210"/>
      <c r="AC682" s="210"/>
      <c r="AD682" s="210"/>
      <c r="AE682" s="210"/>
      <c r="AF682" s="210"/>
      <c r="AG682" s="210"/>
      <c r="AH682" s="210"/>
      <c r="AI682" s="210"/>
      <c r="AJ682" s="210"/>
      <c r="AK682" s="210"/>
      <c r="AL682" s="210"/>
      <c r="AM682" s="210"/>
      <c r="AN682" s="210"/>
      <c r="AO682" s="210"/>
      <c r="AP682" s="210"/>
      <c r="AQ682" s="210"/>
      <c r="AR682" s="210"/>
      <c r="AS682" s="210"/>
      <c r="AT682" s="210"/>
      <c r="AU682" s="210"/>
      <c r="AV682" s="210"/>
      <c r="AW682" s="210"/>
      <c r="AX682" s="210"/>
      <c r="AY682" s="210"/>
      <c r="AZ682" s="210"/>
      <c r="BA682" s="210"/>
      <c r="BB682" s="210"/>
      <c r="BC682" s="210"/>
      <c r="BD682" s="210"/>
      <c r="BE682" s="210"/>
      <c r="BF682" s="210"/>
      <c r="BG682" s="210"/>
      <c r="BH682" s="210"/>
      <c r="BI682" s="210"/>
      <c r="BJ682" s="210"/>
      <c r="BK682" s="210"/>
      <c r="BL682" s="210"/>
      <c r="BM682" s="213">
        <v>43</v>
      </c>
    </row>
    <row r="683" spans="1:65">
      <c r="A683" s="30"/>
      <c r="B683" s="19">
        <v>1</v>
      </c>
      <c r="C683" s="9">
        <v>6</v>
      </c>
      <c r="D683" s="24">
        <v>0.139321</v>
      </c>
      <c r="E683" s="24">
        <v>0.13719999999999999</v>
      </c>
      <c r="F683" s="214">
        <v>0.15</v>
      </c>
      <c r="G683" s="24">
        <v>0.14198700000000003</v>
      </c>
      <c r="H683" s="24">
        <v>0.13700000000000001</v>
      </c>
      <c r="I683" s="24">
        <v>0.1295</v>
      </c>
      <c r="J683" s="24">
        <v>0.13800000000000001</v>
      </c>
      <c r="K683" s="214">
        <v>0.12</v>
      </c>
      <c r="L683" s="24">
        <v>0.14050000000000001</v>
      </c>
      <c r="M683" s="24">
        <v>0.13843800000000001</v>
      </c>
      <c r="N683" s="24">
        <v>0.13500000000000001</v>
      </c>
      <c r="O683" s="24">
        <v>0.1303</v>
      </c>
      <c r="P683" s="24">
        <v>0.14031569302694072</v>
      </c>
      <c r="Q683" s="214">
        <v>0.12100469692131516</v>
      </c>
      <c r="R683" s="24">
        <v>0.13800000000000001</v>
      </c>
      <c r="S683" s="24">
        <v>0.1265</v>
      </c>
      <c r="T683" s="209"/>
      <c r="U683" s="210"/>
      <c r="V683" s="210"/>
      <c r="W683" s="210"/>
      <c r="X683" s="210"/>
      <c r="Y683" s="210"/>
      <c r="Z683" s="210"/>
      <c r="AA683" s="210"/>
      <c r="AB683" s="210"/>
      <c r="AC683" s="210"/>
      <c r="AD683" s="210"/>
      <c r="AE683" s="210"/>
      <c r="AF683" s="210"/>
      <c r="AG683" s="210"/>
      <c r="AH683" s="210"/>
      <c r="AI683" s="210"/>
      <c r="AJ683" s="210"/>
      <c r="AK683" s="210"/>
      <c r="AL683" s="210"/>
      <c r="AM683" s="210"/>
      <c r="AN683" s="210"/>
      <c r="AO683" s="210"/>
      <c r="AP683" s="210"/>
      <c r="AQ683" s="210"/>
      <c r="AR683" s="210"/>
      <c r="AS683" s="210"/>
      <c r="AT683" s="210"/>
      <c r="AU683" s="210"/>
      <c r="AV683" s="210"/>
      <c r="AW683" s="210"/>
      <c r="AX683" s="210"/>
      <c r="AY683" s="210"/>
      <c r="AZ683" s="210"/>
      <c r="BA683" s="210"/>
      <c r="BB683" s="210"/>
      <c r="BC683" s="210"/>
      <c r="BD683" s="210"/>
      <c r="BE683" s="210"/>
      <c r="BF683" s="210"/>
      <c r="BG683" s="210"/>
      <c r="BH683" s="210"/>
      <c r="BI683" s="210"/>
      <c r="BJ683" s="210"/>
      <c r="BK683" s="210"/>
      <c r="BL683" s="210"/>
      <c r="BM683" s="56"/>
    </row>
    <row r="684" spans="1:65">
      <c r="A684" s="30"/>
      <c r="B684" s="20" t="s">
        <v>245</v>
      </c>
      <c r="C684" s="12"/>
      <c r="D684" s="215">
        <v>0.13863133333333333</v>
      </c>
      <c r="E684" s="215">
        <v>0.13525000000000001</v>
      </c>
      <c r="F684" s="215">
        <v>0.15133333333333335</v>
      </c>
      <c r="G684" s="215">
        <v>0.14104536666666667</v>
      </c>
      <c r="H684" s="215">
        <v>0.13733333333333334</v>
      </c>
      <c r="I684" s="215">
        <v>0.12883333333333336</v>
      </c>
      <c r="J684" s="215">
        <v>0.13916666666666669</v>
      </c>
      <c r="K684" s="215">
        <v>0.1195</v>
      </c>
      <c r="L684" s="215">
        <v>0.14051666666666665</v>
      </c>
      <c r="M684" s="215">
        <v>0.13812966666666668</v>
      </c>
      <c r="N684" s="215">
        <v>0.13533333333333333</v>
      </c>
      <c r="O684" s="215">
        <v>0.1300833333333333</v>
      </c>
      <c r="P684" s="215">
        <v>0.14266221729901904</v>
      </c>
      <c r="Q684" s="215">
        <v>0.12131500037961755</v>
      </c>
      <c r="R684" s="215">
        <v>0.13833333333333334</v>
      </c>
      <c r="S684" s="215">
        <v>0.12883333333333333</v>
      </c>
      <c r="T684" s="209"/>
      <c r="U684" s="210"/>
      <c r="V684" s="210"/>
      <c r="W684" s="210"/>
      <c r="X684" s="210"/>
      <c r="Y684" s="210"/>
      <c r="Z684" s="210"/>
      <c r="AA684" s="210"/>
      <c r="AB684" s="210"/>
      <c r="AC684" s="210"/>
      <c r="AD684" s="210"/>
      <c r="AE684" s="210"/>
      <c r="AF684" s="210"/>
      <c r="AG684" s="210"/>
      <c r="AH684" s="210"/>
      <c r="AI684" s="210"/>
      <c r="AJ684" s="210"/>
      <c r="AK684" s="210"/>
      <c r="AL684" s="210"/>
      <c r="AM684" s="210"/>
      <c r="AN684" s="210"/>
      <c r="AO684" s="210"/>
      <c r="AP684" s="210"/>
      <c r="AQ684" s="210"/>
      <c r="AR684" s="210"/>
      <c r="AS684" s="210"/>
      <c r="AT684" s="210"/>
      <c r="AU684" s="210"/>
      <c r="AV684" s="210"/>
      <c r="AW684" s="210"/>
      <c r="AX684" s="210"/>
      <c r="AY684" s="210"/>
      <c r="AZ684" s="210"/>
      <c r="BA684" s="210"/>
      <c r="BB684" s="210"/>
      <c r="BC684" s="210"/>
      <c r="BD684" s="210"/>
      <c r="BE684" s="210"/>
      <c r="BF684" s="210"/>
      <c r="BG684" s="210"/>
      <c r="BH684" s="210"/>
      <c r="BI684" s="210"/>
      <c r="BJ684" s="210"/>
      <c r="BK684" s="210"/>
      <c r="BL684" s="210"/>
      <c r="BM684" s="56"/>
    </row>
    <row r="685" spans="1:65">
      <c r="A685" s="30"/>
      <c r="B685" s="3" t="s">
        <v>246</v>
      </c>
      <c r="C685" s="29"/>
      <c r="D685" s="24">
        <v>0.13906499999999999</v>
      </c>
      <c r="E685" s="24">
        <v>0.13535</v>
      </c>
      <c r="F685" s="24">
        <v>0.152</v>
      </c>
      <c r="G685" s="24">
        <v>0.14093230000000001</v>
      </c>
      <c r="H685" s="24">
        <v>0.13800000000000001</v>
      </c>
      <c r="I685" s="24">
        <v>0.12925</v>
      </c>
      <c r="J685" s="24">
        <v>0.13950000000000001</v>
      </c>
      <c r="K685" s="24">
        <v>0.1195</v>
      </c>
      <c r="L685" s="24">
        <v>0.1406</v>
      </c>
      <c r="M685" s="24">
        <v>0.13751000000000002</v>
      </c>
      <c r="N685" s="24">
        <v>0.13500000000000001</v>
      </c>
      <c r="O685" s="24">
        <v>0.12875</v>
      </c>
      <c r="P685" s="24">
        <v>0.142085394181722</v>
      </c>
      <c r="Q685" s="24">
        <v>0.12109428145776741</v>
      </c>
      <c r="R685" s="24">
        <v>0.13750000000000001</v>
      </c>
      <c r="S685" s="24">
        <v>0.12925</v>
      </c>
      <c r="T685" s="209"/>
      <c r="U685" s="210"/>
      <c r="V685" s="210"/>
      <c r="W685" s="210"/>
      <c r="X685" s="210"/>
      <c r="Y685" s="210"/>
      <c r="Z685" s="210"/>
      <c r="AA685" s="210"/>
      <c r="AB685" s="210"/>
      <c r="AC685" s="210"/>
      <c r="AD685" s="210"/>
      <c r="AE685" s="210"/>
      <c r="AF685" s="210"/>
      <c r="AG685" s="210"/>
      <c r="AH685" s="210"/>
      <c r="AI685" s="210"/>
      <c r="AJ685" s="210"/>
      <c r="AK685" s="210"/>
      <c r="AL685" s="210"/>
      <c r="AM685" s="210"/>
      <c r="AN685" s="210"/>
      <c r="AO685" s="210"/>
      <c r="AP685" s="210"/>
      <c r="AQ685" s="210"/>
      <c r="AR685" s="210"/>
      <c r="AS685" s="210"/>
      <c r="AT685" s="210"/>
      <c r="AU685" s="210"/>
      <c r="AV685" s="210"/>
      <c r="AW685" s="210"/>
      <c r="AX685" s="210"/>
      <c r="AY685" s="210"/>
      <c r="AZ685" s="210"/>
      <c r="BA685" s="210"/>
      <c r="BB685" s="210"/>
      <c r="BC685" s="210"/>
      <c r="BD685" s="210"/>
      <c r="BE685" s="210"/>
      <c r="BF685" s="210"/>
      <c r="BG685" s="210"/>
      <c r="BH685" s="210"/>
      <c r="BI685" s="210"/>
      <c r="BJ685" s="210"/>
      <c r="BK685" s="210"/>
      <c r="BL685" s="210"/>
      <c r="BM685" s="56"/>
    </row>
    <row r="686" spans="1:65">
      <c r="A686" s="30"/>
      <c r="B686" s="3" t="s">
        <v>247</v>
      </c>
      <c r="C686" s="29"/>
      <c r="D686" s="24">
        <v>2.8566207775388595E-3</v>
      </c>
      <c r="E686" s="24">
        <v>1.4293355099485856E-3</v>
      </c>
      <c r="F686" s="24">
        <v>3.6147844564602591E-3</v>
      </c>
      <c r="G686" s="24">
        <v>5.2241620827331889E-4</v>
      </c>
      <c r="H686" s="24">
        <v>1.2110601416389978E-3</v>
      </c>
      <c r="I686" s="24">
        <v>1.4023789311975099E-3</v>
      </c>
      <c r="J686" s="24">
        <v>1.4719601443879688E-3</v>
      </c>
      <c r="K686" s="24">
        <v>1.5165750888103053E-3</v>
      </c>
      <c r="L686" s="24">
        <v>2.4013884872436719E-4</v>
      </c>
      <c r="M686" s="24">
        <v>2.5598098887742865E-3</v>
      </c>
      <c r="N686" s="24">
        <v>1.0327955589886366E-3</v>
      </c>
      <c r="O686" s="24">
        <v>4.2006745490059888E-3</v>
      </c>
      <c r="P686" s="24">
        <v>2.5100535982065762E-3</v>
      </c>
      <c r="Q686" s="24">
        <v>1.5273926052497716E-3</v>
      </c>
      <c r="R686" s="24">
        <v>1.7511900715418195E-3</v>
      </c>
      <c r="S686" s="24">
        <v>1.3662601021279476E-3</v>
      </c>
      <c r="T686" s="209"/>
      <c r="U686" s="210"/>
      <c r="V686" s="210"/>
      <c r="W686" s="210"/>
      <c r="X686" s="210"/>
      <c r="Y686" s="210"/>
      <c r="Z686" s="210"/>
      <c r="AA686" s="210"/>
      <c r="AB686" s="210"/>
      <c r="AC686" s="210"/>
      <c r="AD686" s="210"/>
      <c r="AE686" s="210"/>
      <c r="AF686" s="210"/>
      <c r="AG686" s="210"/>
      <c r="AH686" s="210"/>
      <c r="AI686" s="210"/>
      <c r="AJ686" s="210"/>
      <c r="AK686" s="210"/>
      <c r="AL686" s="210"/>
      <c r="AM686" s="210"/>
      <c r="AN686" s="210"/>
      <c r="AO686" s="210"/>
      <c r="AP686" s="210"/>
      <c r="AQ686" s="210"/>
      <c r="AR686" s="210"/>
      <c r="AS686" s="210"/>
      <c r="AT686" s="210"/>
      <c r="AU686" s="210"/>
      <c r="AV686" s="210"/>
      <c r="AW686" s="210"/>
      <c r="AX686" s="210"/>
      <c r="AY686" s="210"/>
      <c r="AZ686" s="210"/>
      <c r="BA686" s="210"/>
      <c r="BB686" s="210"/>
      <c r="BC686" s="210"/>
      <c r="BD686" s="210"/>
      <c r="BE686" s="210"/>
      <c r="BF686" s="210"/>
      <c r="BG686" s="210"/>
      <c r="BH686" s="210"/>
      <c r="BI686" s="210"/>
      <c r="BJ686" s="210"/>
      <c r="BK686" s="210"/>
      <c r="BL686" s="210"/>
      <c r="BM686" s="56"/>
    </row>
    <row r="687" spans="1:65">
      <c r="A687" s="30"/>
      <c r="B687" s="3" t="s">
        <v>86</v>
      </c>
      <c r="C687" s="29"/>
      <c r="D687" s="13">
        <v>2.0605881144273731E-2</v>
      </c>
      <c r="E687" s="13">
        <v>1.0568099888714126E-2</v>
      </c>
      <c r="F687" s="13">
        <v>2.3886240901719771E-2</v>
      </c>
      <c r="G687" s="13">
        <v>3.7038877675999674E-3</v>
      </c>
      <c r="H687" s="13">
        <v>8.8183990896043528E-3</v>
      </c>
      <c r="I687" s="13">
        <v>1.0885218094676659E-2</v>
      </c>
      <c r="J687" s="13">
        <v>1.0576959121350673E-2</v>
      </c>
      <c r="K687" s="13">
        <v>1.269100492728289E-2</v>
      </c>
      <c r="L687" s="13">
        <v>1.7089705756686078E-3</v>
      </c>
      <c r="M687" s="13">
        <v>1.853193416408944E-2</v>
      </c>
      <c r="N687" s="13">
        <v>7.6314942782411575E-3</v>
      </c>
      <c r="O687" s="13">
        <v>3.2292181030154951E-2</v>
      </c>
      <c r="P687" s="13">
        <v>1.7594382351043381E-2</v>
      </c>
      <c r="Q687" s="13">
        <v>1.2590302934264283E-2</v>
      </c>
      <c r="R687" s="13">
        <v>1.2659205336446887E-2</v>
      </c>
      <c r="S687" s="13">
        <v>1.0604864958302311E-2</v>
      </c>
      <c r="T687" s="151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5"/>
    </row>
    <row r="688" spans="1:65">
      <c r="A688" s="30"/>
      <c r="B688" s="3" t="s">
        <v>248</v>
      </c>
      <c r="C688" s="29"/>
      <c r="D688" s="13">
        <v>1.674373526955919E-2</v>
      </c>
      <c r="E688" s="13">
        <v>-8.055488692735091E-3</v>
      </c>
      <c r="F688" s="13">
        <v>0.10990217654589851</v>
      </c>
      <c r="G688" s="13">
        <v>3.4448630760226751E-2</v>
      </c>
      <c r="H688" s="13">
        <v>7.224001623149956E-3</v>
      </c>
      <c r="I688" s="13">
        <v>-5.5116318865661262E-2</v>
      </c>
      <c r="J688" s="13">
        <v>2.0669953101129179E-2</v>
      </c>
      <c r="K688" s="13">
        <v>-0.12356843548082697</v>
      </c>
      <c r="L688" s="13">
        <v>3.0571062825822448E-2</v>
      </c>
      <c r="M688" s="13">
        <v>1.3064434001494041E-2</v>
      </c>
      <c r="N688" s="13">
        <v>-7.4443090800997425E-3</v>
      </c>
      <c r="O688" s="13">
        <v>-4.5948624676130589E-2</v>
      </c>
      <c r="P688" s="13">
        <v>4.6306864478271814E-2</v>
      </c>
      <c r="Q688" s="13">
        <v>-0.11025694073345371</v>
      </c>
      <c r="R688" s="13">
        <v>1.4558156974775027E-2</v>
      </c>
      <c r="S688" s="13">
        <v>-5.5116318865661484E-2</v>
      </c>
      <c r="T688" s="151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5"/>
    </row>
    <row r="689" spans="1:65">
      <c r="A689" s="30"/>
      <c r="B689" s="46" t="s">
        <v>249</v>
      </c>
      <c r="C689" s="47"/>
      <c r="D689" s="45">
        <v>0.2</v>
      </c>
      <c r="E689" s="45">
        <v>0.55000000000000004</v>
      </c>
      <c r="F689" s="45">
        <v>3.01</v>
      </c>
      <c r="G689" s="45">
        <v>0.73</v>
      </c>
      <c r="H689" s="45">
        <v>0.09</v>
      </c>
      <c r="I689" s="45">
        <v>1.97</v>
      </c>
      <c r="J689" s="45">
        <v>0.32</v>
      </c>
      <c r="K689" s="45">
        <v>4.03</v>
      </c>
      <c r="L689" s="45">
        <v>0.62</v>
      </c>
      <c r="M689" s="45">
        <v>0.09</v>
      </c>
      <c r="N689" s="45">
        <v>0.53</v>
      </c>
      <c r="O689" s="45">
        <v>1.69</v>
      </c>
      <c r="P689" s="45">
        <v>1.0900000000000001</v>
      </c>
      <c r="Q689" s="45">
        <v>3.63</v>
      </c>
      <c r="R689" s="45">
        <v>0.13</v>
      </c>
      <c r="S689" s="45">
        <v>1.97</v>
      </c>
      <c r="T689" s="151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5"/>
    </row>
    <row r="690" spans="1:65">
      <c r="B690" s="31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BM690" s="55"/>
    </row>
    <row r="691" spans="1:65" ht="15">
      <c r="B691" s="8" t="s">
        <v>467</v>
      </c>
      <c r="BM691" s="28" t="s">
        <v>67</v>
      </c>
    </row>
    <row r="692" spans="1:65" ht="15">
      <c r="A692" s="25" t="s">
        <v>40</v>
      </c>
      <c r="B692" s="18" t="s">
        <v>111</v>
      </c>
      <c r="C692" s="15" t="s">
        <v>112</v>
      </c>
      <c r="D692" s="16" t="s">
        <v>222</v>
      </c>
      <c r="E692" s="17" t="s">
        <v>222</v>
      </c>
      <c r="F692" s="17" t="s">
        <v>222</v>
      </c>
      <c r="G692" s="17" t="s">
        <v>222</v>
      </c>
      <c r="H692" s="17" t="s">
        <v>222</v>
      </c>
      <c r="I692" s="17" t="s">
        <v>222</v>
      </c>
      <c r="J692" s="151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8">
        <v>1</v>
      </c>
    </row>
    <row r="693" spans="1:65">
      <c r="A693" s="30"/>
      <c r="B693" s="19" t="s">
        <v>223</v>
      </c>
      <c r="C693" s="9" t="s">
        <v>223</v>
      </c>
      <c r="D693" s="149" t="s">
        <v>255</v>
      </c>
      <c r="E693" s="150" t="s">
        <v>256</v>
      </c>
      <c r="F693" s="150" t="s">
        <v>258</v>
      </c>
      <c r="G693" s="150" t="s">
        <v>261</v>
      </c>
      <c r="H693" s="150" t="s">
        <v>263</v>
      </c>
      <c r="I693" s="150" t="s">
        <v>277</v>
      </c>
      <c r="J693" s="151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8" t="s">
        <v>3</v>
      </c>
    </row>
    <row r="694" spans="1:65">
      <c r="A694" s="30"/>
      <c r="B694" s="19"/>
      <c r="C694" s="9"/>
      <c r="D694" s="10" t="s">
        <v>278</v>
      </c>
      <c r="E694" s="11" t="s">
        <v>278</v>
      </c>
      <c r="F694" s="11" t="s">
        <v>278</v>
      </c>
      <c r="G694" s="11" t="s">
        <v>279</v>
      </c>
      <c r="H694" s="11" t="s">
        <v>279</v>
      </c>
      <c r="I694" s="11" t="s">
        <v>278</v>
      </c>
      <c r="J694" s="151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8">
        <v>2</v>
      </c>
    </row>
    <row r="695" spans="1:65">
      <c r="A695" s="30"/>
      <c r="B695" s="19"/>
      <c r="C695" s="9"/>
      <c r="D695" s="26"/>
      <c r="E695" s="26"/>
      <c r="F695" s="26"/>
      <c r="G695" s="26"/>
      <c r="H695" s="26"/>
      <c r="I695" s="26"/>
      <c r="J695" s="151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8">
        <v>2</v>
      </c>
    </row>
    <row r="696" spans="1:65">
      <c r="A696" s="30"/>
      <c r="B696" s="18">
        <v>1</v>
      </c>
      <c r="C696" s="14">
        <v>1</v>
      </c>
      <c r="D696" s="22">
        <v>6.1</v>
      </c>
      <c r="E696" s="22">
        <v>6.39</v>
      </c>
      <c r="F696" s="22">
        <v>4.8441999999999998</v>
      </c>
      <c r="G696" s="152">
        <v>8.3000000000000007</v>
      </c>
      <c r="H696" s="22">
        <v>6</v>
      </c>
      <c r="I696" s="22">
        <v>6.332381386536805</v>
      </c>
      <c r="J696" s="151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8">
        <v>1</v>
      </c>
    </row>
    <row r="697" spans="1:65">
      <c r="A697" s="30"/>
      <c r="B697" s="19">
        <v>1</v>
      </c>
      <c r="C697" s="9">
        <v>2</v>
      </c>
      <c r="D697" s="11">
        <v>6.2</v>
      </c>
      <c r="E697" s="11">
        <v>4.29</v>
      </c>
      <c r="F697" s="11">
        <v>4.7741199999999999</v>
      </c>
      <c r="G697" s="156">
        <v>7.5</v>
      </c>
      <c r="H697" s="11">
        <v>6.1</v>
      </c>
      <c r="I697" s="11">
        <v>6.3646826205804654</v>
      </c>
      <c r="J697" s="151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8" t="e">
        <v>#N/A</v>
      </c>
    </row>
    <row r="698" spans="1:65">
      <c r="A698" s="30"/>
      <c r="B698" s="19">
        <v>1</v>
      </c>
      <c r="C698" s="9">
        <v>3</v>
      </c>
      <c r="D698" s="11">
        <v>6</v>
      </c>
      <c r="E698" s="11">
        <v>5.42</v>
      </c>
      <c r="F698" s="11">
        <v>5.0236000000000001</v>
      </c>
      <c r="G698" s="153">
        <v>8.3000000000000007</v>
      </c>
      <c r="H698" s="11">
        <v>6.2</v>
      </c>
      <c r="I698" s="11">
        <v>6.4560388563036391</v>
      </c>
      <c r="J698" s="151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8">
        <v>16</v>
      </c>
    </row>
    <row r="699" spans="1:65">
      <c r="A699" s="30"/>
      <c r="B699" s="19">
        <v>1</v>
      </c>
      <c r="C699" s="9">
        <v>4</v>
      </c>
      <c r="D699" s="11">
        <v>5.9</v>
      </c>
      <c r="E699" s="11">
        <v>6.3</v>
      </c>
      <c r="F699" s="11">
        <v>4.8644799999999995</v>
      </c>
      <c r="G699" s="153">
        <v>8.6</v>
      </c>
      <c r="H699" s="11">
        <v>6.3</v>
      </c>
      <c r="I699" s="11">
        <v>6.2405627906602952</v>
      </c>
      <c r="J699" s="151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8">
        <v>5.7382156167607983</v>
      </c>
    </row>
    <row r="700" spans="1:65">
      <c r="A700" s="30"/>
      <c r="B700" s="19">
        <v>1</v>
      </c>
      <c r="C700" s="9">
        <v>5</v>
      </c>
      <c r="D700" s="11">
        <v>6.2</v>
      </c>
      <c r="E700" s="11">
        <v>5.15</v>
      </c>
      <c r="F700" s="11">
        <v>4.8478000000000003</v>
      </c>
      <c r="G700" s="153">
        <v>8.1999999999999993</v>
      </c>
      <c r="H700" s="11">
        <v>6.1</v>
      </c>
      <c r="I700" s="11">
        <v>6.3516604007385045</v>
      </c>
      <c r="J700" s="151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8">
        <v>44</v>
      </c>
    </row>
    <row r="701" spans="1:65">
      <c r="A701" s="30"/>
      <c r="B701" s="19">
        <v>1</v>
      </c>
      <c r="C701" s="9">
        <v>6</v>
      </c>
      <c r="D701" s="11">
        <v>6</v>
      </c>
      <c r="E701" s="11">
        <v>4.17</v>
      </c>
      <c r="F701" s="11">
        <v>4.7005600000000003</v>
      </c>
      <c r="G701" s="153">
        <v>8.1999999999999993</v>
      </c>
      <c r="H701" s="11">
        <v>6.2</v>
      </c>
      <c r="I701" s="11">
        <v>6.3263824480042246</v>
      </c>
      <c r="J701" s="151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5"/>
    </row>
    <row r="702" spans="1:65">
      <c r="A702" s="30"/>
      <c r="B702" s="20" t="s">
        <v>245</v>
      </c>
      <c r="C702" s="12"/>
      <c r="D702" s="23">
        <v>6.0666666666666673</v>
      </c>
      <c r="E702" s="23">
        <v>5.286666666666668</v>
      </c>
      <c r="F702" s="23">
        <v>4.84246</v>
      </c>
      <c r="G702" s="23">
        <v>8.1833333333333353</v>
      </c>
      <c r="H702" s="23">
        <v>6.1500000000000012</v>
      </c>
      <c r="I702" s="23">
        <v>6.3452847504706549</v>
      </c>
      <c r="J702" s="151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55"/>
    </row>
    <row r="703" spans="1:65">
      <c r="A703" s="30"/>
      <c r="B703" s="3" t="s">
        <v>246</v>
      </c>
      <c r="C703" s="29"/>
      <c r="D703" s="11">
        <v>6.05</v>
      </c>
      <c r="E703" s="11">
        <v>5.2850000000000001</v>
      </c>
      <c r="F703" s="11">
        <v>4.8460000000000001</v>
      </c>
      <c r="G703" s="11">
        <v>8.25</v>
      </c>
      <c r="H703" s="11">
        <v>6.15</v>
      </c>
      <c r="I703" s="11">
        <v>6.3420208936376543</v>
      </c>
      <c r="J703" s="151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55"/>
    </row>
    <row r="704" spans="1:65">
      <c r="A704" s="30"/>
      <c r="B704" s="3" t="s">
        <v>247</v>
      </c>
      <c r="C704" s="29"/>
      <c r="D704" s="24">
        <v>0.12110601416389963</v>
      </c>
      <c r="E704" s="24">
        <v>0.95088730492453843</v>
      </c>
      <c r="F704" s="24">
        <v>0.10782772259488738</v>
      </c>
      <c r="G704" s="24">
        <v>0.36560452221856699</v>
      </c>
      <c r="H704" s="24">
        <v>0.10488088481701521</v>
      </c>
      <c r="I704" s="24">
        <v>6.9532554887424144E-2</v>
      </c>
      <c r="J704" s="151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5"/>
    </row>
    <row r="705" spans="1:65">
      <c r="A705" s="30"/>
      <c r="B705" s="3" t="s">
        <v>86</v>
      </c>
      <c r="C705" s="29"/>
      <c r="D705" s="13">
        <v>1.9962529807236201E-2</v>
      </c>
      <c r="E705" s="13">
        <v>0.17986519008660873</v>
      </c>
      <c r="F705" s="13">
        <v>2.2267137486915198E-2</v>
      </c>
      <c r="G705" s="13">
        <v>4.4676723692696568E-2</v>
      </c>
      <c r="H705" s="13">
        <v>1.7053802409270763E-2</v>
      </c>
      <c r="I705" s="13">
        <v>1.0958145713203278E-2</v>
      </c>
      <c r="J705" s="151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5"/>
    </row>
    <row r="706" spans="1:65">
      <c r="A706" s="30"/>
      <c r="B706" s="3" t="s">
        <v>248</v>
      </c>
      <c r="C706" s="29"/>
      <c r="D706" s="13">
        <v>5.7239231120296941E-2</v>
      </c>
      <c r="E706" s="13">
        <v>-7.8691527166598219E-2</v>
      </c>
      <c r="F706" s="13">
        <v>-0.1561035131103089</v>
      </c>
      <c r="G706" s="13">
        <v>0.42611116065952181</v>
      </c>
      <c r="H706" s="13">
        <v>7.1761748031290207E-2</v>
      </c>
      <c r="I706" s="13">
        <v>0.10579406112531986</v>
      </c>
      <c r="J706" s="151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5"/>
    </row>
    <row r="707" spans="1:65">
      <c r="A707" s="30"/>
      <c r="B707" s="46" t="s">
        <v>249</v>
      </c>
      <c r="C707" s="47"/>
      <c r="D707" s="45">
        <v>0.05</v>
      </c>
      <c r="E707" s="45">
        <v>1.05</v>
      </c>
      <c r="F707" s="45">
        <v>1.61</v>
      </c>
      <c r="G707" s="45">
        <v>2.64</v>
      </c>
      <c r="H707" s="45">
        <v>0.05</v>
      </c>
      <c r="I707" s="45">
        <v>0.3</v>
      </c>
      <c r="J707" s="151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5"/>
    </row>
    <row r="708" spans="1:65">
      <c r="B708" s="31"/>
      <c r="C708" s="20"/>
      <c r="D708" s="20"/>
      <c r="E708" s="20"/>
      <c r="F708" s="20"/>
      <c r="G708" s="20"/>
      <c r="H708" s="20"/>
      <c r="I708" s="20"/>
      <c r="BM708" s="55"/>
    </row>
    <row r="709" spans="1:65" ht="15">
      <c r="B709" s="8" t="s">
        <v>468</v>
      </c>
      <c r="BM709" s="28" t="s">
        <v>67</v>
      </c>
    </row>
    <row r="710" spans="1:65" ht="15">
      <c r="A710" s="25" t="s">
        <v>43</v>
      </c>
      <c r="B710" s="18" t="s">
        <v>111</v>
      </c>
      <c r="C710" s="15" t="s">
        <v>112</v>
      </c>
      <c r="D710" s="16" t="s">
        <v>222</v>
      </c>
      <c r="E710" s="17" t="s">
        <v>222</v>
      </c>
      <c r="F710" s="17" t="s">
        <v>222</v>
      </c>
      <c r="G710" s="17" t="s">
        <v>222</v>
      </c>
      <c r="H710" s="17" t="s">
        <v>222</v>
      </c>
      <c r="I710" s="17" t="s">
        <v>222</v>
      </c>
      <c r="J710" s="17" t="s">
        <v>222</v>
      </c>
      <c r="K710" s="17" t="s">
        <v>222</v>
      </c>
      <c r="L710" s="17" t="s">
        <v>222</v>
      </c>
      <c r="M710" s="17" t="s">
        <v>222</v>
      </c>
      <c r="N710" s="17" t="s">
        <v>222</v>
      </c>
      <c r="O710" s="151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8">
        <v>1</v>
      </c>
    </row>
    <row r="711" spans="1:65">
      <c r="A711" s="30"/>
      <c r="B711" s="19" t="s">
        <v>223</v>
      </c>
      <c r="C711" s="9" t="s">
        <v>223</v>
      </c>
      <c r="D711" s="149" t="s">
        <v>255</v>
      </c>
      <c r="E711" s="150" t="s">
        <v>256</v>
      </c>
      <c r="F711" s="150" t="s">
        <v>257</v>
      </c>
      <c r="G711" s="150" t="s">
        <v>258</v>
      </c>
      <c r="H711" s="150" t="s">
        <v>259</v>
      </c>
      <c r="I711" s="150" t="s">
        <v>261</v>
      </c>
      <c r="J711" s="150" t="s">
        <v>263</v>
      </c>
      <c r="K711" s="150" t="s">
        <v>264</v>
      </c>
      <c r="L711" s="150" t="s">
        <v>266</v>
      </c>
      <c r="M711" s="150" t="s">
        <v>277</v>
      </c>
      <c r="N711" s="150" t="s">
        <v>268</v>
      </c>
      <c r="O711" s="151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8" t="s">
        <v>3</v>
      </c>
    </row>
    <row r="712" spans="1:65">
      <c r="A712" s="30"/>
      <c r="B712" s="19"/>
      <c r="C712" s="9"/>
      <c r="D712" s="10" t="s">
        <v>278</v>
      </c>
      <c r="E712" s="11" t="s">
        <v>278</v>
      </c>
      <c r="F712" s="11" t="s">
        <v>278</v>
      </c>
      <c r="G712" s="11" t="s">
        <v>278</v>
      </c>
      <c r="H712" s="11" t="s">
        <v>279</v>
      </c>
      <c r="I712" s="11" t="s">
        <v>279</v>
      </c>
      <c r="J712" s="11" t="s">
        <v>279</v>
      </c>
      <c r="K712" s="11" t="s">
        <v>279</v>
      </c>
      <c r="L712" s="11" t="s">
        <v>114</v>
      </c>
      <c r="M712" s="11" t="s">
        <v>278</v>
      </c>
      <c r="N712" s="11" t="s">
        <v>279</v>
      </c>
      <c r="O712" s="151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8">
        <v>1</v>
      </c>
    </row>
    <row r="713" spans="1:65">
      <c r="A713" s="30"/>
      <c r="B713" s="19"/>
      <c r="C713" s="9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151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8">
        <v>2</v>
      </c>
    </row>
    <row r="714" spans="1:65">
      <c r="A714" s="30"/>
      <c r="B714" s="18">
        <v>1</v>
      </c>
      <c r="C714" s="14">
        <v>1</v>
      </c>
      <c r="D714" s="228">
        <v>13.9</v>
      </c>
      <c r="E714" s="230">
        <v>15.1</v>
      </c>
      <c r="F714" s="228">
        <v>13.5</v>
      </c>
      <c r="G714" s="228">
        <v>13.247249999999999</v>
      </c>
      <c r="H714" s="228">
        <v>13.7</v>
      </c>
      <c r="I714" s="230">
        <v>15.299999999999999</v>
      </c>
      <c r="J714" s="228">
        <v>13.7</v>
      </c>
      <c r="K714" s="230">
        <v>20.100000000000001</v>
      </c>
      <c r="L714" s="228">
        <v>14.077655266939294</v>
      </c>
      <c r="M714" s="228">
        <v>13.577946696195353</v>
      </c>
      <c r="N714" s="228">
        <v>14</v>
      </c>
      <c r="O714" s="231"/>
      <c r="P714" s="232"/>
      <c r="Q714" s="232"/>
      <c r="R714" s="232"/>
      <c r="S714" s="232"/>
      <c r="T714" s="232"/>
      <c r="U714" s="232"/>
      <c r="V714" s="232"/>
      <c r="W714" s="232"/>
      <c r="X714" s="232"/>
      <c r="Y714" s="232"/>
      <c r="Z714" s="232"/>
      <c r="AA714" s="232"/>
      <c r="AB714" s="232"/>
      <c r="AC714" s="232"/>
      <c r="AD714" s="232"/>
      <c r="AE714" s="232"/>
      <c r="AF714" s="232"/>
      <c r="AG714" s="232"/>
      <c r="AH714" s="232"/>
      <c r="AI714" s="232"/>
      <c r="AJ714" s="232"/>
      <c r="AK714" s="232"/>
      <c r="AL714" s="232"/>
      <c r="AM714" s="232"/>
      <c r="AN714" s="232"/>
      <c r="AO714" s="232"/>
      <c r="AP714" s="232"/>
      <c r="AQ714" s="232"/>
      <c r="AR714" s="232"/>
      <c r="AS714" s="232"/>
      <c r="AT714" s="232"/>
      <c r="AU714" s="232"/>
      <c r="AV714" s="232"/>
      <c r="AW714" s="232"/>
      <c r="AX714" s="232"/>
      <c r="AY714" s="232"/>
      <c r="AZ714" s="232"/>
      <c r="BA714" s="232"/>
      <c r="BB714" s="232"/>
      <c r="BC714" s="232"/>
      <c r="BD714" s="232"/>
      <c r="BE714" s="232"/>
      <c r="BF714" s="232"/>
      <c r="BG714" s="232"/>
      <c r="BH714" s="232"/>
      <c r="BI714" s="232"/>
      <c r="BJ714" s="232"/>
      <c r="BK714" s="232"/>
      <c r="BL714" s="232"/>
      <c r="BM714" s="233">
        <v>1</v>
      </c>
    </row>
    <row r="715" spans="1:65">
      <c r="A715" s="30"/>
      <c r="B715" s="19">
        <v>1</v>
      </c>
      <c r="C715" s="9">
        <v>2</v>
      </c>
      <c r="D715" s="234">
        <v>14.3</v>
      </c>
      <c r="E715" s="235">
        <v>15.1</v>
      </c>
      <c r="F715" s="234">
        <v>13.6</v>
      </c>
      <c r="G715" s="234">
        <v>12.8597</v>
      </c>
      <c r="H715" s="234">
        <v>14.1</v>
      </c>
      <c r="I715" s="235">
        <v>14.7</v>
      </c>
      <c r="J715" s="234">
        <v>13.8</v>
      </c>
      <c r="K715" s="235">
        <v>19.600000000000001</v>
      </c>
      <c r="L715" s="234">
        <v>13.822204757524455</v>
      </c>
      <c r="M715" s="234">
        <v>13.626337781617863</v>
      </c>
      <c r="N715" s="234">
        <v>13.5</v>
      </c>
      <c r="O715" s="231"/>
      <c r="P715" s="232"/>
      <c r="Q715" s="232"/>
      <c r="R715" s="232"/>
      <c r="S715" s="232"/>
      <c r="T715" s="232"/>
      <c r="U715" s="232"/>
      <c r="V715" s="232"/>
      <c r="W715" s="232"/>
      <c r="X715" s="232"/>
      <c r="Y715" s="232"/>
      <c r="Z715" s="232"/>
      <c r="AA715" s="232"/>
      <c r="AB715" s="232"/>
      <c r="AC715" s="232"/>
      <c r="AD715" s="232"/>
      <c r="AE715" s="232"/>
      <c r="AF715" s="232"/>
      <c r="AG715" s="232"/>
      <c r="AH715" s="232"/>
      <c r="AI715" s="232"/>
      <c r="AJ715" s="232"/>
      <c r="AK715" s="232"/>
      <c r="AL715" s="232"/>
      <c r="AM715" s="232"/>
      <c r="AN715" s="232"/>
      <c r="AO715" s="232"/>
      <c r="AP715" s="232"/>
      <c r="AQ715" s="232"/>
      <c r="AR715" s="232"/>
      <c r="AS715" s="232"/>
      <c r="AT715" s="232"/>
      <c r="AU715" s="232"/>
      <c r="AV715" s="232"/>
      <c r="AW715" s="232"/>
      <c r="AX715" s="232"/>
      <c r="AY715" s="232"/>
      <c r="AZ715" s="232"/>
      <c r="BA715" s="232"/>
      <c r="BB715" s="232"/>
      <c r="BC715" s="232"/>
      <c r="BD715" s="232"/>
      <c r="BE715" s="232"/>
      <c r="BF715" s="232"/>
      <c r="BG715" s="232"/>
      <c r="BH715" s="232"/>
      <c r="BI715" s="232"/>
      <c r="BJ715" s="232"/>
      <c r="BK715" s="232"/>
      <c r="BL715" s="232"/>
      <c r="BM715" s="233" t="e">
        <v>#N/A</v>
      </c>
    </row>
    <row r="716" spans="1:65">
      <c r="A716" s="30"/>
      <c r="B716" s="19">
        <v>1</v>
      </c>
      <c r="C716" s="9">
        <v>3</v>
      </c>
      <c r="D716" s="234">
        <v>14.7</v>
      </c>
      <c r="E716" s="235">
        <v>15.1</v>
      </c>
      <c r="F716" s="234">
        <v>13.4</v>
      </c>
      <c r="G716" s="234">
        <v>13.349600000000001</v>
      </c>
      <c r="H716" s="234">
        <v>13.6</v>
      </c>
      <c r="I716" s="235">
        <v>15.2</v>
      </c>
      <c r="J716" s="234">
        <v>13.2</v>
      </c>
      <c r="K716" s="235">
        <v>20.8</v>
      </c>
      <c r="L716" s="234">
        <v>13.728901012440735</v>
      </c>
      <c r="M716" s="234">
        <v>13.182592044857374</v>
      </c>
      <c r="N716" s="234">
        <v>13.4</v>
      </c>
      <c r="O716" s="231"/>
      <c r="P716" s="232"/>
      <c r="Q716" s="232"/>
      <c r="R716" s="232"/>
      <c r="S716" s="232"/>
      <c r="T716" s="232"/>
      <c r="U716" s="232"/>
      <c r="V716" s="232"/>
      <c r="W716" s="232"/>
      <c r="X716" s="232"/>
      <c r="Y716" s="232"/>
      <c r="Z716" s="232"/>
      <c r="AA716" s="232"/>
      <c r="AB716" s="232"/>
      <c r="AC716" s="232"/>
      <c r="AD716" s="232"/>
      <c r="AE716" s="232"/>
      <c r="AF716" s="232"/>
      <c r="AG716" s="232"/>
      <c r="AH716" s="232"/>
      <c r="AI716" s="232"/>
      <c r="AJ716" s="232"/>
      <c r="AK716" s="232"/>
      <c r="AL716" s="232"/>
      <c r="AM716" s="232"/>
      <c r="AN716" s="232"/>
      <c r="AO716" s="232"/>
      <c r="AP716" s="232"/>
      <c r="AQ716" s="232"/>
      <c r="AR716" s="232"/>
      <c r="AS716" s="232"/>
      <c r="AT716" s="232"/>
      <c r="AU716" s="232"/>
      <c r="AV716" s="232"/>
      <c r="AW716" s="232"/>
      <c r="AX716" s="232"/>
      <c r="AY716" s="232"/>
      <c r="AZ716" s="232"/>
      <c r="BA716" s="232"/>
      <c r="BB716" s="232"/>
      <c r="BC716" s="232"/>
      <c r="BD716" s="232"/>
      <c r="BE716" s="232"/>
      <c r="BF716" s="232"/>
      <c r="BG716" s="232"/>
      <c r="BH716" s="232"/>
      <c r="BI716" s="232"/>
      <c r="BJ716" s="232"/>
      <c r="BK716" s="232"/>
      <c r="BL716" s="232"/>
      <c r="BM716" s="233">
        <v>16</v>
      </c>
    </row>
    <row r="717" spans="1:65">
      <c r="A717" s="30"/>
      <c r="B717" s="19">
        <v>1</v>
      </c>
      <c r="C717" s="9">
        <v>4</v>
      </c>
      <c r="D717" s="234">
        <v>13.4</v>
      </c>
      <c r="E717" s="235">
        <v>15.299999999999999</v>
      </c>
      <c r="F717" s="234">
        <v>13.7</v>
      </c>
      <c r="G717" s="234">
        <v>13.05635</v>
      </c>
      <c r="H717" s="234">
        <v>12.4</v>
      </c>
      <c r="I717" s="235">
        <v>15.2</v>
      </c>
      <c r="J717" s="234">
        <v>14</v>
      </c>
      <c r="K717" s="236">
        <v>22.6</v>
      </c>
      <c r="L717" s="234">
        <v>14.351288751383578</v>
      </c>
      <c r="M717" s="234">
        <v>13.417825372700321</v>
      </c>
      <c r="N717" s="234">
        <v>13.4</v>
      </c>
      <c r="O717" s="231"/>
      <c r="P717" s="232"/>
      <c r="Q717" s="232"/>
      <c r="R717" s="232"/>
      <c r="S717" s="232"/>
      <c r="T717" s="232"/>
      <c r="U717" s="232"/>
      <c r="V717" s="232"/>
      <c r="W717" s="232"/>
      <c r="X717" s="232"/>
      <c r="Y717" s="232"/>
      <c r="Z717" s="232"/>
      <c r="AA717" s="232"/>
      <c r="AB717" s="232"/>
      <c r="AC717" s="232"/>
      <c r="AD717" s="232"/>
      <c r="AE717" s="232"/>
      <c r="AF717" s="232"/>
      <c r="AG717" s="232"/>
      <c r="AH717" s="232"/>
      <c r="AI717" s="232"/>
      <c r="AJ717" s="232"/>
      <c r="AK717" s="232"/>
      <c r="AL717" s="232"/>
      <c r="AM717" s="232"/>
      <c r="AN717" s="232"/>
      <c r="AO717" s="232"/>
      <c r="AP717" s="232"/>
      <c r="AQ717" s="232"/>
      <c r="AR717" s="232"/>
      <c r="AS717" s="232"/>
      <c r="AT717" s="232"/>
      <c r="AU717" s="232"/>
      <c r="AV717" s="232"/>
      <c r="AW717" s="232"/>
      <c r="AX717" s="232"/>
      <c r="AY717" s="232"/>
      <c r="AZ717" s="232"/>
      <c r="BA717" s="232"/>
      <c r="BB717" s="232"/>
      <c r="BC717" s="232"/>
      <c r="BD717" s="232"/>
      <c r="BE717" s="232"/>
      <c r="BF717" s="232"/>
      <c r="BG717" s="232"/>
      <c r="BH717" s="232"/>
      <c r="BI717" s="232"/>
      <c r="BJ717" s="232"/>
      <c r="BK717" s="232"/>
      <c r="BL717" s="232"/>
      <c r="BM717" s="233">
        <v>13.587401838337424</v>
      </c>
    </row>
    <row r="718" spans="1:65">
      <c r="A718" s="30"/>
      <c r="B718" s="19">
        <v>1</v>
      </c>
      <c r="C718" s="9">
        <v>5</v>
      </c>
      <c r="D718" s="234">
        <v>13.3</v>
      </c>
      <c r="E718" s="235">
        <v>15.1</v>
      </c>
      <c r="F718" s="234">
        <v>13.9</v>
      </c>
      <c r="G718" s="234">
        <v>12.856249999999999</v>
      </c>
      <c r="H718" s="234">
        <v>12.2</v>
      </c>
      <c r="I718" s="235">
        <v>14.8</v>
      </c>
      <c r="J718" s="234">
        <v>13.4</v>
      </c>
      <c r="K718" s="235">
        <v>20.2</v>
      </c>
      <c r="L718" s="234">
        <v>14.183394867446944</v>
      </c>
      <c r="M718" s="234">
        <v>13.465684383254411</v>
      </c>
      <c r="N718" s="234">
        <v>13.7</v>
      </c>
      <c r="O718" s="231"/>
      <c r="P718" s="232"/>
      <c r="Q718" s="232"/>
      <c r="R718" s="232"/>
      <c r="S718" s="232"/>
      <c r="T718" s="232"/>
      <c r="U718" s="232"/>
      <c r="V718" s="232"/>
      <c r="W718" s="232"/>
      <c r="X718" s="232"/>
      <c r="Y718" s="232"/>
      <c r="Z718" s="232"/>
      <c r="AA718" s="232"/>
      <c r="AB718" s="232"/>
      <c r="AC718" s="232"/>
      <c r="AD718" s="232"/>
      <c r="AE718" s="232"/>
      <c r="AF718" s="232"/>
      <c r="AG718" s="232"/>
      <c r="AH718" s="232"/>
      <c r="AI718" s="232"/>
      <c r="AJ718" s="232"/>
      <c r="AK718" s="232"/>
      <c r="AL718" s="232"/>
      <c r="AM718" s="232"/>
      <c r="AN718" s="232"/>
      <c r="AO718" s="232"/>
      <c r="AP718" s="232"/>
      <c r="AQ718" s="232"/>
      <c r="AR718" s="232"/>
      <c r="AS718" s="232"/>
      <c r="AT718" s="232"/>
      <c r="AU718" s="232"/>
      <c r="AV718" s="232"/>
      <c r="AW718" s="232"/>
      <c r="AX718" s="232"/>
      <c r="AY718" s="232"/>
      <c r="AZ718" s="232"/>
      <c r="BA718" s="232"/>
      <c r="BB718" s="232"/>
      <c r="BC718" s="232"/>
      <c r="BD718" s="232"/>
      <c r="BE718" s="232"/>
      <c r="BF718" s="232"/>
      <c r="BG718" s="232"/>
      <c r="BH718" s="232"/>
      <c r="BI718" s="232"/>
      <c r="BJ718" s="232"/>
      <c r="BK718" s="232"/>
      <c r="BL718" s="232"/>
      <c r="BM718" s="233">
        <v>45</v>
      </c>
    </row>
    <row r="719" spans="1:65">
      <c r="A719" s="30"/>
      <c r="B719" s="19">
        <v>1</v>
      </c>
      <c r="C719" s="9">
        <v>6</v>
      </c>
      <c r="D719" s="234">
        <v>13.7</v>
      </c>
      <c r="E719" s="236">
        <v>14.5</v>
      </c>
      <c r="F719" s="234">
        <v>13.8</v>
      </c>
      <c r="G719" s="234">
        <v>13.204699999999999</v>
      </c>
      <c r="H719" s="234">
        <v>14.3</v>
      </c>
      <c r="I719" s="235">
        <v>14.8</v>
      </c>
      <c r="J719" s="234">
        <v>13.7</v>
      </c>
      <c r="K719" s="235">
        <v>20.6</v>
      </c>
      <c r="L719" s="234">
        <v>14.137647527436062</v>
      </c>
      <c r="M719" s="234">
        <v>13.449959778399965</v>
      </c>
      <c r="N719" s="234">
        <v>13.3</v>
      </c>
      <c r="O719" s="231"/>
      <c r="P719" s="232"/>
      <c r="Q719" s="232"/>
      <c r="R719" s="232"/>
      <c r="S719" s="232"/>
      <c r="T719" s="232"/>
      <c r="U719" s="232"/>
      <c r="V719" s="232"/>
      <c r="W719" s="232"/>
      <c r="X719" s="232"/>
      <c r="Y719" s="232"/>
      <c r="Z719" s="232"/>
      <c r="AA719" s="232"/>
      <c r="AB719" s="232"/>
      <c r="AC719" s="232"/>
      <c r="AD719" s="232"/>
      <c r="AE719" s="232"/>
      <c r="AF719" s="232"/>
      <c r="AG719" s="232"/>
      <c r="AH719" s="232"/>
      <c r="AI719" s="232"/>
      <c r="AJ719" s="232"/>
      <c r="AK719" s="232"/>
      <c r="AL719" s="232"/>
      <c r="AM719" s="232"/>
      <c r="AN719" s="232"/>
      <c r="AO719" s="232"/>
      <c r="AP719" s="232"/>
      <c r="AQ719" s="232"/>
      <c r="AR719" s="232"/>
      <c r="AS719" s="232"/>
      <c r="AT719" s="232"/>
      <c r="AU719" s="232"/>
      <c r="AV719" s="232"/>
      <c r="AW719" s="232"/>
      <c r="AX719" s="232"/>
      <c r="AY719" s="232"/>
      <c r="AZ719" s="232"/>
      <c r="BA719" s="232"/>
      <c r="BB719" s="232"/>
      <c r="BC719" s="232"/>
      <c r="BD719" s="232"/>
      <c r="BE719" s="232"/>
      <c r="BF719" s="232"/>
      <c r="BG719" s="232"/>
      <c r="BH719" s="232"/>
      <c r="BI719" s="232"/>
      <c r="BJ719" s="232"/>
      <c r="BK719" s="232"/>
      <c r="BL719" s="232"/>
      <c r="BM719" s="237"/>
    </row>
    <row r="720" spans="1:65">
      <c r="A720" s="30"/>
      <c r="B720" s="20" t="s">
        <v>245</v>
      </c>
      <c r="C720" s="12"/>
      <c r="D720" s="238">
        <v>13.883333333333335</v>
      </c>
      <c r="E720" s="238">
        <v>15.033333333333331</v>
      </c>
      <c r="F720" s="238">
        <v>13.65</v>
      </c>
      <c r="G720" s="238">
        <v>13.095641666666667</v>
      </c>
      <c r="H720" s="238">
        <v>13.383333333333333</v>
      </c>
      <c r="I720" s="238">
        <v>15</v>
      </c>
      <c r="J720" s="238">
        <v>13.633333333333335</v>
      </c>
      <c r="K720" s="238">
        <v>20.650000000000002</v>
      </c>
      <c r="L720" s="238">
        <v>14.050182030528511</v>
      </c>
      <c r="M720" s="238">
        <v>13.453391009504216</v>
      </c>
      <c r="N720" s="238">
        <v>13.549999999999999</v>
      </c>
      <c r="O720" s="231"/>
      <c r="P720" s="232"/>
      <c r="Q720" s="232"/>
      <c r="R720" s="232"/>
      <c r="S720" s="232"/>
      <c r="T720" s="232"/>
      <c r="U720" s="232"/>
      <c r="V720" s="232"/>
      <c r="W720" s="232"/>
      <c r="X720" s="232"/>
      <c r="Y720" s="232"/>
      <c r="Z720" s="232"/>
      <c r="AA720" s="232"/>
      <c r="AB720" s="232"/>
      <c r="AC720" s="232"/>
      <c r="AD720" s="232"/>
      <c r="AE720" s="232"/>
      <c r="AF720" s="232"/>
      <c r="AG720" s="232"/>
      <c r="AH720" s="232"/>
      <c r="AI720" s="232"/>
      <c r="AJ720" s="232"/>
      <c r="AK720" s="232"/>
      <c r="AL720" s="232"/>
      <c r="AM720" s="232"/>
      <c r="AN720" s="232"/>
      <c r="AO720" s="232"/>
      <c r="AP720" s="232"/>
      <c r="AQ720" s="232"/>
      <c r="AR720" s="232"/>
      <c r="AS720" s="232"/>
      <c r="AT720" s="232"/>
      <c r="AU720" s="232"/>
      <c r="AV720" s="232"/>
      <c r="AW720" s="232"/>
      <c r="AX720" s="232"/>
      <c r="AY720" s="232"/>
      <c r="AZ720" s="232"/>
      <c r="BA720" s="232"/>
      <c r="BB720" s="232"/>
      <c r="BC720" s="232"/>
      <c r="BD720" s="232"/>
      <c r="BE720" s="232"/>
      <c r="BF720" s="232"/>
      <c r="BG720" s="232"/>
      <c r="BH720" s="232"/>
      <c r="BI720" s="232"/>
      <c r="BJ720" s="232"/>
      <c r="BK720" s="232"/>
      <c r="BL720" s="232"/>
      <c r="BM720" s="237"/>
    </row>
    <row r="721" spans="1:65">
      <c r="A721" s="30"/>
      <c r="B721" s="3" t="s">
        <v>246</v>
      </c>
      <c r="C721" s="29"/>
      <c r="D721" s="234">
        <v>13.8</v>
      </c>
      <c r="E721" s="234">
        <v>15.1</v>
      </c>
      <c r="F721" s="234">
        <v>13.649999999999999</v>
      </c>
      <c r="G721" s="234">
        <v>13.130524999999999</v>
      </c>
      <c r="H721" s="234">
        <v>13.649999999999999</v>
      </c>
      <c r="I721" s="234">
        <v>15</v>
      </c>
      <c r="J721" s="234">
        <v>13.7</v>
      </c>
      <c r="K721" s="234">
        <v>20.399999999999999</v>
      </c>
      <c r="L721" s="234">
        <v>14.107651397187677</v>
      </c>
      <c r="M721" s="234">
        <v>13.457822080827189</v>
      </c>
      <c r="N721" s="234">
        <v>13.45</v>
      </c>
      <c r="O721" s="231"/>
      <c r="P721" s="232"/>
      <c r="Q721" s="232"/>
      <c r="R721" s="232"/>
      <c r="S721" s="232"/>
      <c r="T721" s="232"/>
      <c r="U721" s="232"/>
      <c r="V721" s="232"/>
      <c r="W721" s="232"/>
      <c r="X721" s="232"/>
      <c r="Y721" s="232"/>
      <c r="Z721" s="232"/>
      <c r="AA721" s="232"/>
      <c r="AB721" s="232"/>
      <c r="AC721" s="232"/>
      <c r="AD721" s="232"/>
      <c r="AE721" s="232"/>
      <c r="AF721" s="232"/>
      <c r="AG721" s="232"/>
      <c r="AH721" s="232"/>
      <c r="AI721" s="232"/>
      <c r="AJ721" s="232"/>
      <c r="AK721" s="232"/>
      <c r="AL721" s="232"/>
      <c r="AM721" s="232"/>
      <c r="AN721" s="232"/>
      <c r="AO721" s="232"/>
      <c r="AP721" s="232"/>
      <c r="AQ721" s="232"/>
      <c r="AR721" s="232"/>
      <c r="AS721" s="232"/>
      <c r="AT721" s="232"/>
      <c r="AU721" s="232"/>
      <c r="AV721" s="232"/>
      <c r="AW721" s="232"/>
      <c r="AX721" s="232"/>
      <c r="AY721" s="232"/>
      <c r="AZ721" s="232"/>
      <c r="BA721" s="232"/>
      <c r="BB721" s="232"/>
      <c r="BC721" s="232"/>
      <c r="BD721" s="232"/>
      <c r="BE721" s="232"/>
      <c r="BF721" s="232"/>
      <c r="BG721" s="232"/>
      <c r="BH721" s="232"/>
      <c r="BI721" s="232"/>
      <c r="BJ721" s="232"/>
      <c r="BK721" s="232"/>
      <c r="BL721" s="232"/>
      <c r="BM721" s="237"/>
    </row>
    <row r="722" spans="1:65">
      <c r="A722" s="30"/>
      <c r="B722" s="3" t="s">
        <v>247</v>
      </c>
      <c r="C722" s="29"/>
      <c r="D722" s="24">
        <v>0.53820689949745759</v>
      </c>
      <c r="E722" s="24">
        <v>0.27325202042558905</v>
      </c>
      <c r="F722" s="24">
        <v>0.18708286933869717</v>
      </c>
      <c r="G722" s="24">
        <v>0.20683051858143828</v>
      </c>
      <c r="H722" s="24">
        <v>0.8795832346439233</v>
      </c>
      <c r="I722" s="24">
        <v>0.26076809620810543</v>
      </c>
      <c r="J722" s="24">
        <v>0.28751811537130451</v>
      </c>
      <c r="K722" s="24">
        <v>1.0425929215182694</v>
      </c>
      <c r="L722" s="24">
        <v>0.23324280855880619</v>
      </c>
      <c r="M722" s="24">
        <v>0.15503844634912411</v>
      </c>
      <c r="N722" s="24">
        <v>0.25884358211089542</v>
      </c>
      <c r="O722" s="151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5"/>
    </row>
    <row r="723" spans="1:65">
      <c r="A723" s="30"/>
      <c r="B723" s="3" t="s">
        <v>86</v>
      </c>
      <c r="C723" s="29"/>
      <c r="D723" s="13">
        <v>3.8766403325147004E-2</v>
      </c>
      <c r="E723" s="13">
        <v>1.8176409340948278E-2</v>
      </c>
      <c r="F723" s="13">
        <v>1.3705704713457667E-2</v>
      </c>
      <c r="G723" s="13">
        <v>1.5793843772306304E-2</v>
      </c>
      <c r="H723" s="13">
        <v>6.5722284033169862E-2</v>
      </c>
      <c r="I723" s="13">
        <v>1.738453974720703E-2</v>
      </c>
      <c r="J723" s="13">
        <v>2.1089348315743606E-2</v>
      </c>
      <c r="K723" s="13">
        <v>5.048876133260384E-2</v>
      </c>
      <c r="L723" s="13">
        <v>1.6600696564073807E-2</v>
      </c>
      <c r="M723" s="13">
        <v>1.1524116576972781E-2</v>
      </c>
      <c r="N723" s="13">
        <v>1.9102847388257967E-2</v>
      </c>
      <c r="O723" s="151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5"/>
    </row>
    <row r="724" spans="1:65">
      <c r="A724" s="30"/>
      <c r="B724" s="3" t="s">
        <v>248</v>
      </c>
      <c r="C724" s="29"/>
      <c r="D724" s="13">
        <v>2.1779844190736197E-2</v>
      </c>
      <c r="E724" s="13">
        <v>0.10641707018012458</v>
      </c>
      <c r="F724" s="13">
        <v>4.6070737001353557E-3</v>
      </c>
      <c r="G724" s="13">
        <v>-3.6192362419372515E-2</v>
      </c>
      <c r="H724" s="13">
        <v>-1.5018949717693908E-2</v>
      </c>
      <c r="I724" s="13">
        <v>0.10396381725289605</v>
      </c>
      <c r="J724" s="13">
        <v>3.3804472365210891E-3</v>
      </c>
      <c r="K724" s="13">
        <v>0.51979018841815372</v>
      </c>
      <c r="L724" s="13">
        <v>3.4059505834686643E-2</v>
      </c>
      <c r="M724" s="13">
        <v>-9.8628737434621749E-3</v>
      </c>
      <c r="N724" s="13">
        <v>-2.7526850815506876E-3</v>
      </c>
      <c r="O724" s="151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5"/>
    </row>
    <row r="725" spans="1:65">
      <c r="A725" s="30"/>
      <c r="B725" s="46" t="s">
        <v>249</v>
      </c>
      <c r="C725" s="47"/>
      <c r="D725" s="45">
        <v>0.59</v>
      </c>
      <c r="E725" s="45">
        <v>3.5</v>
      </c>
      <c r="F725" s="45">
        <v>0</v>
      </c>
      <c r="G725" s="45">
        <v>1.4</v>
      </c>
      <c r="H725" s="45">
        <v>0.67</v>
      </c>
      <c r="I725" s="45">
        <v>3.41</v>
      </c>
      <c r="J725" s="45">
        <v>0.04</v>
      </c>
      <c r="K725" s="45">
        <v>17.7</v>
      </c>
      <c r="L725" s="45">
        <v>1.01</v>
      </c>
      <c r="M725" s="45">
        <v>0.5</v>
      </c>
      <c r="N725" s="45">
        <v>0.25</v>
      </c>
      <c r="O725" s="151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5"/>
    </row>
    <row r="726" spans="1:65">
      <c r="B726" s="31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BM726" s="55"/>
    </row>
    <row r="727" spans="1:65" ht="15">
      <c r="B727" s="8" t="s">
        <v>469</v>
      </c>
      <c r="BM727" s="28" t="s">
        <v>67</v>
      </c>
    </row>
    <row r="728" spans="1:65" ht="15">
      <c r="A728" s="25" t="s">
        <v>59</v>
      </c>
      <c r="B728" s="18" t="s">
        <v>111</v>
      </c>
      <c r="C728" s="15" t="s">
        <v>112</v>
      </c>
      <c r="D728" s="16" t="s">
        <v>222</v>
      </c>
      <c r="E728" s="17" t="s">
        <v>222</v>
      </c>
      <c r="F728" s="17" t="s">
        <v>222</v>
      </c>
      <c r="G728" s="17" t="s">
        <v>222</v>
      </c>
      <c r="H728" s="17" t="s">
        <v>222</v>
      </c>
      <c r="I728" s="17" t="s">
        <v>222</v>
      </c>
      <c r="J728" s="17" t="s">
        <v>222</v>
      </c>
      <c r="K728" s="17" t="s">
        <v>222</v>
      </c>
      <c r="L728" s="17" t="s">
        <v>222</v>
      </c>
      <c r="M728" s="17" t="s">
        <v>222</v>
      </c>
      <c r="N728" s="151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8">
        <v>1</v>
      </c>
    </row>
    <row r="729" spans="1:65">
      <c r="A729" s="30"/>
      <c r="B729" s="19" t="s">
        <v>223</v>
      </c>
      <c r="C729" s="9" t="s">
        <v>223</v>
      </c>
      <c r="D729" s="149" t="s">
        <v>255</v>
      </c>
      <c r="E729" s="150" t="s">
        <v>256</v>
      </c>
      <c r="F729" s="150" t="s">
        <v>257</v>
      </c>
      <c r="G729" s="150" t="s">
        <v>259</v>
      </c>
      <c r="H729" s="150" t="s">
        <v>261</v>
      </c>
      <c r="I729" s="150" t="s">
        <v>263</v>
      </c>
      <c r="J729" s="150" t="s">
        <v>264</v>
      </c>
      <c r="K729" s="150" t="s">
        <v>265</v>
      </c>
      <c r="L729" s="150" t="s">
        <v>266</v>
      </c>
      <c r="M729" s="150" t="s">
        <v>268</v>
      </c>
      <c r="N729" s="151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8" t="s">
        <v>3</v>
      </c>
    </row>
    <row r="730" spans="1:65">
      <c r="A730" s="30"/>
      <c r="B730" s="19"/>
      <c r="C730" s="9"/>
      <c r="D730" s="10" t="s">
        <v>278</v>
      </c>
      <c r="E730" s="11" t="s">
        <v>278</v>
      </c>
      <c r="F730" s="11" t="s">
        <v>278</v>
      </c>
      <c r="G730" s="11" t="s">
        <v>279</v>
      </c>
      <c r="H730" s="11" t="s">
        <v>279</v>
      </c>
      <c r="I730" s="11" t="s">
        <v>279</v>
      </c>
      <c r="J730" s="11" t="s">
        <v>279</v>
      </c>
      <c r="K730" s="11" t="s">
        <v>278</v>
      </c>
      <c r="L730" s="11" t="s">
        <v>114</v>
      </c>
      <c r="M730" s="11" t="s">
        <v>279</v>
      </c>
      <c r="N730" s="151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8">
        <v>2</v>
      </c>
    </row>
    <row r="731" spans="1:65">
      <c r="A731" s="30"/>
      <c r="B731" s="19"/>
      <c r="C731" s="9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151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8">
        <v>3</v>
      </c>
    </row>
    <row r="732" spans="1:65">
      <c r="A732" s="30"/>
      <c r="B732" s="18">
        <v>1</v>
      </c>
      <c r="C732" s="14">
        <v>1</v>
      </c>
      <c r="D732" s="22">
        <v>2.9340000000000002</v>
      </c>
      <c r="E732" s="22">
        <v>2.84</v>
      </c>
      <c r="F732" s="22">
        <v>2.95</v>
      </c>
      <c r="G732" s="152">
        <v>2.42</v>
      </c>
      <c r="H732" s="22">
        <v>3.27</v>
      </c>
      <c r="I732" s="22">
        <v>2.9529999999999998</v>
      </c>
      <c r="J732" s="22" t="s">
        <v>282</v>
      </c>
      <c r="K732" s="152">
        <v>2.2200000000000002</v>
      </c>
      <c r="L732" s="22">
        <v>2.99166487883915</v>
      </c>
      <c r="M732" s="22">
        <v>2.99</v>
      </c>
      <c r="N732" s="151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8">
        <v>1</v>
      </c>
    </row>
    <row r="733" spans="1:65">
      <c r="A733" s="30"/>
      <c r="B733" s="19">
        <v>1</v>
      </c>
      <c r="C733" s="9">
        <v>2</v>
      </c>
      <c r="D733" s="11">
        <v>2.9340000000000002</v>
      </c>
      <c r="E733" s="11">
        <v>2.91</v>
      </c>
      <c r="F733" s="11">
        <v>3.12</v>
      </c>
      <c r="G733" s="153">
        <v>2.58</v>
      </c>
      <c r="H733" s="11">
        <v>3.02</v>
      </c>
      <c r="I733" s="11">
        <v>3.0609999999999999</v>
      </c>
      <c r="J733" s="11" t="s">
        <v>282</v>
      </c>
      <c r="K733" s="153">
        <v>2.1970000000000001</v>
      </c>
      <c r="L733" s="11">
        <v>2.95219954210136</v>
      </c>
      <c r="M733" s="11">
        <v>2.86</v>
      </c>
      <c r="N733" s="151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8">
        <v>13</v>
      </c>
    </row>
    <row r="734" spans="1:65">
      <c r="A734" s="30"/>
      <c r="B734" s="19">
        <v>1</v>
      </c>
      <c r="C734" s="9">
        <v>3</v>
      </c>
      <c r="D734" s="11">
        <v>2.9239999999999999</v>
      </c>
      <c r="E734" s="11">
        <v>3.03</v>
      </c>
      <c r="F734" s="11">
        <v>2.99</v>
      </c>
      <c r="G734" s="153">
        <v>2.41</v>
      </c>
      <c r="H734" s="11">
        <v>3</v>
      </c>
      <c r="I734" s="11">
        <v>2.9580000000000002</v>
      </c>
      <c r="J734" s="11" t="s">
        <v>282</v>
      </c>
      <c r="K734" s="153">
        <v>2.2410000000000001</v>
      </c>
      <c r="L734" s="11">
        <v>2.91750695660699</v>
      </c>
      <c r="M734" s="11">
        <v>2.85</v>
      </c>
      <c r="N734" s="151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8">
        <v>16</v>
      </c>
    </row>
    <row r="735" spans="1:65">
      <c r="A735" s="30"/>
      <c r="B735" s="19">
        <v>1</v>
      </c>
      <c r="C735" s="9">
        <v>4</v>
      </c>
      <c r="D735" s="11">
        <v>2.7360000000000002</v>
      </c>
      <c r="E735" s="11">
        <v>2.91</v>
      </c>
      <c r="F735" s="11">
        <v>3</v>
      </c>
      <c r="G735" s="153">
        <v>2.42</v>
      </c>
      <c r="H735" s="11">
        <v>3.14</v>
      </c>
      <c r="I735" s="11">
        <v>3.2010000000000001</v>
      </c>
      <c r="J735" s="11" t="s">
        <v>282</v>
      </c>
      <c r="K735" s="153">
        <v>2.258</v>
      </c>
      <c r="L735" s="11">
        <v>3.0292330365313398</v>
      </c>
      <c r="M735" s="11">
        <v>2.75</v>
      </c>
      <c r="N735" s="151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8">
        <v>2.968181167323237</v>
      </c>
    </row>
    <row r="736" spans="1:65">
      <c r="A736" s="30"/>
      <c r="B736" s="19">
        <v>1</v>
      </c>
      <c r="C736" s="9">
        <v>5</v>
      </c>
      <c r="D736" s="11">
        <v>2.8759999999999999</v>
      </c>
      <c r="E736" s="11">
        <v>2.86</v>
      </c>
      <c r="F736" s="11">
        <v>3</v>
      </c>
      <c r="G736" s="153">
        <v>2.48</v>
      </c>
      <c r="H736" s="11">
        <v>3.1</v>
      </c>
      <c r="I736" s="11">
        <v>2.9769999999999999</v>
      </c>
      <c r="J736" s="11" t="s">
        <v>282</v>
      </c>
      <c r="K736" s="153">
        <v>2.2029999999999998</v>
      </c>
      <c r="L736" s="11">
        <v>2.9170348782248499</v>
      </c>
      <c r="M736" s="11">
        <v>2.94</v>
      </c>
      <c r="N736" s="151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8">
        <v>46</v>
      </c>
    </row>
    <row r="737" spans="1:65">
      <c r="A737" s="30"/>
      <c r="B737" s="19">
        <v>1</v>
      </c>
      <c r="C737" s="9">
        <v>6</v>
      </c>
      <c r="D737" s="11">
        <v>2.8889999999999998</v>
      </c>
      <c r="E737" s="11">
        <v>3.08</v>
      </c>
      <c r="F737" s="11">
        <v>2.99</v>
      </c>
      <c r="G737" s="153">
        <v>2.35</v>
      </c>
      <c r="H737" s="11">
        <v>3.08</v>
      </c>
      <c r="I737" s="11">
        <v>3.0030000000000001</v>
      </c>
      <c r="J737" s="11" t="s">
        <v>282</v>
      </c>
      <c r="K737" s="153">
        <v>2.2469999999999999</v>
      </c>
      <c r="L737" s="11">
        <v>2.92996973527229</v>
      </c>
      <c r="M737" s="11">
        <v>2.8</v>
      </c>
      <c r="N737" s="151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5"/>
    </row>
    <row r="738" spans="1:65">
      <c r="A738" s="30"/>
      <c r="B738" s="20" t="s">
        <v>245</v>
      </c>
      <c r="C738" s="12"/>
      <c r="D738" s="23">
        <v>2.8821666666666665</v>
      </c>
      <c r="E738" s="23">
        <v>2.938333333333333</v>
      </c>
      <c r="F738" s="23">
        <v>3.0083333333333333</v>
      </c>
      <c r="G738" s="23">
        <v>2.4433333333333334</v>
      </c>
      <c r="H738" s="23">
        <v>3.1016666666666666</v>
      </c>
      <c r="I738" s="23">
        <v>3.0254999999999996</v>
      </c>
      <c r="J738" s="23" t="s">
        <v>557</v>
      </c>
      <c r="K738" s="23">
        <v>2.2276666666666665</v>
      </c>
      <c r="L738" s="23">
        <v>2.9562681712626637</v>
      </c>
      <c r="M738" s="23">
        <v>2.8649999999999998</v>
      </c>
      <c r="N738" s="151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5"/>
    </row>
    <row r="739" spans="1:65">
      <c r="A739" s="30"/>
      <c r="B739" s="3" t="s">
        <v>246</v>
      </c>
      <c r="C739" s="29"/>
      <c r="D739" s="11">
        <v>2.9064999999999999</v>
      </c>
      <c r="E739" s="11">
        <v>2.91</v>
      </c>
      <c r="F739" s="11">
        <v>2.9950000000000001</v>
      </c>
      <c r="G739" s="11">
        <v>2.42</v>
      </c>
      <c r="H739" s="11">
        <v>3.09</v>
      </c>
      <c r="I739" s="11">
        <v>2.99</v>
      </c>
      <c r="J739" s="11" t="s">
        <v>557</v>
      </c>
      <c r="K739" s="11">
        <v>2.2305000000000001</v>
      </c>
      <c r="L739" s="11">
        <v>2.9410846386868252</v>
      </c>
      <c r="M739" s="11">
        <v>2.855</v>
      </c>
      <c r="N739" s="151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55"/>
    </row>
    <row r="740" spans="1:65">
      <c r="A740" s="30"/>
      <c r="B740" s="3" t="s">
        <v>247</v>
      </c>
      <c r="C740" s="29"/>
      <c r="D740" s="24">
        <v>7.5594752904329668E-2</v>
      </c>
      <c r="E740" s="24">
        <v>9.5794919837466699E-2</v>
      </c>
      <c r="F740" s="24">
        <v>5.7763887219149865E-2</v>
      </c>
      <c r="G740" s="24">
        <v>7.8655366420014E-2</v>
      </c>
      <c r="H740" s="24">
        <v>9.7245394064020677E-2</v>
      </c>
      <c r="I740" s="24">
        <v>9.4584882513010532E-2</v>
      </c>
      <c r="J740" s="24" t="s">
        <v>557</v>
      </c>
      <c r="K740" s="24">
        <v>2.4816661070068767E-2</v>
      </c>
      <c r="L740" s="24">
        <v>4.5445886489092757E-2</v>
      </c>
      <c r="M740" s="24">
        <v>8.8260976654464973E-2</v>
      </c>
      <c r="N740" s="209"/>
      <c r="O740" s="210"/>
      <c r="P740" s="210"/>
      <c r="Q740" s="210"/>
      <c r="R740" s="210"/>
      <c r="S740" s="210"/>
      <c r="T740" s="210"/>
      <c r="U740" s="210"/>
      <c r="V740" s="210"/>
      <c r="W740" s="210"/>
      <c r="X740" s="210"/>
      <c r="Y740" s="210"/>
      <c r="Z740" s="210"/>
      <c r="AA740" s="210"/>
      <c r="AB740" s="210"/>
      <c r="AC740" s="210"/>
      <c r="AD740" s="210"/>
      <c r="AE740" s="210"/>
      <c r="AF740" s="210"/>
      <c r="AG740" s="210"/>
      <c r="AH740" s="210"/>
      <c r="AI740" s="210"/>
      <c r="AJ740" s="210"/>
      <c r="AK740" s="210"/>
      <c r="AL740" s="210"/>
      <c r="AM740" s="210"/>
      <c r="AN740" s="210"/>
      <c r="AO740" s="210"/>
      <c r="AP740" s="210"/>
      <c r="AQ740" s="210"/>
      <c r="AR740" s="210"/>
      <c r="AS740" s="210"/>
      <c r="AT740" s="210"/>
      <c r="AU740" s="210"/>
      <c r="AV740" s="210"/>
      <c r="AW740" s="210"/>
      <c r="AX740" s="210"/>
      <c r="AY740" s="210"/>
      <c r="AZ740" s="210"/>
      <c r="BA740" s="210"/>
      <c r="BB740" s="210"/>
      <c r="BC740" s="210"/>
      <c r="BD740" s="210"/>
      <c r="BE740" s="210"/>
      <c r="BF740" s="210"/>
      <c r="BG740" s="210"/>
      <c r="BH740" s="210"/>
      <c r="BI740" s="210"/>
      <c r="BJ740" s="210"/>
      <c r="BK740" s="210"/>
      <c r="BL740" s="210"/>
      <c r="BM740" s="56"/>
    </row>
    <row r="741" spans="1:65">
      <c r="A741" s="30"/>
      <c r="B741" s="3" t="s">
        <v>86</v>
      </c>
      <c r="C741" s="29"/>
      <c r="D741" s="13">
        <v>2.6228446043253226E-2</v>
      </c>
      <c r="E741" s="13">
        <v>3.2601787806284754E-2</v>
      </c>
      <c r="F741" s="13">
        <v>1.9201292150409926E-2</v>
      </c>
      <c r="G741" s="13">
        <v>3.2191828002734242E-2</v>
      </c>
      <c r="H741" s="13">
        <v>3.1352625705756261E-2</v>
      </c>
      <c r="I741" s="13">
        <v>3.1262562390682709E-2</v>
      </c>
      <c r="J741" s="13" t="s">
        <v>557</v>
      </c>
      <c r="K741" s="13">
        <v>1.1140203981775596E-2</v>
      </c>
      <c r="L741" s="13">
        <v>1.5372721233771624E-2</v>
      </c>
      <c r="M741" s="13">
        <v>3.0806623614123903E-2</v>
      </c>
      <c r="N741" s="151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5"/>
    </row>
    <row r="742" spans="1:65">
      <c r="A742" s="30"/>
      <c r="B742" s="3" t="s">
        <v>248</v>
      </c>
      <c r="C742" s="29"/>
      <c r="D742" s="13">
        <v>-2.8978858030468513E-2</v>
      </c>
      <c r="E742" s="13">
        <v>-1.0055934024007507E-2</v>
      </c>
      <c r="F742" s="13">
        <v>1.3527532096804684E-2</v>
      </c>
      <c r="G742" s="13">
        <v>-0.17682473016403566</v>
      </c>
      <c r="H742" s="13">
        <v>4.4972153591220865E-2</v>
      </c>
      <c r="I742" s="13">
        <v>1.9311096407384598E-2</v>
      </c>
      <c r="J742" s="13" t="s">
        <v>557</v>
      </c>
      <c r="K742" s="13">
        <v>-0.24948426626006148</v>
      </c>
      <c r="L742" s="13">
        <v>-4.0135676998842573E-3</v>
      </c>
      <c r="M742" s="13">
        <v>-3.4762422341048649E-2</v>
      </c>
      <c r="N742" s="151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5"/>
    </row>
    <row r="743" spans="1:65">
      <c r="A743" s="30"/>
      <c r="B743" s="46" t="s">
        <v>249</v>
      </c>
      <c r="C743" s="47"/>
      <c r="D743" s="45">
        <v>0.52</v>
      </c>
      <c r="E743" s="45">
        <v>0</v>
      </c>
      <c r="F743" s="45">
        <v>0.64</v>
      </c>
      <c r="G743" s="45">
        <v>4.55</v>
      </c>
      <c r="H743" s="45">
        <v>1.5</v>
      </c>
      <c r="I743" s="45">
        <v>0.8</v>
      </c>
      <c r="J743" s="45" t="s">
        <v>275</v>
      </c>
      <c r="K743" s="45">
        <v>6.53</v>
      </c>
      <c r="L743" s="45">
        <v>0.16</v>
      </c>
      <c r="M743" s="45">
        <v>0.67</v>
      </c>
      <c r="N743" s="151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5"/>
    </row>
    <row r="744" spans="1:65">
      <c r="B744" s="31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BM744" s="55"/>
    </row>
    <row r="745" spans="1:65" ht="15">
      <c r="B745" s="8" t="s">
        <v>470</v>
      </c>
      <c r="BM745" s="28" t="s">
        <v>67</v>
      </c>
    </row>
    <row r="746" spans="1:65" ht="15">
      <c r="A746" s="25" t="s">
        <v>60</v>
      </c>
      <c r="B746" s="18" t="s">
        <v>111</v>
      </c>
      <c r="C746" s="15" t="s">
        <v>112</v>
      </c>
      <c r="D746" s="16" t="s">
        <v>222</v>
      </c>
      <c r="E746" s="17" t="s">
        <v>222</v>
      </c>
      <c r="F746" s="17" t="s">
        <v>222</v>
      </c>
      <c r="G746" s="17" t="s">
        <v>222</v>
      </c>
      <c r="H746" s="17" t="s">
        <v>222</v>
      </c>
      <c r="I746" s="17" t="s">
        <v>222</v>
      </c>
      <c r="J746" s="17" t="s">
        <v>222</v>
      </c>
      <c r="K746" s="17" t="s">
        <v>222</v>
      </c>
      <c r="L746" s="17" t="s">
        <v>222</v>
      </c>
      <c r="M746" s="17" t="s">
        <v>222</v>
      </c>
      <c r="N746" s="17" t="s">
        <v>222</v>
      </c>
      <c r="O746" s="17" t="s">
        <v>222</v>
      </c>
      <c r="P746" s="17" t="s">
        <v>222</v>
      </c>
      <c r="Q746" s="17" t="s">
        <v>222</v>
      </c>
      <c r="R746" s="17" t="s">
        <v>222</v>
      </c>
      <c r="S746" s="17" t="s">
        <v>222</v>
      </c>
      <c r="T746" s="151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8">
        <v>1</v>
      </c>
    </row>
    <row r="747" spans="1:65">
      <c r="A747" s="30"/>
      <c r="B747" s="19" t="s">
        <v>223</v>
      </c>
      <c r="C747" s="9" t="s">
        <v>223</v>
      </c>
      <c r="D747" s="149" t="s">
        <v>255</v>
      </c>
      <c r="E747" s="150" t="s">
        <v>256</v>
      </c>
      <c r="F747" s="150" t="s">
        <v>257</v>
      </c>
      <c r="G747" s="150" t="s">
        <v>258</v>
      </c>
      <c r="H747" s="150" t="s">
        <v>259</v>
      </c>
      <c r="I747" s="150" t="s">
        <v>260</v>
      </c>
      <c r="J747" s="150" t="s">
        <v>276</v>
      </c>
      <c r="K747" s="150" t="s">
        <v>261</v>
      </c>
      <c r="L747" s="150" t="s">
        <v>262</v>
      </c>
      <c r="M747" s="150" t="s">
        <v>263</v>
      </c>
      <c r="N747" s="150" t="s">
        <v>264</v>
      </c>
      <c r="O747" s="150" t="s">
        <v>265</v>
      </c>
      <c r="P747" s="150" t="s">
        <v>266</v>
      </c>
      <c r="Q747" s="150" t="s">
        <v>277</v>
      </c>
      <c r="R747" s="150" t="s">
        <v>267</v>
      </c>
      <c r="S747" s="150" t="s">
        <v>268</v>
      </c>
      <c r="T747" s="151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8" t="s">
        <v>1</v>
      </c>
    </row>
    <row r="748" spans="1:65">
      <c r="A748" s="30"/>
      <c r="B748" s="19"/>
      <c r="C748" s="9"/>
      <c r="D748" s="10" t="s">
        <v>114</v>
      </c>
      <c r="E748" s="11" t="s">
        <v>114</v>
      </c>
      <c r="F748" s="11" t="s">
        <v>114</v>
      </c>
      <c r="G748" s="11" t="s">
        <v>114</v>
      </c>
      <c r="H748" s="11" t="s">
        <v>115</v>
      </c>
      <c r="I748" s="11" t="s">
        <v>115</v>
      </c>
      <c r="J748" s="11" t="s">
        <v>114</v>
      </c>
      <c r="K748" s="11" t="s">
        <v>114</v>
      </c>
      <c r="L748" s="11" t="s">
        <v>114</v>
      </c>
      <c r="M748" s="11" t="s">
        <v>114</v>
      </c>
      <c r="N748" s="11" t="s">
        <v>279</v>
      </c>
      <c r="O748" s="11" t="s">
        <v>278</v>
      </c>
      <c r="P748" s="11" t="s">
        <v>114</v>
      </c>
      <c r="Q748" s="11" t="s">
        <v>114</v>
      </c>
      <c r="R748" s="11" t="s">
        <v>114</v>
      </c>
      <c r="S748" s="11" t="s">
        <v>115</v>
      </c>
      <c r="T748" s="151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8">
        <v>2</v>
      </c>
    </row>
    <row r="749" spans="1:65">
      <c r="A749" s="30"/>
      <c r="B749" s="19"/>
      <c r="C749" s="9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151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8">
        <v>3</v>
      </c>
    </row>
    <row r="750" spans="1:65">
      <c r="A750" s="30"/>
      <c r="B750" s="18">
        <v>1</v>
      </c>
      <c r="C750" s="14">
        <v>1</v>
      </c>
      <c r="D750" s="22">
        <v>25.679999999999996</v>
      </c>
      <c r="E750" s="22">
        <v>25.22</v>
      </c>
      <c r="F750" s="22">
        <v>25.5</v>
      </c>
      <c r="G750" s="22">
        <v>28.317299999999999</v>
      </c>
      <c r="H750" s="22">
        <v>24.2</v>
      </c>
      <c r="I750" s="22">
        <v>24.9</v>
      </c>
      <c r="J750" s="22">
        <v>25.900000000000002</v>
      </c>
      <c r="K750" s="22">
        <v>28.000000000000004</v>
      </c>
      <c r="L750" s="22" t="s">
        <v>283</v>
      </c>
      <c r="M750" s="152">
        <v>16.940000000000001</v>
      </c>
      <c r="N750" s="22" t="s">
        <v>283</v>
      </c>
      <c r="O750" s="22">
        <v>24.8827</v>
      </c>
      <c r="P750" s="22">
        <v>26.873668679409864</v>
      </c>
      <c r="Q750" s="22">
        <v>22.710672298896334</v>
      </c>
      <c r="R750" s="22">
        <v>23.8</v>
      </c>
      <c r="S750" s="22">
        <v>24.1</v>
      </c>
      <c r="T750" s="151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8">
        <v>1</v>
      </c>
    </row>
    <row r="751" spans="1:65">
      <c r="A751" s="30"/>
      <c r="B751" s="19">
        <v>1</v>
      </c>
      <c r="C751" s="9">
        <v>2</v>
      </c>
      <c r="D751" s="11">
        <v>26.33</v>
      </c>
      <c r="E751" s="11">
        <v>24.79</v>
      </c>
      <c r="F751" s="11">
        <v>25.6</v>
      </c>
      <c r="G751" s="11">
        <v>28.635300000000001</v>
      </c>
      <c r="H751" s="11">
        <v>23.1</v>
      </c>
      <c r="I751" s="11">
        <v>25.1</v>
      </c>
      <c r="J751" s="11">
        <v>26.200000000000003</v>
      </c>
      <c r="K751" s="156">
        <v>27.1</v>
      </c>
      <c r="L751" s="11" t="s">
        <v>283</v>
      </c>
      <c r="M751" s="153">
        <v>16.850000000000001</v>
      </c>
      <c r="N751" s="11" t="s">
        <v>283</v>
      </c>
      <c r="O751" s="11">
        <v>25.501000000000001</v>
      </c>
      <c r="P751" s="11">
        <v>26.924622886997007</v>
      </c>
      <c r="Q751" s="11">
        <v>23.298843451494669</v>
      </c>
      <c r="R751" s="11">
        <v>23.8</v>
      </c>
      <c r="S751" s="11">
        <v>23.6</v>
      </c>
      <c r="T751" s="151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8" t="e">
        <v>#N/A</v>
      </c>
    </row>
    <row r="752" spans="1:65">
      <c r="A752" s="30"/>
      <c r="B752" s="19">
        <v>1</v>
      </c>
      <c r="C752" s="9">
        <v>3</v>
      </c>
      <c r="D752" s="11">
        <v>26.150000000000002</v>
      </c>
      <c r="E752" s="11">
        <v>24.92</v>
      </c>
      <c r="F752" s="11">
        <v>25.6</v>
      </c>
      <c r="G752" s="11">
        <v>27.950399999999998</v>
      </c>
      <c r="H752" s="11">
        <v>23.8</v>
      </c>
      <c r="I752" s="11">
        <v>24.5</v>
      </c>
      <c r="J752" s="11">
        <v>26.1</v>
      </c>
      <c r="K752" s="11">
        <v>27.699999999999996</v>
      </c>
      <c r="L752" s="11" t="s">
        <v>283</v>
      </c>
      <c r="M752" s="153">
        <v>17.36</v>
      </c>
      <c r="N752" s="11" t="s">
        <v>283</v>
      </c>
      <c r="O752" s="11">
        <v>25.134499999999999</v>
      </c>
      <c r="P752" s="11">
        <v>26.927961189562023</v>
      </c>
      <c r="Q752" s="11">
        <v>23.167014224982999</v>
      </c>
      <c r="R752" s="11">
        <v>25.1</v>
      </c>
      <c r="S752" s="11">
        <v>24.4</v>
      </c>
      <c r="T752" s="151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8">
        <v>16</v>
      </c>
    </row>
    <row r="753" spans="1:65">
      <c r="A753" s="30"/>
      <c r="B753" s="19">
        <v>1</v>
      </c>
      <c r="C753" s="9">
        <v>4</v>
      </c>
      <c r="D753" s="156">
        <v>27.36</v>
      </c>
      <c r="E753" s="11">
        <v>24.87</v>
      </c>
      <c r="F753" s="11">
        <v>25.4</v>
      </c>
      <c r="G753" s="11">
        <v>28.1387</v>
      </c>
      <c r="H753" s="11">
        <v>23.9</v>
      </c>
      <c r="I753" s="11">
        <v>25.2</v>
      </c>
      <c r="J753" s="11">
        <v>26.3</v>
      </c>
      <c r="K753" s="11">
        <v>28.300000000000004</v>
      </c>
      <c r="L753" s="11" t="s">
        <v>283</v>
      </c>
      <c r="M753" s="153">
        <v>17.079999999999998</v>
      </c>
      <c r="N753" s="11" t="s">
        <v>283</v>
      </c>
      <c r="O753" s="11">
        <v>24.661200000000001</v>
      </c>
      <c r="P753" s="11">
        <v>26.779144674329054</v>
      </c>
      <c r="Q753" s="11">
        <v>23.368241620854999</v>
      </c>
      <c r="R753" s="11">
        <v>24.5</v>
      </c>
      <c r="S753" s="11">
        <v>24.1</v>
      </c>
      <c r="T753" s="151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8">
        <v>25.439047697259348</v>
      </c>
    </row>
    <row r="754" spans="1:65">
      <c r="A754" s="30"/>
      <c r="B754" s="19">
        <v>1</v>
      </c>
      <c r="C754" s="9">
        <v>5</v>
      </c>
      <c r="D754" s="11">
        <v>26.039999999999996</v>
      </c>
      <c r="E754" s="11">
        <v>24.73</v>
      </c>
      <c r="F754" s="11">
        <v>25.900000000000002</v>
      </c>
      <c r="G754" s="11">
        <v>28.3337</v>
      </c>
      <c r="H754" s="11">
        <v>23.5</v>
      </c>
      <c r="I754" s="11">
        <v>24.4</v>
      </c>
      <c r="J754" s="11">
        <v>26.3</v>
      </c>
      <c r="K754" s="11">
        <v>28.000000000000004</v>
      </c>
      <c r="L754" s="11" t="s">
        <v>283</v>
      </c>
      <c r="M754" s="153">
        <v>17.2</v>
      </c>
      <c r="N754" s="11" t="s">
        <v>283</v>
      </c>
      <c r="O754" s="11">
        <v>24.4968</v>
      </c>
      <c r="P754" s="11">
        <v>26.791708198776661</v>
      </c>
      <c r="Q754" s="11">
        <v>23.328019029720664</v>
      </c>
      <c r="R754" s="11">
        <v>23.5</v>
      </c>
      <c r="S754" s="11">
        <v>24.4</v>
      </c>
      <c r="T754" s="151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8">
        <v>47</v>
      </c>
    </row>
    <row r="755" spans="1:65">
      <c r="A755" s="30"/>
      <c r="B755" s="19">
        <v>1</v>
      </c>
      <c r="C755" s="9">
        <v>6</v>
      </c>
      <c r="D755" s="11">
        <v>25.679999999999996</v>
      </c>
      <c r="E755" s="11">
        <v>25.41</v>
      </c>
      <c r="F755" s="11">
        <v>25.8</v>
      </c>
      <c r="G755" s="11">
        <v>28.584799999999998</v>
      </c>
      <c r="H755" s="11">
        <v>23.4</v>
      </c>
      <c r="I755" s="11">
        <v>24</v>
      </c>
      <c r="J755" s="11">
        <v>26.200000000000003</v>
      </c>
      <c r="K755" s="11">
        <v>28.000000000000004</v>
      </c>
      <c r="L755" s="11" t="s">
        <v>283</v>
      </c>
      <c r="M755" s="153">
        <v>16.809999999999999</v>
      </c>
      <c r="N755" s="11" t="s">
        <v>283</v>
      </c>
      <c r="O755" s="11">
        <v>24.235200000000003</v>
      </c>
      <c r="P755" s="11">
        <v>26.722665862935109</v>
      </c>
      <c r="Q755" s="11">
        <v>23.385558268269666</v>
      </c>
      <c r="R755" s="11">
        <v>24.6</v>
      </c>
      <c r="S755" s="11">
        <v>24.6</v>
      </c>
      <c r="T755" s="151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5"/>
    </row>
    <row r="756" spans="1:65">
      <c r="A756" s="30"/>
      <c r="B756" s="20" t="s">
        <v>245</v>
      </c>
      <c r="C756" s="12"/>
      <c r="D756" s="23">
        <v>26.206666666666667</v>
      </c>
      <c r="E756" s="23">
        <v>24.990000000000006</v>
      </c>
      <c r="F756" s="23">
        <v>25.633333333333336</v>
      </c>
      <c r="G756" s="23">
        <v>28.326700000000002</v>
      </c>
      <c r="H756" s="23">
        <v>23.650000000000002</v>
      </c>
      <c r="I756" s="23">
        <v>24.683333333333334</v>
      </c>
      <c r="J756" s="23">
        <v>26.166666666666668</v>
      </c>
      <c r="K756" s="23">
        <v>27.850000000000005</v>
      </c>
      <c r="L756" s="23" t="s">
        <v>557</v>
      </c>
      <c r="M756" s="23">
        <v>17.040000000000003</v>
      </c>
      <c r="N756" s="23" t="s">
        <v>557</v>
      </c>
      <c r="O756" s="23">
        <v>24.818566666666669</v>
      </c>
      <c r="P756" s="23">
        <v>26.836628582001623</v>
      </c>
      <c r="Q756" s="23">
        <v>23.209724815703222</v>
      </c>
      <c r="R756" s="23">
        <v>24.216666666666669</v>
      </c>
      <c r="S756" s="23">
        <v>24.2</v>
      </c>
      <c r="T756" s="151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5"/>
    </row>
    <row r="757" spans="1:65">
      <c r="A757" s="30"/>
      <c r="B757" s="3" t="s">
        <v>246</v>
      </c>
      <c r="C757" s="29"/>
      <c r="D757" s="11">
        <v>26.094999999999999</v>
      </c>
      <c r="E757" s="11">
        <v>24.895000000000003</v>
      </c>
      <c r="F757" s="11">
        <v>25.6</v>
      </c>
      <c r="G757" s="11">
        <v>28.325499999999998</v>
      </c>
      <c r="H757" s="11">
        <v>23.65</v>
      </c>
      <c r="I757" s="11">
        <v>24.7</v>
      </c>
      <c r="J757" s="11">
        <v>26.200000000000003</v>
      </c>
      <c r="K757" s="11">
        <v>28.000000000000004</v>
      </c>
      <c r="L757" s="11" t="s">
        <v>557</v>
      </c>
      <c r="M757" s="11">
        <v>17.009999999999998</v>
      </c>
      <c r="N757" s="11" t="s">
        <v>557</v>
      </c>
      <c r="O757" s="11">
        <v>24.77195</v>
      </c>
      <c r="P757" s="11">
        <v>26.832688439093261</v>
      </c>
      <c r="Q757" s="11">
        <v>23.313431240607667</v>
      </c>
      <c r="R757" s="11">
        <v>24.15</v>
      </c>
      <c r="S757" s="11">
        <v>24.25</v>
      </c>
      <c r="T757" s="151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5"/>
    </row>
    <row r="758" spans="1:65">
      <c r="A758" s="30"/>
      <c r="B758" s="3" t="s">
        <v>247</v>
      </c>
      <c r="C758" s="29"/>
      <c r="D758" s="24">
        <v>0.6214713723629337</v>
      </c>
      <c r="E758" s="24">
        <v>0.26690822392725155</v>
      </c>
      <c r="F758" s="24">
        <v>0.18618986725025355</v>
      </c>
      <c r="G758" s="24">
        <v>0.26035845290675719</v>
      </c>
      <c r="H758" s="24">
        <v>0.39370039370059001</v>
      </c>
      <c r="I758" s="24">
        <v>0.46224091842530213</v>
      </c>
      <c r="J758" s="24">
        <v>0.15055453054181583</v>
      </c>
      <c r="K758" s="24">
        <v>0.41352146256270811</v>
      </c>
      <c r="L758" s="24" t="s">
        <v>557</v>
      </c>
      <c r="M758" s="24">
        <v>0.2138223561744651</v>
      </c>
      <c r="N758" s="24" t="s">
        <v>557</v>
      </c>
      <c r="O758" s="24">
        <v>0.45568781711459677</v>
      </c>
      <c r="P758" s="24">
        <v>8.4577010515663978E-2</v>
      </c>
      <c r="Q758" s="24">
        <v>0.25645983777708931</v>
      </c>
      <c r="R758" s="24">
        <v>0.61128280416405234</v>
      </c>
      <c r="S758" s="24">
        <v>0.3521363372331795</v>
      </c>
      <c r="T758" s="209"/>
      <c r="U758" s="210"/>
      <c r="V758" s="210"/>
      <c r="W758" s="210"/>
      <c r="X758" s="210"/>
      <c r="Y758" s="210"/>
      <c r="Z758" s="210"/>
      <c r="AA758" s="210"/>
      <c r="AB758" s="210"/>
      <c r="AC758" s="210"/>
      <c r="AD758" s="210"/>
      <c r="AE758" s="210"/>
      <c r="AF758" s="210"/>
      <c r="AG758" s="210"/>
      <c r="AH758" s="210"/>
      <c r="AI758" s="210"/>
      <c r="AJ758" s="210"/>
      <c r="AK758" s="210"/>
      <c r="AL758" s="210"/>
      <c r="AM758" s="210"/>
      <c r="AN758" s="210"/>
      <c r="AO758" s="210"/>
      <c r="AP758" s="210"/>
      <c r="AQ758" s="210"/>
      <c r="AR758" s="210"/>
      <c r="AS758" s="210"/>
      <c r="AT758" s="210"/>
      <c r="AU758" s="210"/>
      <c r="AV758" s="210"/>
      <c r="AW758" s="210"/>
      <c r="AX758" s="210"/>
      <c r="AY758" s="210"/>
      <c r="AZ758" s="210"/>
      <c r="BA758" s="210"/>
      <c r="BB758" s="210"/>
      <c r="BC758" s="210"/>
      <c r="BD758" s="210"/>
      <c r="BE758" s="210"/>
      <c r="BF758" s="210"/>
      <c r="BG758" s="210"/>
      <c r="BH758" s="210"/>
      <c r="BI758" s="210"/>
      <c r="BJ758" s="210"/>
      <c r="BK758" s="210"/>
      <c r="BL758" s="210"/>
      <c r="BM758" s="56"/>
    </row>
    <row r="759" spans="1:65">
      <c r="A759" s="30"/>
      <c r="B759" s="3" t="s">
        <v>86</v>
      </c>
      <c r="C759" s="29"/>
      <c r="D759" s="13">
        <v>2.3714247228298155E-2</v>
      </c>
      <c r="E759" s="13">
        <v>1.0680601197569087E-2</v>
      </c>
      <c r="F759" s="13">
        <v>7.2635838979292662E-3</v>
      </c>
      <c r="G759" s="13">
        <v>9.1912737066709906E-3</v>
      </c>
      <c r="H759" s="13">
        <v>1.6646951107847356E-2</v>
      </c>
      <c r="I759" s="13">
        <v>1.8726843420336346E-2</v>
      </c>
      <c r="J759" s="13">
        <v>5.7536763264388214E-3</v>
      </c>
      <c r="K759" s="13">
        <v>1.4848167416973359E-2</v>
      </c>
      <c r="L759" s="13" t="s">
        <v>557</v>
      </c>
      <c r="M759" s="13">
        <v>1.2548260338877059E-2</v>
      </c>
      <c r="N759" s="13" t="s">
        <v>557</v>
      </c>
      <c r="O759" s="13">
        <v>1.8360762860919852E-2</v>
      </c>
      <c r="P759" s="13">
        <v>3.1515512560466251E-3</v>
      </c>
      <c r="Q759" s="13">
        <v>1.1049671627453931E-2</v>
      </c>
      <c r="R759" s="13">
        <v>2.5242235547035884E-2</v>
      </c>
      <c r="S759" s="13">
        <v>1.4551088315420641E-2</v>
      </c>
      <c r="T759" s="151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5"/>
    </row>
    <row r="760" spans="1:65">
      <c r="A760" s="30"/>
      <c r="B760" s="3" t="s">
        <v>248</v>
      </c>
      <c r="C760" s="29"/>
      <c r="D760" s="13">
        <v>3.0174831170665994E-2</v>
      </c>
      <c r="E760" s="13">
        <v>-1.7651906730286937E-2</v>
      </c>
      <c r="F760" s="13">
        <v>7.6372998858333929E-3</v>
      </c>
      <c r="G760" s="13">
        <v>0.11351259438268024</v>
      </c>
      <c r="H760" s="13">
        <v>-7.0326834500651803E-2</v>
      </c>
      <c r="I760" s="13">
        <v>-2.9706865324499954E-2</v>
      </c>
      <c r="J760" s="13">
        <v>2.8602445267073007E-2</v>
      </c>
      <c r="K760" s="13">
        <v>9.4773685376611017E-2</v>
      </c>
      <c r="L760" s="13" t="s">
        <v>557</v>
      </c>
      <c r="M760" s="13">
        <v>-0.33016360506939135</v>
      </c>
      <c r="N760" s="13" t="s">
        <v>557</v>
      </c>
      <c r="O760" s="13">
        <v>-2.4390890648769314E-2</v>
      </c>
      <c r="P760" s="13">
        <v>5.4938412057493835E-2</v>
      </c>
      <c r="Q760" s="13">
        <v>-8.7633896837903236E-2</v>
      </c>
      <c r="R760" s="13">
        <v>-4.8051367533084588E-2</v>
      </c>
      <c r="S760" s="13">
        <v>-4.8706528326248444E-2</v>
      </c>
      <c r="T760" s="151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5"/>
    </row>
    <row r="761" spans="1:65">
      <c r="A761" s="30"/>
      <c r="B761" s="46" t="s">
        <v>249</v>
      </c>
      <c r="C761" s="47"/>
      <c r="D761" s="45">
        <v>0.7</v>
      </c>
      <c r="E761" s="45">
        <v>0.05</v>
      </c>
      <c r="F761" s="45">
        <v>0.39</v>
      </c>
      <c r="G761" s="45">
        <v>1.83</v>
      </c>
      <c r="H761" s="45">
        <v>0.67</v>
      </c>
      <c r="I761" s="45">
        <v>0.12</v>
      </c>
      <c r="J761" s="45">
        <v>0.68</v>
      </c>
      <c r="K761" s="45">
        <v>1.58</v>
      </c>
      <c r="L761" s="45" t="s">
        <v>275</v>
      </c>
      <c r="M761" s="45">
        <v>4.21</v>
      </c>
      <c r="N761" s="45" t="s">
        <v>275</v>
      </c>
      <c r="O761" s="45">
        <v>0.05</v>
      </c>
      <c r="P761" s="45">
        <v>1.04</v>
      </c>
      <c r="Q761" s="45">
        <v>0.91</v>
      </c>
      <c r="R761" s="45">
        <v>0.37</v>
      </c>
      <c r="S761" s="45">
        <v>0.38</v>
      </c>
      <c r="T761" s="151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5"/>
    </row>
    <row r="762" spans="1:65">
      <c r="B762" s="31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BM762" s="55"/>
    </row>
    <row r="763" spans="1:65" ht="15">
      <c r="B763" s="8" t="s">
        <v>471</v>
      </c>
      <c r="BM763" s="28" t="s">
        <v>67</v>
      </c>
    </row>
    <row r="764" spans="1:65" ht="15">
      <c r="A764" s="25" t="s">
        <v>6</v>
      </c>
      <c r="B764" s="18" t="s">
        <v>111</v>
      </c>
      <c r="C764" s="15" t="s">
        <v>112</v>
      </c>
      <c r="D764" s="16" t="s">
        <v>222</v>
      </c>
      <c r="E764" s="17" t="s">
        <v>222</v>
      </c>
      <c r="F764" s="17" t="s">
        <v>222</v>
      </c>
      <c r="G764" s="17" t="s">
        <v>222</v>
      </c>
      <c r="H764" s="17" t="s">
        <v>222</v>
      </c>
      <c r="I764" s="17" t="s">
        <v>222</v>
      </c>
      <c r="J764" s="17" t="s">
        <v>222</v>
      </c>
      <c r="K764" s="17" t="s">
        <v>222</v>
      </c>
      <c r="L764" s="17" t="s">
        <v>222</v>
      </c>
      <c r="M764" s="17" t="s">
        <v>222</v>
      </c>
      <c r="N764" s="17" t="s">
        <v>222</v>
      </c>
      <c r="O764" s="17" t="s">
        <v>222</v>
      </c>
      <c r="P764" s="17" t="s">
        <v>222</v>
      </c>
      <c r="Q764" s="17" t="s">
        <v>222</v>
      </c>
      <c r="R764" s="17" t="s">
        <v>222</v>
      </c>
      <c r="S764" s="17" t="s">
        <v>222</v>
      </c>
      <c r="T764" s="151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8">
        <v>1</v>
      </c>
    </row>
    <row r="765" spans="1:65">
      <c r="A765" s="30"/>
      <c r="B765" s="19" t="s">
        <v>223</v>
      </c>
      <c r="C765" s="9" t="s">
        <v>223</v>
      </c>
      <c r="D765" s="149" t="s">
        <v>255</v>
      </c>
      <c r="E765" s="150" t="s">
        <v>256</v>
      </c>
      <c r="F765" s="150" t="s">
        <v>257</v>
      </c>
      <c r="G765" s="150" t="s">
        <v>258</v>
      </c>
      <c r="H765" s="150" t="s">
        <v>259</v>
      </c>
      <c r="I765" s="150" t="s">
        <v>260</v>
      </c>
      <c r="J765" s="150" t="s">
        <v>276</v>
      </c>
      <c r="K765" s="150" t="s">
        <v>261</v>
      </c>
      <c r="L765" s="150" t="s">
        <v>262</v>
      </c>
      <c r="M765" s="150" t="s">
        <v>263</v>
      </c>
      <c r="N765" s="150" t="s">
        <v>264</v>
      </c>
      <c r="O765" s="150" t="s">
        <v>265</v>
      </c>
      <c r="P765" s="150" t="s">
        <v>266</v>
      </c>
      <c r="Q765" s="150" t="s">
        <v>277</v>
      </c>
      <c r="R765" s="150" t="s">
        <v>267</v>
      </c>
      <c r="S765" s="150" t="s">
        <v>268</v>
      </c>
      <c r="T765" s="151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8" t="s">
        <v>3</v>
      </c>
    </row>
    <row r="766" spans="1:65">
      <c r="A766" s="30"/>
      <c r="B766" s="19"/>
      <c r="C766" s="9"/>
      <c r="D766" s="10" t="s">
        <v>278</v>
      </c>
      <c r="E766" s="11" t="s">
        <v>278</v>
      </c>
      <c r="F766" s="11" t="s">
        <v>278</v>
      </c>
      <c r="G766" s="11" t="s">
        <v>278</v>
      </c>
      <c r="H766" s="11" t="s">
        <v>279</v>
      </c>
      <c r="I766" s="11" t="s">
        <v>114</v>
      </c>
      <c r="J766" s="11" t="s">
        <v>114</v>
      </c>
      <c r="K766" s="11" t="s">
        <v>279</v>
      </c>
      <c r="L766" s="11" t="s">
        <v>114</v>
      </c>
      <c r="M766" s="11" t="s">
        <v>279</v>
      </c>
      <c r="N766" s="11" t="s">
        <v>279</v>
      </c>
      <c r="O766" s="11" t="s">
        <v>278</v>
      </c>
      <c r="P766" s="11" t="s">
        <v>114</v>
      </c>
      <c r="Q766" s="11" t="s">
        <v>278</v>
      </c>
      <c r="R766" s="11" t="s">
        <v>114</v>
      </c>
      <c r="S766" s="11" t="s">
        <v>279</v>
      </c>
      <c r="T766" s="151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8">
        <v>0</v>
      </c>
    </row>
    <row r="767" spans="1:65">
      <c r="A767" s="30"/>
      <c r="B767" s="19"/>
      <c r="C767" s="9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151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8">
        <v>0</v>
      </c>
    </row>
    <row r="768" spans="1:65">
      <c r="A768" s="30"/>
      <c r="B768" s="18">
        <v>1</v>
      </c>
      <c r="C768" s="14">
        <v>1</v>
      </c>
      <c r="D768" s="216">
        <v>627.49</v>
      </c>
      <c r="E768" s="216">
        <v>583.20000000000005</v>
      </c>
      <c r="F768" s="216">
        <v>571</v>
      </c>
      <c r="G768" s="216">
        <v>634.03800000000001</v>
      </c>
      <c r="H768" s="216">
        <v>581</v>
      </c>
      <c r="I768" s="225">
        <v>641</v>
      </c>
      <c r="J768" s="216">
        <v>570</v>
      </c>
      <c r="K768" s="217">
        <v>395</v>
      </c>
      <c r="L768" s="216">
        <v>494</v>
      </c>
      <c r="M768" s="216">
        <v>564.13</v>
      </c>
      <c r="N768" s="216">
        <v>535.20000000000005</v>
      </c>
      <c r="O768" s="216">
        <v>619.95000000000005</v>
      </c>
      <c r="P768" s="216">
        <v>589.27173226698051</v>
      </c>
      <c r="Q768" s="216">
        <v>579.63006702485188</v>
      </c>
      <c r="R768" s="216">
        <v>650</v>
      </c>
      <c r="S768" s="216">
        <v>661</v>
      </c>
      <c r="T768" s="218"/>
      <c r="U768" s="219"/>
      <c r="V768" s="219"/>
      <c r="W768" s="219"/>
      <c r="X768" s="219"/>
      <c r="Y768" s="219"/>
      <c r="Z768" s="219"/>
      <c r="AA768" s="219"/>
      <c r="AB768" s="219"/>
      <c r="AC768" s="219"/>
      <c r="AD768" s="219"/>
      <c r="AE768" s="219"/>
      <c r="AF768" s="219"/>
      <c r="AG768" s="219"/>
      <c r="AH768" s="219"/>
      <c r="AI768" s="219"/>
      <c r="AJ768" s="219"/>
      <c r="AK768" s="219"/>
      <c r="AL768" s="219"/>
      <c r="AM768" s="219"/>
      <c r="AN768" s="219"/>
      <c r="AO768" s="219"/>
      <c r="AP768" s="219"/>
      <c r="AQ768" s="219"/>
      <c r="AR768" s="219"/>
      <c r="AS768" s="219"/>
      <c r="AT768" s="219"/>
      <c r="AU768" s="219"/>
      <c r="AV768" s="219"/>
      <c r="AW768" s="219"/>
      <c r="AX768" s="219"/>
      <c r="AY768" s="219"/>
      <c r="AZ768" s="219"/>
      <c r="BA768" s="219"/>
      <c r="BB768" s="219"/>
      <c r="BC768" s="219"/>
      <c r="BD768" s="219"/>
      <c r="BE768" s="219"/>
      <c r="BF768" s="219"/>
      <c r="BG768" s="219"/>
      <c r="BH768" s="219"/>
      <c r="BI768" s="219"/>
      <c r="BJ768" s="219"/>
      <c r="BK768" s="219"/>
      <c r="BL768" s="219"/>
      <c r="BM768" s="220">
        <v>1</v>
      </c>
    </row>
    <row r="769" spans="1:65">
      <c r="A769" s="30"/>
      <c r="B769" s="19">
        <v>1</v>
      </c>
      <c r="C769" s="9">
        <v>2</v>
      </c>
      <c r="D769" s="221">
        <v>623.29</v>
      </c>
      <c r="E769" s="226">
        <v>796</v>
      </c>
      <c r="F769" s="221">
        <v>599</v>
      </c>
      <c r="G769" s="221">
        <v>633.12800000000004</v>
      </c>
      <c r="H769" s="221">
        <v>560</v>
      </c>
      <c r="I769" s="221">
        <v>576</v>
      </c>
      <c r="J769" s="221">
        <v>690.00000000000011</v>
      </c>
      <c r="K769" s="222">
        <v>392</v>
      </c>
      <c r="L769" s="221">
        <v>497.99999999999994</v>
      </c>
      <c r="M769" s="221">
        <v>587.91999999999996</v>
      </c>
      <c r="N769" s="221">
        <v>517.4</v>
      </c>
      <c r="O769" s="221">
        <v>630.11</v>
      </c>
      <c r="P769" s="221">
        <v>586.4071174689492</v>
      </c>
      <c r="Q769" s="221">
        <v>586.07642447268847</v>
      </c>
      <c r="R769" s="221">
        <v>589.99999999999989</v>
      </c>
      <c r="S769" s="221">
        <v>619</v>
      </c>
      <c r="T769" s="218"/>
      <c r="U769" s="219"/>
      <c r="V769" s="219"/>
      <c r="W769" s="219"/>
      <c r="X769" s="219"/>
      <c r="Y769" s="219"/>
      <c r="Z769" s="219"/>
      <c r="AA769" s="219"/>
      <c r="AB769" s="219"/>
      <c r="AC769" s="219"/>
      <c r="AD769" s="219"/>
      <c r="AE769" s="219"/>
      <c r="AF769" s="219"/>
      <c r="AG769" s="219"/>
      <c r="AH769" s="219"/>
      <c r="AI769" s="219"/>
      <c r="AJ769" s="219"/>
      <c r="AK769" s="219"/>
      <c r="AL769" s="219"/>
      <c r="AM769" s="219"/>
      <c r="AN769" s="219"/>
      <c r="AO769" s="219"/>
      <c r="AP769" s="219"/>
      <c r="AQ769" s="219"/>
      <c r="AR769" s="219"/>
      <c r="AS769" s="219"/>
      <c r="AT769" s="219"/>
      <c r="AU769" s="219"/>
      <c r="AV769" s="219"/>
      <c r="AW769" s="219"/>
      <c r="AX769" s="219"/>
      <c r="AY769" s="219"/>
      <c r="AZ769" s="219"/>
      <c r="BA769" s="219"/>
      <c r="BB769" s="219"/>
      <c r="BC769" s="219"/>
      <c r="BD769" s="219"/>
      <c r="BE769" s="219"/>
      <c r="BF769" s="219"/>
      <c r="BG769" s="219"/>
      <c r="BH769" s="219"/>
      <c r="BI769" s="219"/>
      <c r="BJ769" s="219"/>
      <c r="BK769" s="219"/>
      <c r="BL769" s="219"/>
      <c r="BM769" s="220" t="e">
        <v>#N/A</v>
      </c>
    </row>
    <row r="770" spans="1:65">
      <c r="A770" s="30"/>
      <c r="B770" s="19">
        <v>1</v>
      </c>
      <c r="C770" s="9">
        <v>3</v>
      </c>
      <c r="D770" s="221">
        <v>617.30999999999995</v>
      </c>
      <c r="E770" s="221">
        <v>661.5</v>
      </c>
      <c r="F770" s="221">
        <v>589</v>
      </c>
      <c r="G770" s="221">
        <v>630.78300000000002</v>
      </c>
      <c r="H770" s="221">
        <v>579</v>
      </c>
      <c r="I770" s="221">
        <v>544</v>
      </c>
      <c r="J770" s="221">
        <v>680</v>
      </c>
      <c r="K770" s="222">
        <v>381</v>
      </c>
      <c r="L770" s="221">
        <v>496</v>
      </c>
      <c r="M770" s="221">
        <v>580.58000000000004</v>
      </c>
      <c r="N770" s="221">
        <v>558.5</v>
      </c>
      <c r="O770" s="221">
        <v>593.29999999999995</v>
      </c>
      <c r="P770" s="221">
        <v>587.24777680756131</v>
      </c>
      <c r="Q770" s="221">
        <v>588.1267995304205</v>
      </c>
      <c r="R770" s="221">
        <v>650</v>
      </c>
      <c r="S770" s="221">
        <v>585</v>
      </c>
      <c r="T770" s="218"/>
      <c r="U770" s="219"/>
      <c r="V770" s="219"/>
      <c r="W770" s="219"/>
      <c r="X770" s="219"/>
      <c r="Y770" s="219"/>
      <c r="Z770" s="219"/>
      <c r="AA770" s="219"/>
      <c r="AB770" s="219"/>
      <c r="AC770" s="219"/>
      <c r="AD770" s="219"/>
      <c r="AE770" s="219"/>
      <c r="AF770" s="219"/>
      <c r="AG770" s="219"/>
      <c r="AH770" s="219"/>
      <c r="AI770" s="219"/>
      <c r="AJ770" s="219"/>
      <c r="AK770" s="219"/>
      <c r="AL770" s="219"/>
      <c r="AM770" s="219"/>
      <c r="AN770" s="219"/>
      <c r="AO770" s="219"/>
      <c r="AP770" s="219"/>
      <c r="AQ770" s="219"/>
      <c r="AR770" s="219"/>
      <c r="AS770" s="219"/>
      <c r="AT770" s="219"/>
      <c r="AU770" s="219"/>
      <c r="AV770" s="219"/>
      <c r="AW770" s="219"/>
      <c r="AX770" s="219"/>
      <c r="AY770" s="219"/>
      <c r="AZ770" s="219"/>
      <c r="BA770" s="219"/>
      <c r="BB770" s="219"/>
      <c r="BC770" s="219"/>
      <c r="BD770" s="219"/>
      <c r="BE770" s="219"/>
      <c r="BF770" s="219"/>
      <c r="BG770" s="219"/>
      <c r="BH770" s="219"/>
      <c r="BI770" s="219"/>
      <c r="BJ770" s="219"/>
      <c r="BK770" s="219"/>
      <c r="BL770" s="219"/>
      <c r="BM770" s="220">
        <v>16</v>
      </c>
    </row>
    <row r="771" spans="1:65">
      <c r="A771" s="30"/>
      <c r="B771" s="19">
        <v>1</v>
      </c>
      <c r="C771" s="9">
        <v>4</v>
      </c>
      <c r="D771" s="221">
        <v>601.12</v>
      </c>
      <c r="E771" s="221">
        <v>665.2</v>
      </c>
      <c r="F771" s="221">
        <v>579</v>
      </c>
      <c r="G771" s="221">
        <v>631.20500000000004</v>
      </c>
      <c r="H771" s="221">
        <v>607</v>
      </c>
      <c r="I771" s="221">
        <v>555</v>
      </c>
      <c r="J771" s="221">
        <v>660</v>
      </c>
      <c r="K771" s="222">
        <v>384</v>
      </c>
      <c r="L771" s="221">
        <v>495</v>
      </c>
      <c r="M771" s="226">
        <v>684.92</v>
      </c>
      <c r="N771" s="221">
        <v>545.29999999999995</v>
      </c>
      <c r="O771" s="221">
        <v>621.70000000000005</v>
      </c>
      <c r="P771" s="221">
        <v>601.81538068714303</v>
      </c>
      <c r="Q771" s="221">
        <v>576.59736487913904</v>
      </c>
      <c r="R771" s="221">
        <v>650</v>
      </c>
      <c r="S771" s="221">
        <v>628</v>
      </c>
      <c r="T771" s="218"/>
      <c r="U771" s="219"/>
      <c r="V771" s="219"/>
      <c r="W771" s="219"/>
      <c r="X771" s="219"/>
      <c r="Y771" s="219"/>
      <c r="Z771" s="219"/>
      <c r="AA771" s="219"/>
      <c r="AB771" s="219"/>
      <c r="AC771" s="219"/>
      <c r="AD771" s="219"/>
      <c r="AE771" s="219"/>
      <c r="AF771" s="219"/>
      <c r="AG771" s="219"/>
      <c r="AH771" s="219"/>
      <c r="AI771" s="219"/>
      <c r="AJ771" s="219"/>
      <c r="AK771" s="219"/>
      <c r="AL771" s="219"/>
      <c r="AM771" s="219"/>
      <c r="AN771" s="219"/>
      <c r="AO771" s="219"/>
      <c r="AP771" s="219"/>
      <c r="AQ771" s="219"/>
      <c r="AR771" s="219"/>
      <c r="AS771" s="219"/>
      <c r="AT771" s="219"/>
      <c r="AU771" s="219"/>
      <c r="AV771" s="219"/>
      <c r="AW771" s="219"/>
      <c r="AX771" s="219"/>
      <c r="AY771" s="219"/>
      <c r="AZ771" s="219"/>
      <c r="BA771" s="219"/>
      <c r="BB771" s="219"/>
      <c r="BC771" s="219"/>
      <c r="BD771" s="219"/>
      <c r="BE771" s="219"/>
      <c r="BF771" s="219"/>
      <c r="BG771" s="219"/>
      <c r="BH771" s="219"/>
      <c r="BI771" s="219"/>
      <c r="BJ771" s="219"/>
      <c r="BK771" s="219"/>
      <c r="BL771" s="219"/>
      <c r="BM771" s="220">
        <v>588.65234168578274</v>
      </c>
    </row>
    <row r="772" spans="1:65">
      <c r="A772" s="30"/>
      <c r="B772" s="19">
        <v>1</v>
      </c>
      <c r="C772" s="9">
        <v>5</v>
      </c>
      <c r="D772" s="221">
        <v>602.51</v>
      </c>
      <c r="E772" s="221">
        <v>588.5</v>
      </c>
      <c r="F772" s="221">
        <v>588</v>
      </c>
      <c r="G772" s="221">
        <v>627.67700000000002</v>
      </c>
      <c r="H772" s="221">
        <v>638</v>
      </c>
      <c r="I772" s="221">
        <v>557</v>
      </c>
      <c r="J772" s="221">
        <v>600</v>
      </c>
      <c r="K772" s="222">
        <v>380</v>
      </c>
      <c r="L772" s="221">
        <v>497.00000000000006</v>
      </c>
      <c r="M772" s="221">
        <v>570.41</v>
      </c>
      <c r="N772" s="221">
        <v>586.4</v>
      </c>
      <c r="O772" s="221">
        <v>572.20000000000005</v>
      </c>
      <c r="P772" s="221">
        <v>615.43603933637689</v>
      </c>
      <c r="Q772" s="221">
        <v>579.56196196094243</v>
      </c>
      <c r="R772" s="221">
        <v>589.99999999999989</v>
      </c>
      <c r="S772" s="221">
        <v>605</v>
      </c>
      <c r="T772" s="218"/>
      <c r="U772" s="219"/>
      <c r="V772" s="219"/>
      <c r="W772" s="219"/>
      <c r="X772" s="219"/>
      <c r="Y772" s="219"/>
      <c r="Z772" s="219"/>
      <c r="AA772" s="219"/>
      <c r="AB772" s="219"/>
      <c r="AC772" s="219"/>
      <c r="AD772" s="219"/>
      <c r="AE772" s="219"/>
      <c r="AF772" s="219"/>
      <c r="AG772" s="219"/>
      <c r="AH772" s="219"/>
      <c r="AI772" s="219"/>
      <c r="AJ772" s="219"/>
      <c r="AK772" s="219"/>
      <c r="AL772" s="219"/>
      <c r="AM772" s="219"/>
      <c r="AN772" s="219"/>
      <c r="AO772" s="219"/>
      <c r="AP772" s="219"/>
      <c r="AQ772" s="219"/>
      <c r="AR772" s="219"/>
      <c r="AS772" s="219"/>
      <c r="AT772" s="219"/>
      <c r="AU772" s="219"/>
      <c r="AV772" s="219"/>
      <c r="AW772" s="219"/>
      <c r="AX772" s="219"/>
      <c r="AY772" s="219"/>
      <c r="AZ772" s="219"/>
      <c r="BA772" s="219"/>
      <c r="BB772" s="219"/>
      <c r="BC772" s="219"/>
      <c r="BD772" s="219"/>
      <c r="BE772" s="219"/>
      <c r="BF772" s="219"/>
      <c r="BG772" s="219"/>
      <c r="BH772" s="219"/>
      <c r="BI772" s="219"/>
      <c r="BJ772" s="219"/>
      <c r="BK772" s="219"/>
      <c r="BL772" s="219"/>
      <c r="BM772" s="220">
        <v>48</v>
      </c>
    </row>
    <row r="773" spans="1:65">
      <c r="A773" s="30"/>
      <c r="B773" s="19">
        <v>1</v>
      </c>
      <c r="C773" s="9">
        <v>6</v>
      </c>
      <c r="D773" s="221">
        <v>561.52</v>
      </c>
      <c r="E773" s="221">
        <v>576.29999999999995</v>
      </c>
      <c r="F773" s="221">
        <v>598</v>
      </c>
      <c r="G773" s="221">
        <v>640.54899999999998</v>
      </c>
      <c r="H773" s="221">
        <v>530</v>
      </c>
      <c r="I773" s="221">
        <v>571</v>
      </c>
      <c r="J773" s="221">
        <v>540</v>
      </c>
      <c r="K773" s="226">
        <v>450</v>
      </c>
      <c r="L773" s="221">
        <v>492.99999999999994</v>
      </c>
      <c r="M773" s="221">
        <v>559.34</v>
      </c>
      <c r="N773" s="221">
        <v>500.9</v>
      </c>
      <c r="O773" s="221">
        <v>526.79999999999995</v>
      </c>
      <c r="P773" s="221">
        <v>546.01028535840351</v>
      </c>
      <c r="Q773" s="221">
        <v>579.05380192698931</v>
      </c>
      <c r="R773" s="221">
        <v>700.00000000000011</v>
      </c>
      <c r="S773" s="221">
        <v>577</v>
      </c>
      <c r="T773" s="218"/>
      <c r="U773" s="219"/>
      <c r="V773" s="219"/>
      <c r="W773" s="219"/>
      <c r="X773" s="219"/>
      <c r="Y773" s="219"/>
      <c r="Z773" s="219"/>
      <c r="AA773" s="219"/>
      <c r="AB773" s="219"/>
      <c r="AC773" s="219"/>
      <c r="AD773" s="219"/>
      <c r="AE773" s="219"/>
      <c r="AF773" s="219"/>
      <c r="AG773" s="219"/>
      <c r="AH773" s="219"/>
      <c r="AI773" s="219"/>
      <c r="AJ773" s="219"/>
      <c r="AK773" s="219"/>
      <c r="AL773" s="219"/>
      <c r="AM773" s="219"/>
      <c r="AN773" s="219"/>
      <c r="AO773" s="219"/>
      <c r="AP773" s="219"/>
      <c r="AQ773" s="219"/>
      <c r="AR773" s="219"/>
      <c r="AS773" s="219"/>
      <c r="AT773" s="219"/>
      <c r="AU773" s="219"/>
      <c r="AV773" s="219"/>
      <c r="AW773" s="219"/>
      <c r="AX773" s="219"/>
      <c r="AY773" s="219"/>
      <c r="AZ773" s="219"/>
      <c r="BA773" s="219"/>
      <c r="BB773" s="219"/>
      <c r="BC773" s="219"/>
      <c r="BD773" s="219"/>
      <c r="BE773" s="219"/>
      <c r="BF773" s="219"/>
      <c r="BG773" s="219"/>
      <c r="BH773" s="219"/>
      <c r="BI773" s="219"/>
      <c r="BJ773" s="219"/>
      <c r="BK773" s="219"/>
      <c r="BL773" s="219"/>
      <c r="BM773" s="223"/>
    </row>
    <row r="774" spans="1:65">
      <c r="A774" s="30"/>
      <c r="B774" s="20" t="s">
        <v>245</v>
      </c>
      <c r="C774" s="12"/>
      <c r="D774" s="224">
        <v>605.54000000000008</v>
      </c>
      <c r="E774" s="224">
        <v>645.11666666666667</v>
      </c>
      <c r="F774" s="224">
        <v>587.33333333333337</v>
      </c>
      <c r="G774" s="224">
        <v>632.89666666666665</v>
      </c>
      <c r="H774" s="224">
        <v>582.5</v>
      </c>
      <c r="I774" s="224">
        <v>574</v>
      </c>
      <c r="J774" s="224">
        <v>623.33333333333337</v>
      </c>
      <c r="K774" s="224">
        <v>397</v>
      </c>
      <c r="L774" s="224">
        <v>495.5</v>
      </c>
      <c r="M774" s="224">
        <v>591.2166666666667</v>
      </c>
      <c r="N774" s="224">
        <v>540.61666666666667</v>
      </c>
      <c r="O774" s="224">
        <v>594.0100000000001</v>
      </c>
      <c r="P774" s="224">
        <v>587.69805532090243</v>
      </c>
      <c r="Q774" s="224">
        <v>581.50773663250527</v>
      </c>
      <c r="R774" s="224">
        <v>638.33333333333337</v>
      </c>
      <c r="S774" s="224">
        <v>612.5</v>
      </c>
      <c r="T774" s="218"/>
      <c r="U774" s="219"/>
      <c r="V774" s="219"/>
      <c r="W774" s="219"/>
      <c r="X774" s="219"/>
      <c r="Y774" s="219"/>
      <c r="Z774" s="219"/>
      <c r="AA774" s="219"/>
      <c r="AB774" s="219"/>
      <c r="AC774" s="219"/>
      <c r="AD774" s="219"/>
      <c r="AE774" s="219"/>
      <c r="AF774" s="219"/>
      <c r="AG774" s="219"/>
      <c r="AH774" s="219"/>
      <c r="AI774" s="219"/>
      <c r="AJ774" s="219"/>
      <c r="AK774" s="219"/>
      <c r="AL774" s="219"/>
      <c r="AM774" s="219"/>
      <c r="AN774" s="219"/>
      <c r="AO774" s="219"/>
      <c r="AP774" s="219"/>
      <c r="AQ774" s="219"/>
      <c r="AR774" s="219"/>
      <c r="AS774" s="219"/>
      <c r="AT774" s="219"/>
      <c r="AU774" s="219"/>
      <c r="AV774" s="219"/>
      <c r="AW774" s="219"/>
      <c r="AX774" s="219"/>
      <c r="AY774" s="219"/>
      <c r="AZ774" s="219"/>
      <c r="BA774" s="219"/>
      <c r="BB774" s="219"/>
      <c r="BC774" s="219"/>
      <c r="BD774" s="219"/>
      <c r="BE774" s="219"/>
      <c r="BF774" s="219"/>
      <c r="BG774" s="219"/>
      <c r="BH774" s="219"/>
      <c r="BI774" s="219"/>
      <c r="BJ774" s="219"/>
      <c r="BK774" s="219"/>
      <c r="BL774" s="219"/>
      <c r="BM774" s="223"/>
    </row>
    <row r="775" spans="1:65">
      <c r="A775" s="30"/>
      <c r="B775" s="3" t="s">
        <v>246</v>
      </c>
      <c r="C775" s="29"/>
      <c r="D775" s="221">
        <v>609.91</v>
      </c>
      <c r="E775" s="221">
        <v>625</v>
      </c>
      <c r="F775" s="221">
        <v>588.5</v>
      </c>
      <c r="G775" s="221">
        <v>632.16650000000004</v>
      </c>
      <c r="H775" s="221">
        <v>580</v>
      </c>
      <c r="I775" s="221">
        <v>564</v>
      </c>
      <c r="J775" s="221">
        <v>630</v>
      </c>
      <c r="K775" s="221">
        <v>388</v>
      </c>
      <c r="L775" s="221">
        <v>495.5</v>
      </c>
      <c r="M775" s="221">
        <v>575.495</v>
      </c>
      <c r="N775" s="221">
        <v>540.25</v>
      </c>
      <c r="O775" s="221">
        <v>606.625</v>
      </c>
      <c r="P775" s="221">
        <v>588.25975453727096</v>
      </c>
      <c r="Q775" s="221">
        <v>579.59601449289721</v>
      </c>
      <c r="R775" s="221">
        <v>650</v>
      </c>
      <c r="S775" s="221">
        <v>612</v>
      </c>
      <c r="T775" s="218"/>
      <c r="U775" s="219"/>
      <c r="V775" s="219"/>
      <c r="W775" s="219"/>
      <c r="X775" s="219"/>
      <c r="Y775" s="219"/>
      <c r="Z775" s="219"/>
      <c r="AA775" s="219"/>
      <c r="AB775" s="219"/>
      <c r="AC775" s="219"/>
      <c r="AD775" s="219"/>
      <c r="AE775" s="219"/>
      <c r="AF775" s="219"/>
      <c r="AG775" s="219"/>
      <c r="AH775" s="219"/>
      <c r="AI775" s="219"/>
      <c r="AJ775" s="219"/>
      <c r="AK775" s="219"/>
      <c r="AL775" s="219"/>
      <c r="AM775" s="219"/>
      <c r="AN775" s="219"/>
      <c r="AO775" s="219"/>
      <c r="AP775" s="219"/>
      <c r="AQ775" s="219"/>
      <c r="AR775" s="219"/>
      <c r="AS775" s="219"/>
      <c r="AT775" s="219"/>
      <c r="AU775" s="219"/>
      <c r="AV775" s="219"/>
      <c r="AW775" s="219"/>
      <c r="AX775" s="219"/>
      <c r="AY775" s="219"/>
      <c r="AZ775" s="219"/>
      <c r="BA775" s="219"/>
      <c r="BB775" s="219"/>
      <c r="BC775" s="219"/>
      <c r="BD775" s="219"/>
      <c r="BE775" s="219"/>
      <c r="BF775" s="219"/>
      <c r="BG775" s="219"/>
      <c r="BH775" s="219"/>
      <c r="BI775" s="219"/>
      <c r="BJ775" s="219"/>
      <c r="BK775" s="219"/>
      <c r="BL775" s="219"/>
      <c r="BM775" s="223"/>
    </row>
    <row r="776" spans="1:65">
      <c r="A776" s="30"/>
      <c r="B776" s="3" t="s">
        <v>247</v>
      </c>
      <c r="C776" s="29"/>
      <c r="D776" s="221">
        <v>24.09097590385246</v>
      </c>
      <c r="E776" s="221">
        <v>83.919471320228965</v>
      </c>
      <c r="F776" s="221">
        <v>10.856641592438551</v>
      </c>
      <c r="G776" s="221">
        <v>4.3471509137211379</v>
      </c>
      <c r="H776" s="221">
        <v>37.302814907188974</v>
      </c>
      <c r="I776" s="221">
        <v>34.790803382503256</v>
      </c>
      <c r="J776" s="221">
        <v>62.182527020592126</v>
      </c>
      <c r="K776" s="221">
        <v>26.653329998332289</v>
      </c>
      <c r="L776" s="221">
        <v>1.8708286933869798</v>
      </c>
      <c r="M776" s="221">
        <v>47.089379128065225</v>
      </c>
      <c r="N776" s="221">
        <v>30.277477878229334</v>
      </c>
      <c r="O776" s="221">
        <v>39.334956463685096</v>
      </c>
      <c r="P776" s="221">
        <v>23.284804176084645</v>
      </c>
      <c r="Q776" s="221">
        <v>4.5195161411546971</v>
      </c>
      <c r="R776" s="221">
        <v>42.150523919242971</v>
      </c>
      <c r="S776" s="221">
        <v>30.683871985132516</v>
      </c>
      <c r="T776" s="218"/>
      <c r="U776" s="219"/>
      <c r="V776" s="219"/>
      <c r="W776" s="219"/>
      <c r="X776" s="219"/>
      <c r="Y776" s="219"/>
      <c r="Z776" s="219"/>
      <c r="AA776" s="219"/>
      <c r="AB776" s="219"/>
      <c r="AC776" s="219"/>
      <c r="AD776" s="219"/>
      <c r="AE776" s="219"/>
      <c r="AF776" s="219"/>
      <c r="AG776" s="219"/>
      <c r="AH776" s="219"/>
      <c r="AI776" s="219"/>
      <c r="AJ776" s="219"/>
      <c r="AK776" s="219"/>
      <c r="AL776" s="219"/>
      <c r="AM776" s="219"/>
      <c r="AN776" s="219"/>
      <c r="AO776" s="219"/>
      <c r="AP776" s="219"/>
      <c r="AQ776" s="219"/>
      <c r="AR776" s="219"/>
      <c r="AS776" s="219"/>
      <c r="AT776" s="219"/>
      <c r="AU776" s="219"/>
      <c r="AV776" s="219"/>
      <c r="AW776" s="219"/>
      <c r="AX776" s="219"/>
      <c r="AY776" s="219"/>
      <c r="AZ776" s="219"/>
      <c r="BA776" s="219"/>
      <c r="BB776" s="219"/>
      <c r="BC776" s="219"/>
      <c r="BD776" s="219"/>
      <c r="BE776" s="219"/>
      <c r="BF776" s="219"/>
      <c r="BG776" s="219"/>
      <c r="BH776" s="219"/>
      <c r="BI776" s="219"/>
      <c r="BJ776" s="219"/>
      <c r="BK776" s="219"/>
      <c r="BL776" s="219"/>
      <c r="BM776" s="223"/>
    </row>
    <row r="777" spans="1:65">
      <c r="A777" s="30"/>
      <c r="B777" s="3" t="s">
        <v>86</v>
      </c>
      <c r="C777" s="29"/>
      <c r="D777" s="13">
        <v>3.9784284942121835E-2</v>
      </c>
      <c r="E777" s="13">
        <v>0.13008417803533567</v>
      </c>
      <c r="F777" s="13">
        <v>1.8484633812324434E-2</v>
      </c>
      <c r="G777" s="13">
        <v>6.8686582544614516E-3</v>
      </c>
      <c r="H777" s="13">
        <v>6.403916722264201E-2</v>
      </c>
      <c r="I777" s="13">
        <v>6.0611155718646788E-2</v>
      </c>
      <c r="J777" s="13">
        <v>9.9758064738917837E-2</v>
      </c>
      <c r="K777" s="13">
        <v>6.7136851381189647E-2</v>
      </c>
      <c r="L777" s="13">
        <v>3.7756381299434505E-3</v>
      </c>
      <c r="M777" s="13">
        <v>7.9648260583652736E-2</v>
      </c>
      <c r="N777" s="13">
        <v>5.6005446640988991E-2</v>
      </c>
      <c r="O777" s="13">
        <v>6.6219350623196727E-2</v>
      </c>
      <c r="P777" s="13">
        <v>3.9620352603294523E-2</v>
      </c>
      <c r="Q777" s="13">
        <v>7.7720653680845011E-3</v>
      </c>
      <c r="R777" s="13">
        <v>6.6032152353905429E-2</v>
      </c>
      <c r="S777" s="13">
        <v>5.0096117526746968E-2</v>
      </c>
      <c r="T777" s="151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5"/>
    </row>
    <row r="778" spans="1:65">
      <c r="A778" s="30"/>
      <c r="B778" s="3" t="s">
        <v>248</v>
      </c>
      <c r="C778" s="29"/>
      <c r="D778" s="13">
        <v>2.868867940940234E-2</v>
      </c>
      <c r="E778" s="13">
        <v>9.5921346068515323E-2</v>
      </c>
      <c r="F778" s="13">
        <v>-2.2407255676109017E-3</v>
      </c>
      <c r="G778" s="13">
        <v>7.5162064002288753E-2</v>
      </c>
      <c r="H778" s="13">
        <v>-1.0451570902043295E-2</v>
      </c>
      <c r="I778" s="13">
        <v>-2.4891333386734438E-2</v>
      </c>
      <c r="J778" s="13">
        <v>5.8915915544022424E-2</v>
      </c>
      <c r="K778" s="13">
        <v>-0.3255781521855986</v>
      </c>
      <c r="L778" s="13">
        <v>-0.15824678692182392</v>
      </c>
      <c r="M778" s="13">
        <v>4.3562639597087838E-3</v>
      </c>
      <c r="N778" s="13">
        <v>-8.1602792713864836E-2</v>
      </c>
      <c r="O778" s="13">
        <v>9.1015662978153333E-3</v>
      </c>
      <c r="P778" s="13">
        <v>-1.6211374648530397E-3</v>
      </c>
      <c r="Q778" s="13">
        <v>-1.2137223531323738E-2</v>
      </c>
      <c r="R778" s="13">
        <v>8.4397849340536402E-2</v>
      </c>
      <c r="S778" s="13">
        <v>4.0512296690984551E-2</v>
      </c>
      <c r="T778" s="151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5"/>
    </row>
    <row r="779" spans="1:65">
      <c r="A779" s="30"/>
      <c r="B779" s="46" t="s">
        <v>249</v>
      </c>
      <c r="C779" s="47"/>
      <c r="D779" s="45">
        <v>0.55000000000000004</v>
      </c>
      <c r="E779" s="45">
        <v>1.92</v>
      </c>
      <c r="F779" s="45">
        <v>7.0000000000000007E-2</v>
      </c>
      <c r="G779" s="45">
        <v>1.5</v>
      </c>
      <c r="H779" s="45">
        <v>0.24</v>
      </c>
      <c r="I779" s="45">
        <v>0.53</v>
      </c>
      <c r="J779" s="45">
        <v>1.17</v>
      </c>
      <c r="K779" s="45">
        <v>6.63</v>
      </c>
      <c r="L779" s="45">
        <v>3.24</v>
      </c>
      <c r="M779" s="45">
        <v>0.06</v>
      </c>
      <c r="N779" s="45">
        <v>1.68</v>
      </c>
      <c r="O779" s="45">
        <v>0.16</v>
      </c>
      <c r="P779" s="45">
        <v>0.06</v>
      </c>
      <c r="Q779" s="45">
        <v>0.27</v>
      </c>
      <c r="R779" s="45">
        <v>1.68</v>
      </c>
      <c r="S779" s="45">
        <v>0.79</v>
      </c>
      <c r="T779" s="151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5"/>
    </row>
    <row r="780" spans="1:65">
      <c r="B780" s="31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BM780" s="55"/>
    </row>
    <row r="781" spans="1:65" ht="15">
      <c r="B781" s="8" t="s">
        <v>472</v>
      </c>
      <c r="BM781" s="28" t="s">
        <v>67</v>
      </c>
    </row>
    <row r="782" spans="1:65" ht="15">
      <c r="A782" s="25" t="s">
        <v>9</v>
      </c>
      <c r="B782" s="18" t="s">
        <v>111</v>
      </c>
      <c r="C782" s="15" t="s">
        <v>112</v>
      </c>
      <c r="D782" s="16" t="s">
        <v>222</v>
      </c>
      <c r="E782" s="17" t="s">
        <v>222</v>
      </c>
      <c r="F782" s="17" t="s">
        <v>222</v>
      </c>
      <c r="G782" s="17" t="s">
        <v>222</v>
      </c>
      <c r="H782" s="17" t="s">
        <v>222</v>
      </c>
      <c r="I782" s="17" t="s">
        <v>222</v>
      </c>
      <c r="J782" s="17" t="s">
        <v>222</v>
      </c>
      <c r="K782" s="17" t="s">
        <v>222</v>
      </c>
      <c r="L782" s="17" t="s">
        <v>222</v>
      </c>
      <c r="M782" s="17" t="s">
        <v>222</v>
      </c>
      <c r="N782" s="17" t="s">
        <v>222</v>
      </c>
      <c r="O782" s="17" t="s">
        <v>222</v>
      </c>
      <c r="P782" s="17" t="s">
        <v>222</v>
      </c>
      <c r="Q782" s="17" t="s">
        <v>222</v>
      </c>
      <c r="R782" s="151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8">
        <v>1</v>
      </c>
    </row>
    <row r="783" spans="1:65">
      <c r="A783" s="30"/>
      <c r="B783" s="19" t="s">
        <v>223</v>
      </c>
      <c r="C783" s="9" t="s">
        <v>223</v>
      </c>
      <c r="D783" s="149" t="s">
        <v>255</v>
      </c>
      <c r="E783" s="150" t="s">
        <v>257</v>
      </c>
      <c r="F783" s="150" t="s">
        <v>258</v>
      </c>
      <c r="G783" s="150" t="s">
        <v>259</v>
      </c>
      <c r="H783" s="150" t="s">
        <v>260</v>
      </c>
      <c r="I783" s="150" t="s">
        <v>276</v>
      </c>
      <c r="J783" s="150" t="s">
        <v>261</v>
      </c>
      <c r="K783" s="150" t="s">
        <v>262</v>
      </c>
      <c r="L783" s="150" t="s">
        <v>263</v>
      </c>
      <c r="M783" s="150" t="s">
        <v>264</v>
      </c>
      <c r="N783" s="150" t="s">
        <v>266</v>
      </c>
      <c r="O783" s="150" t="s">
        <v>277</v>
      </c>
      <c r="P783" s="150" t="s">
        <v>267</v>
      </c>
      <c r="Q783" s="150" t="s">
        <v>268</v>
      </c>
      <c r="R783" s="151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8" t="s">
        <v>3</v>
      </c>
    </row>
    <row r="784" spans="1:65">
      <c r="A784" s="30"/>
      <c r="B784" s="19"/>
      <c r="C784" s="9"/>
      <c r="D784" s="10" t="s">
        <v>278</v>
      </c>
      <c r="E784" s="11" t="s">
        <v>114</v>
      </c>
      <c r="F784" s="11" t="s">
        <v>114</v>
      </c>
      <c r="G784" s="11" t="s">
        <v>279</v>
      </c>
      <c r="H784" s="11" t="s">
        <v>114</v>
      </c>
      <c r="I784" s="11" t="s">
        <v>114</v>
      </c>
      <c r="J784" s="11" t="s">
        <v>279</v>
      </c>
      <c r="K784" s="11" t="s">
        <v>114</v>
      </c>
      <c r="L784" s="11" t="s">
        <v>279</v>
      </c>
      <c r="M784" s="11" t="s">
        <v>279</v>
      </c>
      <c r="N784" s="11" t="s">
        <v>114</v>
      </c>
      <c r="O784" s="11" t="s">
        <v>278</v>
      </c>
      <c r="P784" s="11" t="s">
        <v>114</v>
      </c>
      <c r="Q784" s="11" t="s">
        <v>279</v>
      </c>
      <c r="R784" s="151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8">
        <v>2</v>
      </c>
    </row>
    <row r="785" spans="1:65">
      <c r="A785" s="30"/>
      <c r="B785" s="19"/>
      <c r="C785" s="9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151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8">
        <v>3</v>
      </c>
    </row>
    <row r="786" spans="1:65">
      <c r="A786" s="30"/>
      <c r="B786" s="18">
        <v>1</v>
      </c>
      <c r="C786" s="14">
        <v>1</v>
      </c>
      <c r="D786" s="22">
        <v>1.3</v>
      </c>
      <c r="E786" s="152">
        <v>1</v>
      </c>
      <c r="F786" s="152" t="s">
        <v>107</v>
      </c>
      <c r="G786" s="22">
        <v>1.3</v>
      </c>
      <c r="H786" s="152" t="s">
        <v>105</v>
      </c>
      <c r="I786" s="152">
        <v>2</v>
      </c>
      <c r="J786" s="152">
        <v>1</v>
      </c>
      <c r="K786" s="152" t="s">
        <v>107</v>
      </c>
      <c r="L786" s="22">
        <v>1.2</v>
      </c>
      <c r="M786" s="152">
        <v>6.6</v>
      </c>
      <c r="N786" s="22">
        <v>1.3860896251040449</v>
      </c>
      <c r="O786" s="22">
        <v>1.2238423876460545</v>
      </c>
      <c r="P786" s="152">
        <v>1</v>
      </c>
      <c r="Q786" s="155">
        <v>1.5</v>
      </c>
      <c r="R786" s="151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8">
        <v>1</v>
      </c>
    </row>
    <row r="787" spans="1:65">
      <c r="A787" s="30"/>
      <c r="B787" s="19">
        <v>1</v>
      </c>
      <c r="C787" s="9">
        <v>2</v>
      </c>
      <c r="D787" s="11">
        <v>1.4</v>
      </c>
      <c r="E787" s="153">
        <v>1</v>
      </c>
      <c r="F787" s="153" t="s">
        <v>107</v>
      </c>
      <c r="G787" s="11">
        <v>1.3</v>
      </c>
      <c r="H787" s="153" t="s">
        <v>105</v>
      </c>
      <c r="I787" s="153">
        <v>2</v>
      </c>
      <c r="J787" s="153">
        <v>1</v>
      </c>
      <c r="K787" s="153" t="s">
        <v>107</v>
      </c>
      <c r="L787" s="11">
        <v>1.2</v>
      </c>
      <c r="M787" s="153">
        <v>6.5</v>
      </c>
      <c r="N787" s="11">
        <v>1.3260599536121449</v>
      </c>
      <c r="O787" s="11">
        <v>1.2257766313977918</v>
      </c>
      <c r="P787" s="153">
        <v>1</v>
      </c>
      <c r="Q787" s="11">
        <v>1.2</v>
      </c>
      <c r="R787" s="151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8">
        <v>14</v>
      </c>
    </row>
    <row r="788" spans="1:65">
      <c r="A788" s="30"/>
      <c r="B788" s="19">
        <v>1</v>
      </c>
      <c r="C788" s="9">
        <v>3</v>
      </c>
      <c r="D788" s="11">
        <v>1.3</v>
      </c>
      <c r="E788" s="153">
        <v>1</v>
      </c>
      <c r="F788" s="153" t="s">
        <v>107</v>
      </c>
      <c r="G788" s="11">
        <v>1.3</v>
      </c>
      <c r="H788" s="153" t="s">
        <v>105</v>
      </c>
      <c r="I788" s="153">
        <v>2</v>
      </c>
      <c r="J788" s="153">
        <v>1</v>
      </c>
      <c r="K788" s="153" t="s">
        <v>107</v>
      </c>
      <c r="L788" s="11">
        <v>1.2</v>
      </c>
      <c r="M788" s="153">
        <v>6.5</v>
      </c>
      <c r="N788" s="11">
        <v>1.3130945094444149</v>
      </c>
      <c r="O788" s="11">
        <v>1.2262282873012633</v>
      </c>
      <c r="P788" s="153">
        <v>1</v>
      </c>
      <c r="Q788" s="11">
        <v>1.2</v>
      </c>
      <c r="R788" s="151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8">
        <v>16</v>
      </c>
    </row>
    <row r="789" spans="1:65">
      <c r="A789" s="30"/>
      <c r="B789" s="19">
        <v>1</v>
      </c>
      <c r="C789" s="9">
        <v>4</v>
      </c>
      <c r="D789" s="11">
        <v>1.3</v>
      </c>
      <c r="E789" s="153">
        <v>1</v>
      </c>
      <c r="F789" s="153" t="s">
        <v>107</v>
      </c>
      <c r="G789" s="11">
        <v>1.2</v>
      </c>
      <c r="H789" s="153" t="s">
        <v>105</v>
      </c>
      <c r="I789" s="153">
        <v>2</v>
      </c>
      <c r="J789" s="153">
        <v>1</v>
      </c>
      <c r="K789" s="153" t="s">
        <v>107</v>
      </c>
      <c r="L789" s="11">
        <v>1.3</v>
      </c>
      <c r="M789" s="153">
        <v>6.5</v>
      </c>
      <c r="N789" s="156">
        <v>1.5134311041477149</v>
      </c>
      <c r="O789" s="11">
        <v>1.2324802117020501</v>
      </c>
      <c r="P789" s="153">
        <v>2</v>
      </c>
      <c r="Q789" s="11">
        <v>1.2</v>
      </c>
      <c r="R789" s="151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8">
        <v>1.2640409264671895</v>
      </c>
    </row>
    <row r="790" spans="1:65">
      <c r="A790" s="30"/>
      <c r="B790" s="19">
        <v>1</v>
      </c>
      <c r="C790" s="9">
        <v>5</v>
      </c>
      <c r="D790" s="11">
        <v>1.3</v>
      </c>
      <c r="E790" s="153">
        <v>1</v>
      </c>
      <c r="F790" s="153" t="s">
        <v>107</v>
      </c>
      <c r="G790" s="11">
        <v>1.2</v>
      </c>
      <c r="H790" s="153" t="s">
        <v>105</v>
      </c>
      <c r="I790" s="153">
        <v>2</v>
      </c>
      <c r="J790" s="153">
        <v>1</v>
      </c>
      <c r="K790" s="153" t="s">
        <v>107</v>
      </c>
      <c r="L790" s="11">
        <v>1.2</v>
      </c>
      <c r="M790" s="153">
        <v>6.7</v>
      </c>
      <c r="N790" s="11">
        <v>1.4099998406743948</v>
      </c>
      <c r="O790" s="11">
        <v>1.2229439857768367</v>
      </c>
      <c r="P790" s="153">
        <v>1</v>
      </c>
      <c r="Q790" s="11">
        <v>1.3</v>
      </c>
      <c r="R790" s="151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8">
        <v>49</v>
      </c>
    </row>
    <row r="791" spans="1:65">
      <c r="A791" s="30"/>
      <c r="B791" s="19">
        <v>1</v>
      </c>
      <c r="C791" s="9">
        <v>6</v>
      </c>
      <c r="D791" s="11">
        <v>1.3</v>
      </c>
      <c r="E791" s="153">
        <v>1</v>
      </c>
      <c r="F791" s="153" t="s">
        <v>107</v>
      </c>
      <c r="G791" s="11">
        <v>1.3</v>
      </c>
      <c r="H791" s="153" t="s">
        <v>105</v>
      </c>
      <c r="I791" s="153">
        <v>2</v>
      </c>
      <c r="J791" s="153">
        <v>1</v>
      </c>
      <c r="K791" s="153" t="s">
        <v>107</v>
      </c>
      <c r="L791" s="11">
        <v>1.2</v>
      </c>
      <c r="M791" s="153">
        <v>6.5</v>
      </c>
      <c r="N791" s="11">
        <v>1.256058778251155</v>
      </c>
      <c r="O791" s="11">
        <v>1.224638600491434</v>
      </c>
      <c r="P791" s="153">
        <v>2</v>
      </c>
      <c r="Q791" s="11">
        <v>1.2</v>
      </c>
      <c r="R791" s="151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5"/>
    </row>
    <row r="792" spans="1:65">
      <c r="A792" s="30"/>
      <c r="B792" s="20" t="s">
        <v>245</v>
      </c>
      <c r="C792" s="12"/>
      <c r="D792" s="23">
        <v>1.3166666666666667</v>
      </c>
      <c r="E792" s="23">
        <v>1</v>
      </c>
      <c r="F792" s="23" t="s">
        <v>557</v>
      </c>
      <c r="G792" s="23">
        <v>1.2666666666666668</v>
      </c>
      <c r="H792" s="23" t="s">
        <v>557</v>
      </c>
      <c r="I792" s="23">
        <v>2</v>
      </c>
      <c r="J792" s="23">
        <v>1</v>
      </c>
      <c r="K792" s="23" t="s">
        <v>557</v>
      </c>
      <c r="L792" s="23">
        <v>1.2166666666666666</v>
      </c>
      <c r="M792" s="23">
        <v>6.5500000000000007</v>
      </c>
      <c r="N792" s="23">
        <v>1.3674556352056451</v>
      </c>
      <c r="O792" s="23">
        <v>1.225985017385905</v>
      </c>
      <c r="P792" s="23">
        <v>1.3333333333333333</v>
      </c>
      <c r="Q792" s="23">
        <v>1.2666666666666668</v>
      </c>
      <c r="R792" s="151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5"/>
    </row>
    <row r="793" spans="1:65">
      <c r="A793" s="30"/>
      <c r="B793" s="3" t="s">
        <v>246</v>
      </c>
      <c r="C793" s="29"/>
      <c r="D793" s="11">
        <v>1.3</v>
      </c>
      <c r="E793" s="11">
        <v>1</v>
      </c>
      <c r="F793" s="11" t="s">
        <v>557</v>
      </c>
      <c r="G793" s="11">
        <v>1.3</v>
      </c>
      <c r="H793" s="11" t="s">
        <v>557</v>
      </c>
      <c r="I793" s="11">
        <v>2</v>
      </c>
      <c r="J793" s="11">
        <v>1</v>
      </c>
      <c r="K793" s="11" t="s">
        <v>557</v>
      </c>
      <c r="L793" s="11">
        <v>1.2</v>
      </c>
      <c r="M793" s="11">
        <v>6.5</v>
      </c>
      <c r="N793" s="11">
        <v>1.3560747893580949</v>
      </c>
      <c r="O793" s="11">
        <v>1.2252076159446128</v>
      </c>
      <c r="P793" s="11">
        <v>1</v>
      </c>
      <c r="Q793" s="11">
        <v>1.2</v>
      </c>
      <c r="R793" s="151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5"/>
    </row>
    <row r="794" spans="1:65">
      <c r="A794" s="30"/>
      <c r="B794" s="3" t="s">
        <v>247</v>
      </c>
      <c r="C794" s="29"/>
      <c r="D794" s="24">
        <v>4.0824829046386249E-2</v>
      </c>
      <c r="E794" s="24">
        <v>0</v>
      </c>
      <c r="F794" s="24" t="s">
        <v>557</v>
      </c>
      <c r="G794" s="24">
        <v>5.1639777949432274E-2</v>
      </c>
      <c r="H794" s="24" t="s">
        <v>557</v>
      </c>
      <c r="I794" s="24">
        <v>0</v>
      </c>
      <c r="J794" s="24">
        <v>0</v>
      </c>
      <c r="K794" s="24" t="s">
        <v>557</v>
      </c>
      <c r="L794" s="24">
        <v>4.0824829046386339E-2</v>
      </c>
      <c r="M794" s="24">
        <v>8.3666002653407581E-2</v>
      </c>
      <c r="N794" s="24">
        <v>9.0048949709939319E-2</v>
      </c>
      <c r="O794" s="24">
        <v>3.4041659207331731E-3</v>
      </c>
      <c r="P794" s="24">
        <v>0.51639777949432231</v>
      </c>
      <c r="Q794" s="24">
        <v>0.12110601416389968</v>
      </c>
      <c r="R794" s="209"/>
      <c r="S794" s="210"/>
      <c r="T794" s="210"/>
      <c r="U794" s="210"/>
      <c r="V794" s="210"/>
      <c r="W794" s="210"/>
      <c r="X794" s="210"/>
      <c r="Y794" s="210"/>
      <c r="Z794" s="210"/>
      <c r="AA794" s="210"/>
      <c r="AB794" s="210"/>
      <c r="AC794" s="210"/>
      <c r="AD794" s="210"/>
      <c r="AE794" s="210"/>
      <c r="AF794" s="210"/>
      <c r="AG794" s="210"/>
      <c r="AH794" s="210"/>
      <c r="AI794" s="210"/>
      <c r="AJ794" s="210"/>
      <c r="AK794" s="210"/>
      <c r="AL794" s="210"/>
      <c r="AM794" s="210"/>
      <c r="AN794" s="210"/>
      <c r="AO794" s="210"/>
      <c r="AP794" s="210"/>
      <c r="AQ794" s="210"/>
      <c r="AR794" s="210"/>
      <c r="AS794" s="210"/>
      <c r="AT794" s="210"/>
      <c r="AU794" s="210"/>
      <c r="AV794" s="210"/>
      <c r="AW794" s="210"/>
      <c r="AX794" s="210"/>
      <c r="AY794" s="210"/>
      <c r="AZ794" s="210"/>
      <c r="BA794" s="210"/>
      <c r="BB794" s="210"/>
      <c r="BC794" s="210"/>
      <c r="BD794" s="210"/>
      <c r="BE794" s="210"/>
      <c r="BF794" s="210"/>
      <c r="BG794" s="210"/>
      <c r="BH794" s="210"/>
      <c r="BI794" s="210"/>
      <c r="BJ794" s="210"/>
      <c r="BK794" s="210"/>
      <c r="BL794" s="210"/>
      <c r="BM794" s="56"/>
    </row>
    <row r="795" spans="1:65">
      <c r="A795" s="30"/>
      <c r="B795" s="3" t="s">
        <v>86</v>
      </c>
      <c r="C795" s="29"/>
      <c r="D795" s="13">
        <v>3.1006199275736394E-2</v>
      </c>
      <c r="E795" s="13">
        <v>0</v>
      </c>
      <c r="F795" s="13" t="s">
        <v>557</v>
      </c>
      <c r="G795" s="13">
        <v>4.076824574955179E-2</v>
      </c>
      <c r="H795" s="13" t="s">
        <v>557</v>
      </c>
      <c r="I795" s="13">
        <v>0</v>
      </c>
      <c r="J795" s="13">
        <v>0</v>
      </c>
      <c r="K795" s="13" t="s">
        <v>557</v>
      </c>
      <c r="L795" s="13">
        <v>3.3554654010728498E-2</v>
      </c>
      <c r="M795" s="13">
        <v>1.277343551960421E-2</v>
      </c>
      <c r="N795" s="13">
        <v>6.5851459741432333E-2</v>
      </c>
      <c r="O795" s="13">
        <v>2.7766782403195055E-3</v>
      </c>
      <c r="P795" s="13">
        <v>0.38729833462074176</v>
      </c>
      <c r="Q795" s="13">
        <v>9.5610011182026056E-2</v>
      </c>
      <c r="R795" s="151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5"/>
    </row>
    <row r="796" spans="1:65">
      <c r="A796" s="30"/>
      <c r="B796" s="3" t="s">
        <v>248</v>
      </c>
      <c r="C796" s="29"/>
      <c r="D796" s="13">
        <v>4.1632940118923489E-2</v>
      </c>
      <c r="E796" s="13">
        <v>-0.20888637459322257</v>
      </c>
      <c r="F796" s="13" t="s">
        <v>557</v>
      </c>
      <c r="G796" s="13">
        <v>2.0772588485848953E-3</v>
      </c>
      <c r="H796" s="13" t="s">
        <v>557</v>
      </c>
      <c r="I796" s="13">
        <v>0.58222725081355486</v>
      </c>
      <c r="J796" s="13">
        <v>-0.20888637459322257</v>
      </c>
      <c r="K796" s="13" t="s">
        <v>557</v>
      </c>
      <c r="L796" s="13">
        <v>-3.7478422421754254E-2</v>
      </c>
      <c r="M796" s="13">
        <v>4.1817942464143929</v>
      </c>
      <c r="N796" s="13">
        <v>8.1812785150465528E-2</v>
      </c>
      <c r="O796" s="13">
        <v>-3.0106548201445649E-2</v>
      </c>
      <c r="P796" s="13">
        <v>5.4818167209036428E-2</v>
      </c>
      <c r="Q796" s="13">
        <v>2.0772588485848953E-3</v>
      </c>
      <c r="R796" s="151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5"/>
    </row>
    <row r="797" spans="1:65">
      <c r="A797" s="30"/>
      <c r="B797" s="46" t="s">
        <v>249</v>
      </c>
      <c r="C797" s="47"/>
      <c r="D797" s="45">
        <v>0.22</v>
      </c>
      <c r="E797" s="45" t="s">
        <v>275</v>
      </c>
      <c r="F797" s="45">
        <v>10.81</v>
      </c>
      <c r="G797" s="45">
        <v>0.22</v>
      </c>
      <c r="H797" s="45">
        <v>7.08</v>
      </c>
      <c r="I797" s="45" t="s">
        <v>275</v>
      </c>
      <c r="J797" s="45" t="s">
        <v>275</v>
      </c>
      <c r="K797" s="45">
        <v>10.81</v>
      </c>
      <c r="L797" s="45">
        <v>0.67</v>
      </c>
      <c r="M797" s="45">
        <v>47.03</v>
      </c>
      <c r="N797" s="45">
        <v>0.68</v>
      </c>
      <c r="O797" s="45">
        <v>0.59</v>
      </c>
      <c r="P797" s="45" t="s">
        <v>275</v>
      </c>
      <c r="Q797" s="45">
        <v>0.22</v>
      </c>
      <c r="R797" s="151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5"/>
    </row>
    <row r="798" spans="1:65">
      <c r="B798" s="31" t="s">
        <v>289</v>
      </c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BM798" s="55"/>
    </row>
    <row r="799" spans="1:65">
      <c r="BM799" s="55"/>
    </row>
    <row r="800" spans="1:65" ht="15">
      <c r="B800" s="8" t="s">
        <v>473</v>
      </c>
      <c r="BM800" s="28" t="s">
        <v>67</v>
      </c>
    </row>
    <row r="801" spans="1:65" ht="15">
      <c r="A801" s="25" t="s">
        <v>61</v>
      </c>
      <c r="B801" s="18" t="s">
        <v>111</v>
      </c>
      <c r="C801" s="15" t="s">
        <v>112</v>
      </c>
      <c r="D801" s="16" t="s">
        <v>222</v>
      </c>
      <c r="E801" s="17" t="s">
        <v>222</v>
      </c>
      <c r="F801" s="17" t="s">
        <v>222</v>
      </c>
      <c r="G801" s="17" t="s">
        <v>222</v>
      </c>
      <c r="H801" s="17" t="s">
        <v>222</v>
      </c>
      <c r="I801" s="17" t="s">
        <v>222</v>
      </c>
      <c r="J801" s="17" t="s">
        <v>222</v>
      </c>
      <c r="K801" s="17" t="s">
        <v>222</v>
      </c>
      <c r="L801" s="17" t="s">
        <v>222</v>
      </c>
      <c r="M801" s="17" t="s">
        <v>222</v>
      </c>
      <c r="N801" s="17" t="s">
        <v>222</v>
      </c>
      <c r="O801" s="151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8">
        <v>1</v>
      </c>
    </row>
    <row r="802" spans="1:65">
      <c r="A802" s="30"/>
      <c r="B802" s="19" t="s">
        <v>223</v>
      </c>
      <c r="C802" s="9" t="s">
        <v>223</v>
      </c>
      <c r="D802" s="149" t="s">
        <v>255</v>
      </c>
      <c r="E802" s="150" t="s">
        <v>256</v>
      </c>
      <c r="F802" s="150" t="s">
        <v>257</v>
      </c>
      <c r="G802" s="150" t="s">
        <v>259</v>
      </c>
      <c r="H802" s="150" t="s">
        <v>261</v>
      </c>
      <c r="I802" s="150" t="s">
        <v>262</v>
      </c>
      <c r="J802" s="150" t="s">
        <v>263</v>
      </c>
      <c r="K802" s="150" t="s">
        <v>265</v>
      </c>
      <c r="L802" s="150" t="s">
        <v>266</v>
      </c>
      <c r="M802" s="150" t="s">
        <v>277</v>
      </c>
      <c r="N802" s="150" t="s">
        <v>268</v>
      </c>
      <c r="O802" s="151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8" t="s">
        <v>3</v>
      </c>
    </row>
    <row r="803" spans="1:65">
      <c r="A803" s="30"/>
      <c r="B803" s="19"/>
      <c r="C803" s="9"/>
      <c r="D803" s="10" t="s">
        <v>278</v>
      </c>
      <c r="E803" s="11" t="s">
        <v>278</v>
      </c>
      <c r="F803" s="11" t="s">
        <v>278</v>
      </c>
      <c r="G803" s="11" t="s">
        <v>279</v>
      </c>
      <c r="H803" s="11" t="s">
        <v>279</v>
      </c>
      <c r="I803" s="11" t="s">
        <v>114</v>
      </c>
      <c r="J803" s="11" t="s">
        <v>279</v>
      </c>
      <c r="K803" s="11" t="s">
        <v>278</v>
      </c>
      <c r="L803" s="11" t="s">
        <v>114</v>
      </c>
      <c r="M803" s="11" t="s">
        <v>278</v>
      </c>
      <c r="N803" s="11" t="s">
        <v>279</v>
      </c>
      <c r="O803" s="151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8">
        <v>0</v>
      </c>
    </row>
    <row r="804" spans="1:65">
      <c r="A804" s="30"/>
      <c r="B804" s="19"/>
      <c r="C804" s="9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151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8">
        <v>0</v>
      </c>
    </row>
    <row r="805" spans="1:65">
      <c r="A805" s="30"/>
      <c r="B805" s="18">
        <v>1</v>
      </c>
      <c r="C805" s="14">
        <v>1</v>
      </c>
      <c r="D805" s="216">
        <v>157.19999999999999</v>
      </c>
      <c r="E805" s="216">
        <v>175</v>
      </c>
      <c r="F805" s="216">
        <v>170</v>
      </c>
      <c r="G805" s="216">
        <v>180</v>
      </c>
      <c r="H805" s="216">
        <v>202</v>
      </c>
      <c r="I805" s="216">
        <v>125</v>
      </c>
      <c r="J805" s="216">
        <v>166.7</v>
      </c>
      <c r="K805" s="216">
        <v>181</v>
      </c>
      <c r="L805" s="216">
        <v>168.03836261242355</v>
      </c>
      <c r="M805" s="216">
        <v>151.12382828779474</v>
      </c>
      <c r="N805" s="225">
        <v>198</v>
      </c>
      <c r="O805" s="218"/>
      <c r="P805" s="219"/>
      <c r="Q805" s="219"/>
      <c r="R805" s="219"/>
      <c r="S805" s="219"/>
      <c r="T805" s="219"/>
      <c r="U805" s="219"/>
      <c r="V805" s="219"/>
      <c r="W805" s="219"/>
      <c r="X805" s="219"/>
      <c r="Y805" s="219"/>
      <c r="Z805" s="219"/>
      <c r="AA805" s="219"/>
      <c r="AB805" s="219"/>
      <c r="AC805" s="219"/>
      <c r="AD805" s="219"/>
      <c r="AE805" s="219"/>
      <c r="AF805" s="219"/>
      <c r="AG805" s="219"/>
      <c r="AH805" s="219"/>
      <c r="AI805" s="219"/>
      <c r="AJ805" s="219"/>
      <c r="AK805" s="219"/>
      <c r="AL805" s="219"/>
      <c r="AM805" s="219"/>
      <c r="AN805" s="219"/>
      <c r="AO805" s="219"/>
      <c r="AP805" s="219"/>
      <c r="AQ805" s="219"/>
      <c r="AR805" s="219"/>
      <c r="AS805" s="219"/>
      <c r="AT805" s="219"/>
      <c r="AU805" s="219"/>
      <c r="AV805" s="219"/>
      <c r="AW805" s="219"/>
      <c r="AX805" s="219"/>
      <c r="AY805" s="219"/>
      <c r="AZ805" s="219"/>
      <c r="BA805" s="219"/>
      <c r="BB805" s="219"/>
      <c r="BC805" s="219"/>
      <c r="BD805" s="219"/>
      <c r="BE805" s="219"/>
      <c r="BF805" s="219"/>
      <c r="BG805" s="219"/>
      <c r="BH805" s="219"/>
      <c r="BI805" s="219"/>
      <c r="BJ805" s="219"/>
      <c r="BK805" s="219"/>
      <c r="BL805" s="219"/>
      <c r="BM805" s="220">
        <v>1</v>
      </c>
    </row>
    <row r="806" spans="1:65">
      <c r="A806" s="30"/>
      <c r="B806" s="19">
        <v>1</v>
      </c>
      <c r="C806" s="9">
        <v>2</v>
      </c>
      <c r="D806" s="221">
        <v>161</v>
      </c>
      <c r="E806" s="226">
        <v>190</v>
      </c>
      <c r="F806" s="221">
        <v>171</v>
      </c>
      <c r="G806" s="221">
        <v>185</v>
      </c>
      <c r="H806" s="221">
        <v>202</v>
      </c>
      <c r="I806" s="221">
        <v>120</v>
      </c>
      <c r="J806" s="221">
        <v>167.9</v>
      </c>
      <c r="K806" s="221">
        <v>181</v>
      </c>
      <c r="L806" s="221">
        <v>173.28784087125925</v>
      </c>
      <c r="M806" s="221">
        <v>148.70442805618453</v>
      </c>
      <c r="N806" s="221">
        <v>181</v>
      </c>
      <c r="O806" s="218"/>
      <c r="P806" s="219"/>
      <c r="Q806" s="219"/>
      <c r="R806" s="219"/>
      <c r="S806" s="219"/>
      <c r="T806" s="219"/>
      <c r="U806" s="219"/>
      <c r="V806" s="219"/>
      <c r="W806" s="219"/>
      <c r="X806" s="219"/>
      <c r="Y806" s="219"/>
      <c r="Z806" s="219"/>
      <c r="AA806" s="219"/>
      <c r="AB806" s="219"/>
      <c r="AC806" s="219"/>
      <c r="AD806" s="219"/>
      <c r="AE806" s="219"/>
      <c r="AF806" s="219"/>
      <c r="AG806" s="219"/>
      <c r="AH806" s="219"/>
      <c r="AI806" s="219"/>
      <c r="AJ806" s="219"/>
      <c r="AK806" s="219"/>
      <c r="AL806" s="219"/>
      <c r="AM806" s="219"/>
      <c r="AN806" s="219"/>
      <c r="AO806" s="219"/>
      <c r="AP806" s="219"/>
      <c r="AQ806" s="219"/>
      <c r="AR806" s="219"/>
      <c r="AS806" s="219"/>
      <c r="AT806" s="219"/>
      <c r="AU806" s="219"/>
      <c r="AV806" s="219"/>
      <c r="AW806" s="219"/>
      <c r="AX806" s="219"/>
      <c r="AY806" s="219"/>
      <c r="AZ806" s="219"/>
      <c r="BA806" s="219"/>
      <c r="BB806" s="219"/>
      <c r="BC806" s="219"/>
      <c r="BD806" s="219"/>
      <c r="BE806" s="219"/>
      <c r="BF806" s="219"/>
      <c r="BG806" s="219"/>
      <c r="BH806" s="219"/>
      <c r="BI806" s="219"/>
      <c r="BJ806" s="219"/>
      <c r="BK806" s="219"/>
      <c r="BL806" s="219"/>
      <c r="BM806" s="220">
        <v>15</v>
      </c>
    </row>
    <row r="807" spans="1:65">
      <c r="A807" s="30"/>
      <c r="B807" s="19">
        <v>1</v>
      </c>
      <c r="C807" s="9">
        <v>3</v>
      </c>
      <c r="D807" s="221">
        <v>154.19999999999999</v>
      </c>
      <c r="E807" s="221">
        <v>170</v>
      </c>
      <c r="F807" s="221">
        <v>169</v>
      </c>
      <c r="G807" s="221">
        <v>180</v>
      </c>
      <c r="H807" s="221">
        <v>203</v>
      </c>
      <c r="I807" s="221">
        <v>124</v>
      </c>
      <c r="J807" s="221">
        <v>163.4</v>
      </c>
      <c r="K807" s="221">
        <v>191.16</v>
      </c>
      <c r="L807" s="221">
        <v>173.44020149847603</v>
      </c>
      <c r="M807" s="221">
        <v>145.88711607726344</v>
      </c>
      <c r="N807" s="221">
        <v>184</v>
      </c>
      <c r="O807" s="218"/>
      <c r="P807" s="219"/>
      <c r="Q807" s="219"/>
      <c r="R807" s="219"/>
      <c r="S807" s="219"/>
      <c r="T807" s="219"/>
      <c r="U807" s="219"/>
      <c r="V807" s="219"/>
      <c r="W807" s="219"/>
      <c r="X807" s="219"/>
      <c r="Y807" s="219"/>
      <c r="Z807" s="219"/>
      <c r="AA807" s="219"/>
      <c r="AB807" s="219"/>
      <c r="AC807" s="219"/>
      <c r="AD807" s="219"/>
      <c r="AE807" s="219"/>
      <c r="AF807" s="219"/>
      <c r="AG807" s="219"/>
      <c r="AH807" s="219"/>
      <c r="AI807" s="219"/>
      <c r="AJ807" s="219"/>
      <c r="AK807" s="219"/>
      <c r="AL807" s="219"/>
      <c r="AM807" s="219"/>
      <c r="AN807" s="219"/>
      <c r="AO807" s="219"/>
      <c r="AP807" s="219"/>
      <c r="AQ807" s="219"/>
      <c r="AR807" s="219"/>
      <c r="AS807" s="219"/>
      <c r="AT807" s="219"/>
      <c r="AU807" s="219"/>
      <c r="AV807" s="219"/>
      <c r="AW807" s="219"/>
      <c r="AX807" s="219"/>
      <c r="AY807" s="219"/>
      <c r="AZ807" s="219"/>
      <c r="BA807" s="219"/>
      <c r="BB807" s="219"/>
      <c r="BC807" s="219"/>
      <c r="BD807" s="219"/>
      <c r="BE807" s="219"/>
      <c r="BF807" s="219"/>
      <c r="BG807" s="219"/>
      <c r="BH807" s="219"/>
      <c r="BI807" s="219"/>
      <c r="BJ807" s="219"/>
      <c r="BK807" s="219"/>
      <c r="BL807" s="219"/>
      <c r="BM807" s="220">
        <v>16</v>
      </c>
    </row>
    <row r="808" spans="1:65">
      <c r="A808" s="30"/>
      <c r="B808" s="19">
        <v>1</v>
      </c>
      <c r="C808" s="9">
        <v>4</v>
      </c>
      <c r="D808" s="221">
        <v>148.80000000000001</v>
      </c>
      <c r="E808" s="221">
        <v>176</v>
      </c>
      <c r="F808" s="221">
        <v>167</v>
      </c>
      <c r="G808" s="221">
        <v>179</v>
      </c>
      <c r="H808" s="221">
        <v>200</v>
      </c>
      <c r="I808" s="221">
        <v>124</v>
      </c>
      <c r="J808" s="226">
        <v>180.5</v>
      </c>
      <c r="K808" s="221">
        <v>189.41</v>
      </c>
      <c r="L808" s="221">
        <v>169.26576061103228</v>
      </c>
      <c r="M808" s="221">
        <v>146.01856503486587</v>
      </c>
      <c r="N808" s="221">
        <v>182</v>
      </c>
      <c r="O808" s="218"/>
      <c r="P808" s="219"/>
      <c r="Q808" s="219"/>
      <c r="R808" s="219"/>
      <c r="S808" s="219"/>
      <c r="T808" s="219"/>
      <c r="U808" s="219"/>
      <c r="V808" s="219"/>
      <c r="W808" s="219"/>
      <c r="X808" s="219"/>
      <c r="Y808" s="219"/>
      <c r="Z808" s="219"/>
      <c r="AA808" s="219"/>
      <c r="AB808" s="219"/>
      <c r="AC808" s="219"/>
      <c r="AD808" s="219"/>
      <c r="AE808" s="219"/>
      <c r="AF808" s="219"/>
      <c r="AG808" s="219"/>
      <c r="AH808" s="219"/>
      <c r="AI808" s="219"/>
      <c r="AJ808" s="219"/>
      <c r="AK808" s="219"/>
      <c r="AL808" s="219"/>
      <c r="AM808" s="219"/>
      <c r="AN808" s="219"/>
      <c r="AO808" s="219"/>
      <c r="AP808" s="219"/>
      <c r="AQ808" s="219"/>
      <c r="AR808" s="219"/>
      <c r="AS808" s="219"/>
      <c r="AT808" s="219"/>
      <c r="AU808" s="219"/>
      <c r="AV808" s="219"/>
      <c r="AW808" s="219"/>
      <c r="AX808" s="219"/>
      <c r="AY808" s="219"/>
      <c r="AZ808" s="219"/>
      <c r="BA808" s="219"/>
      <c r="BB808" s="219"/>
      <c r="BC808" s="219"/>
      <c r="BD808" s="219"/>
      <c r="BE808" s="219"/>
      <c r="BF808" s="219"/>
      <c r="BG808" s="219"/>
      <c r="BH808" s="219"/>
      <c r="BI808" s="219"/>
      <c r="BJ808" s="219"/>
      <c r="BK808" s="219"/>
      <c r="BL808" s="219"/>
      <c r="BM808" s="220">
        <v>168.43741320760384</v>
      </c>
    </row>
    <row r="809" spans="1:65">
      <c r="A809" s="30"/>
      <c r="B809" s="19">
        <v>1</v>
      </c>
      <c r="C809" s="9">
        <v>5</v>
      </c>
      <c r="D809" s="221">
        <v>147.5</v>
      </c>
      <c r="E809" s="221">
        <v>172</v>
      </c>
      <c r="F809" s="221">
        <v>165</v>
      </c>
      <c r="G809" s="221">
        <v>186</v>
      </c>
      <c r="H809" s="221">
        <v>198</v>
      </c>
      <c r="I809" s="221">
        <v>125</v>
      </c>
      <c r="J809" s="221">
        <v>164</v>
      </c>
      <c r="K809" s="221">
        <v>182.62</v>
      </c>
      <c r="L809" s="221">
        <v>173.45897017204629</v>
      </c>
      <c r="M809" s="221">
        <v>150.40655716677168</v>
      </c>
      <c r="N809" s="221">
        <v>190</v>
      </c>
      <c r="O809" s="218"/>
      <c r="P809" s="219"/>
      <c r="Q809" s="219"/>
      <c r="R809" s="219"/>
      <c r="S809" s="219"/>
      <c r="T809" s="219"/>
      <c r="U809" s="219"/>
      <c r="V809" s="219"/>
      <c r="W809" s="219"/>
      <c r="X809" s="219"/>
      <c r="Y809" s="219"/>
      <c r="Z809" s="219"/>
      <c r="AA809" s="219"/>
      <c r="AB809" s="219"/>
      <c r="AC809" s="219"/>
      <c r="AD809" s="219"/>
      <c r="AE809" s="219"/>
      <c r="AF809" s="219"/>
      <c r="AG809" s="219"/>
      <c r="AH809" s="219"/>
      <c r="AI809" s="219"/>
      <c r="AJ809" s="219"/>
      <c r="AK809" s="219"/>
      <c r="AL809" s="219"/>
      <c r="AM809" s="219"/>
      <c r="AN809" s="219"/>
      <c r="AO809" s="219"/>
      <c r="AP809" s="219"/>
      <c r="AQ809" s="219"/>
      <c r="AR809" s="219"/>
      <c r="AS809" s="219"/>
      <c r="AT809" s="219"/>
      <c r="AU809" s="219"/>
      <c r="AV809" s="219"/>
      <c r="AW809" s="219"/>
      <c r="AX809" s="219"/>
      <c r="AY809" s="219"/>
      <c r="AZ809" s="219"/>
      <c r="BA809" s="219"/>
      <c r="BB809" s="219"/>
      <c r="BC809" s="219"/>
      <c r="BD809" s="219"/>
      <c r="BE809" s="219"/>
      <c r="BF809" s="219"/>
      <c r="BG809" s="219"/>
      <c r="BH809" s="219"/>
      <c r="BI809" s="219"/>
      <c r="BJ809" s="219"/>
      <c r="BK809" s="219"/>
      <c r="BL809" s="219"/>
      <c r="BM809" s="220">
        <v>50</v>
      </c>
    </row>
    <row r="810" spans="1:65">
      <c r="A810" s="30"/>
      <c r="B810" s="19">
        <v>1</v>
      </c>
      <c r="C810" s="9">
        <v>6</v>
      </c>
      <c r="D810" s="221">
        <v>151.80000000000001</v>
      </c>
      <c r="E810" s="221">
        <v>171</v>
      </c>
      <c r="F810" s="221">
        <v>164</v>
      </c>
      <c r="G810" s="221">
        <v>175</v>
      </c>
      <c r="H810" s="221">
        <v>210</v>
      </c>
      <c r="I810" s="221">
        <v>126</v>
      </c>
      <c r="J810" s="221">
        <v>166</v>
      </c>
      <c r="K810" s="221">
        <v>171.71</v>
      </c>
      <c r="L810" s="221">
        <v>164.03449928077561</v>
      </c>
      <c r="M810" s="221">
        <v>151.40314203296188</v>
      </c>
      <c r="N810" s="221">
        <v>183</v>
      </c>
      <c r="O810" s="218"/>
      <c r="P810" s="219"/>
      <c r="Q810" s="219"/>
      <c r="R810" s="219"/>
      <c r="S810" s="219"/>
      <c r="T810" s="219"/>
      <c r="U810" s="219"/>
      <c r="V810" s="219"/>
      <c r="W810" s="219"/>
      <c r="X810" s="219"/>
      <c r="Y810" s="219"/>
      <c r="Z810" s="219"/>
      <c r="AA810" s="219"/>
      <c r="AB810" s="219"/>
      <c r="AC810" s="219"/>
      <c r="AD810" s="219"/>
      <c r="AE810" s="219"/>
      <c r="AF810" s="219"/>
      <c r="AG810" s="219"/>
      <c r="AH810" s="219"/>
      <c r="AI810" s="219"/>
      <c r="AJ810" s="219"/>
      <c r="AK810" s="219"/>
      <c r="AL810" s="219"/>
      <c r="AM810" s="219"/>
      <c r="AN810" s="219"/>
      <c r="AO810" s="219"/>
      <c r="AP810" s="219"/>
      <c r="AQ810" s="219"/>
      <c r="AR810" s="219"/>
      <c r="AS810" s="219"/>
      <c r="AT810" s="219"/>
      <c r="AU810" s="219"/>
      <c r="AV810" s="219"/>
      <c r="AW810" s="219"/>
      <c r="AX810" s="219"/>
      <c r="AY810" s="219"/>
      <c r="AZ810" s="219"/>
      <c r="BA810" s="219"/>
      <c r="BB810" s="219"/>
      <c r="BC810" s="219"/>
      <c r="BD810" s="219"/>
      <c r="BE810" s="219"/>
      <c r="BF810" s="219"/>
      <c r="BG810" s="219"/>
      <c r="BH810" s="219"/>
      <c r="BI810" s="219"/>
      <c r="BJ810" s="219"/>
      <c r="BK810" s="219"/>
      <c r="BL810" s="219"/>
      <c r="BM810" s="223"/>
    </row>
    <row r="811" spans="1:65">
      <c r="A811" s="30"/>
      <c r="B811" s="20" t="s">
        <v>245</v>
      </c>
      <c r="C811" s="12"/>
      <c r="D811" s="224">
        <v>153.41666666666666</v>
      </c>
      <c r="E811" s="224">
        <v>175.66666666666666</v>
      </c>
      <c r="F811" s="224">
        <v>167.66666666666666</v>
      </c>
      <c r="G811" s="224">
        <v>180.83333333333334</v>
      </c>
      <c r="H811" s="224">
        <v>202.5</v>
      </c>
      <c r="I811" s="224">
        <v>124</v>
      </c>
      <c r="J811" s="224">
        <v>168.08333333333334</v>
      </c>
      <c r="K811" s="224">
        <v>182.81666666666663</v>
      </c>
      <c r="L811" s="224">
        <v>170.25427250766882</v>
      </c>
      <c r="M811" s="224">
        <v>148.92393944264037</v>
      </c>
      <c r="N811" s="224">
        <v>186.33333333333334</v>
      </c>
      <c r="O811" s="218"/>
      <c r="P811" s="219"/>
      <c r="Q811" s="219"/>
      <c r="R811" s="219"/>
      <c r="S811" s="219"/>
      <c r="T811" s="219"/>
      <c r="U811" s="219"/>
      <c r="V811" s="219"/>
      <c r="W811" s="219"/>
      <c r="X811" s="219"/>
      <c r="Y811" s="219"/>
      <c r="Z811" s="219"/>
      <c r="AA811" s="219"/>
      <c r="AB811" s="219"/>
      <c r="AC811" s="219"/>
      <c r="AD811" s="219"/>
      <c r="AE811" s="219"/>
      <c r="AF811" s="219"/>
      <c r="AG811" s="219"/>
      <c r="AH811" s="219"/>
      <c r="AI811" s="219"/>
      <c r="AJ811" s="219"/>
      <c r="AK811" s="219"/>
      <c r="AL811" s="219"/>
      <c r="AM811" s="219"/>
      <c r="AN811" s="219"/>
      <c r="AO811" s="219"/>
      <c r="AP811" s="219"/>
      <c r="AQ811" s="219"/>
      <c r="AR811" s="219"/>
      <c r="AS811" s="219"/>
      <c r="AT811" s="219"/>
      <c r="AU811" s="219"/>
      <c r="AV811" s="219"/>
      <c r="AW811" s="219"/>
      <c r="AX811" s="219"/>
      <c r="AY811" s="219"/>
      <c r="AZ811" s="219"/>
      <c r="BA811" s="219"/>
      <c r="BB811" s="219"/>
      <c r="BC811" s="219"/>
      <c r="BD811" s="219"/>
      <c r="BE811" s="219"/>
      <c r="BF811" s="219"/>
      <c r="BG811" s="219"/>
      <c r="BH811" s="219"/>
      <c r="BI811" s="219"/>
      <c r="BJ811" s="219"/>
      <c r="BK811" s="219"/>
      <c r="BL811" s="219"/>
      <c r="BM811" s="223"/>
    </row>
    <row r="812" spans="1:65">
      <c r="A812" s="30"/>
      <c r="B812" s="3" t="s">
        <v>246</v>
      </c>
      <c r="C812" s="29"/>
      <c r="D812" s="221">
        <v>153</v>
      </c>
      <c r="E812" s="221">
        <v>173.5</v>
      </c>
      <c r="F812" s="221">
        <v>168</v>
      </c>
      <c r="G812" s="221">
        <v>180</v>
      </c>
      <c r="H812" s="221">
        <v>202</v>
      </c>
      <c r="I812" s="221">
        <v>124.5</v>
      </c>
      <c r="J812" s="221">
        <v>166.35</v>
      </c>
      <c r="K812" s="221">
        <v>181.81</v>
      </c>
      <c r="L812" s="221">
        <v>171.27680074114576</v>
      </c>
      <c r="M812" s="221">
        <v>149.55549261147809</v>
      </c>
      <c r="N812" s="221">
        <v>183.5</v>
      </c>
      <c r="O812" s="218"/>
      <c r="P812" s="219"/>
      <c r="Q812" s="219"/>
      <c r="R812" s="219"/>
      <c r="S812" s="219"/>
      <c r="T812" s="219"/>
      <c r="U812" s="219"/>
      <c r="V812" s="219"/>
      <c r="W812" s="219"/>
      <c r="X812" s="219"/>
      <c r="Y812" s="219"/>
      <c r="Z812" s="219"/>
      <c r="AA812" s="219"/>
      <c r="AB812" s="219"/>
      <c r="AC812" s="219"/>
      <c r="AD812" s="219"/>
      <c r="AE812" s="219"/>
      <c r="AF812" s="219"/>
      <c r="AG812" s="219"/>
      <c r="AH812" s="219"/>
      <c r="AI812" s="219"/>
      <c r="AJ812" s="219"/>
      <c r="AK812" s="219"/>
      <c r="AL812" s="219"/>
      <c r="AM812" s="219"/>
      <c r="AN812" s="219"/>
      <c r="AO812" s="219"/>
      <c r="AP812" s="219"/>
      <c r="AQ812" s="219"/>
      <c r="AR812" s="219"/>
      <c r="AS812" s="219"/>
      <c r="AT812" s="219"/>
      <c r="AU812" s="219"/>
      <c r="AV812" s="219"/>
      <c r="AW812" s="219"/>
      <c r="AX812" s="219"/>
      <c r="AY812" s="219"/>
      <c r="AZ812" s="219"/>
      <c r="BA812" s="219"/>
      <c r="BB812" s="219"/>
      <c r="BC812" s="219"/>
      <c r="BD812" s="219"/>
      <c r="BE812" s="219"/>
      <c r="BF812" s="219"/>
      <c r="BG812" s="219"/>
      <c r="BH812" s="219"/>
      <c r="BI812" s="219"/>
      <c r="BJ812" s="219"/>
      <c r="BK812" s="219"/>
      <c r="BL812" s="219"/>
      <c r="BM812" s="223"/>
    </row>
    <row r="813" spans="1:65">
      <c r="A813" s="30"/>
      <c r="B813" s="3" t="s">
        <v>247</v>
      </c>
      <c r="C813" s="29"/>
      <c r="D813" s="221">
        <v>5.1257844928036738</v>
      </c>
      <c r="E813" s="221">
        <v>7.3936910042729442</v>
      </c>
      <c r="F813" s="221">
        <v>2.8047578623950176</v>
      </c>
      <c r="G813" s="221">
        <v>4.0702170294305766</v>
      </c>
      <c r="H813" s="221">
        <v>4.0865633483405102</v>
      </c>
      <c r="I813" s="221">
        <v>2.0976176963403033</v>
      </c>
      <c r="J813" s="221">
        <v>6.3098071814174057</v>
      </c>
      <c r="K813" s="221">
        <v>6.9725251284356524</v>
      </c>
      <c r="L813" s="221">
        <v>3.852161966966718</v>
      </c>
      <c r="M813" s="221">
        <v>2.4857913662024744</v>
      </c>
      <c r="N813" s="221">
        <v>6.5319726474218083</v>
      </c>
      <c r="O813" s="218"/>
      <c r="P813" s="219"/>
      <c r="Q813" s="219"/>
      <c r="R813" s="219"/>
      <c r="S813" s="219"/>
      <c r="T813" s="219"/>
      <c r="U813" s="219"/>
      <c r="V813" s="219"/>
      <c r="W813" s="219"/>
      <c r="X813" s="219"/>
      <c r="Y813" s="219"/>
      <c r="Z813" s="219"/>
      <c r="AA813" s="219"/>
      <c r="AB813" s="219"/>
      <c r="AC813" s="219"/>
      <c r="AD813" s="219"/>
      <c r="AE813" s="219"/>
      <c r="AF813" s="219"/>
      <c r="AG813" s="219"/>
      <c r="AH813" s="219"/>
      <c r="AI813" s="219"/>
      <c r="AJ813" s="219"/>
      <c r="AK813" s="219"/>
      <c r="AL813" s="219"/>
      <c r="AM813" s="219"/>
      <c r="AN813" s="219"/>
      <c r="AO813" s="219"/>
      <c r="AP813" s="219"/>
      <c r="AQ813" s="219"/>
      <c r="AR813" s="219"/>
      <c r="AS813" s="219"/>
      <c r="AT813" s="219"/>
      <c r="AU813" s="219"/>
      <c r="AV813" s="219"/>
      <c r="AW813" s="219"/>
      <c r="AX813" s="219"/>
      <c r="AY813" s="219"/>
      <c r="AZ813" s="219"/>
      <c r="BA813" s="219"/>
      <c r="BB813" s="219"/>
      <c r="BC813" s="219"/>
      <c r="BD813" s="219"/>
      <c r="BE813" s="219"/>
      <c r="BF813" s="219"/>
      <c r="BG813" s="219"/>
      <c r="BH813" s="219"/>
      <c r="BI813" s="219"/>
      <c r="BJ813" s="219"/>
      <c r="BK813" s="219"/>
      <c r="BL813" s="219"/>
      <c r="BM813" s="223"/>
    </row>
    <row r="814" spans="1:65">
      <c r="A814" s="30"/>
      <c r="B814" s="3" t="s">
        <v>86</v>
      </c>
      <c r="C814" s="29"/>
      <c r="D814" s="13">
        <v>3.3410871218709448E-2</v>
      </c>
      <c r="E814" s="13">
        <v>4.2089322604969323E-2</v>
      </c>
      <c r="F814" s="13">
        <v>1.6728178105735691E-2</v>
      </c>
      <c r="G814" s="13">
        <v>2.2508112605146045E-2</v>
      </c>
      <c r="H814" s="13">
        <v>2.018055974489141E-2</v>
      </c>
      <c r="I814" s="13">
        <v>1.6916271744679866E-2</v>
      </c>
      <c r="J814" s="13">
        <v>3.7539755169563142E-2</v>
      </c>
      <c r="K814" s="13">
        <v>3.8139439119896E-2</v>
      </c>
      <c r="L814" s="13">
        <v>2.2625934199643677E-2</v>
      </c>
      <c r="M814" s="13">
        <v>1.6691684194668401E-2</v>
      </c>
      <c r="N814" s="13">
        <v>3.5055309377934565E-2</v>
      </c>
      <c r="O814" s="151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5"/>
    </row>
    <row r="815" spans="1:65">
      <c r="A815" s="30"/>
      <c r="B815" s="3" t="s">
        <v>248</v>
      </c>
      <c r="C815" s="29"/>
      <c r="D815" s="13">
        <v>-8.9177019849050354E-2</v>
      </c>
      <c r="E815" s="13">
        <v>4.2919523171212282E-2</v>
      </c>
      <c r="F815" s="13">
        <v>-4.5758630832641867E-3</v>
      </c>
      <c r="G815" s="13">
        <v>7.359362679389525E-2</v>
      </c>
      <c r="H815" s="13">
        <v>0.20222696456643563</v>
      </c>
      <c r="I815" s="13">
        <v>-0.26382151305561474</v>
      </c>
      <c r="J815" s="13">
        <v>-2.102145049176718E-3</v>
      </c>
      <c r="K815" s="13">
        <v>8.5368524636150633E-2</v>
      </c>
      <c r="L815" s="13">
        <v>1.0786554278328087E-2</v>
      </c>
      <c r="M815" s="13">
        <v>-0.1158499967041916</v>
      </c>
      <c r="N815" s="13">
        <v>0.10624670484384779</v>
      </c>
      <c r="O815" s="151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5"/>
    </row>
    <row r="816" spans="1:65">
      <c r="A816" s="30"/>
      <c r="B816" s="46" t="s">
        <v>249</v>
      </c>
      <c r="C816" s="47"/>
      <c r="D816" s="45">
        <v>0.9</v>
      </c>
      <c r="E816" s="45">
        <v>0.28999999999999998</v>
      </c>
      <c r="F816" s="45">
        <v>0.14000000000000001</v>
      </c>
      <c r="G816" s="45">
        <v>0.56999999999999995</v>
      </c>
      <c r="H816" s="45">
        <v>1.73</v>
      </c>
      <c r="I816" s="45">
        <v>2.48</v>
      </c>
      <c r="J816" s="45">
        <v>0.12</v>
      </c>
      <c r="K816" s="45">
        <v>0.67</v>
      </c>
      <c r="L816" s="45">
        <v>0</v>
      </c>
      <c r="M816" s="45">
        <v>1.1399999999999999</v>
      </c>
      <c r="N816" s="45">
        <v>0.86</v>
      </c>
      <c r="O816" s="151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5"/>
    </row>
    <row r="817" spans="1:65">
      <c r="B817" s="31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BM817" s="55"/>
    </row>
    <row r="818" spans="1:65" ht="15">
      <c r="B818" s="8" t="s">
        <v>474</v>
      </c>
      <c r="BM818" s="28" t="s">
        <v>67</v>
      </c>
    </row>
    <row r="819" spans="1:65" ht="15">
      <c r="A819" s="25" t="s">
        <v>12</v>
      </c>
      <c r="B819" s="18" t="s">
        <v>111</v>
      </c>
      <c r="C819" s="15" t="s">
        <v>112</v>
      </c>
      <c r="D819" s="16" t="s">
        <v>222</v>
      </c>
      <c r="E819" s="17" t="s">
        <v>222</v>
      </c>
      <c r="F819" s="17" t="s">
        <v>222</v>
      </c>
      <c r="G819" s="17" t="s">
        <v>222</v>
      </c>
      <c r="H819" s="17" t="s">
        <v>222</v>
      </c>
      <c r="I819" s="17" t="s">
        <v>222</v>
      </c>
      <c r="J819" s="151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8">
        <v>1</v>
      </c>
    </row>
    <row r="820" spans="1:65">
      <c r="A820" s="30"/>
      <c r="B820" s="19" t="s">
        <v>223</v>
      </c>
      <c r="C820" s="9" t="s">
        <v>223</v>
      </c>
      <c r="D820" s="149" t="s">
        <v>255</v>
      </c>
      <c r="E820" s="150" t="s">
        <v>256</v>
      </c>
      <c r="F820" s="150" t="s">
        <v>258</v>
      </c>
      <c r="G820" s="150" t="s">
        <v>261</v>
      </c>
      <c r="H820" s="150" t="s">
        <v>263</v>
      </c>
      <c r="I820" s="150" t="s">
        <v>277</v>
      </c>
      <c r="J820" s="151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8" t="s">
        <v>3</v>
      </c>
    </row>
    <row r="821" spans="1:65">
      <c r="A821" s="30"/>
      <c r="B821" s="19"/>
      <c r="C821" s="9"/>
      <c r="D821" s="10" t="s">
        <v>278</v>
      </c>
      <c r="E821" s="11" t="s">
        <v>278</v>
      </c>
      <c r="F821" s="11" t="s">
        <v>278</v>
      </c>
      <c r="G821" s="11" t="s">
        <v>279</v>
      </c>
      <c r="H821" s="11" t="s">
        <v>279</v>
      </c>
      <c r="I821" s="11" t="s">
        <v>278</v>
      </c>
      <c r="J821" s="151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8">
        <v>2</v>
      </c>
    </row>
    <row r="822" spans="1:65">
      <c r="A822" s="30"/>
      <c r="B822" s="19"/>
      <c r="C822" s="9"/>
      <c r="D822" s="26"/>
      <c r="E822" s="26"/>
      <c r="F822" s="26"/>
      <c r="G822" s="26"/>
      <c r="H822" s="26"/>
      <c r="I822" s="26"/>
      <c r="J822" s="151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8">
        <v>2</v>
      </c>
    </row>
    <row r="823" spans="1:65">
      <c r="A823" s="30"/>
      <c r="B823" s="18">
        <v>1</v>
      </c>
      <c r="C823" s="14">
        <v>1</v>
      </c>
      <c r="D823" s="22">
        <v>2.9</v>
      </c>
      <c r="E823" s="22">
        <v>2.4</v>
      </c>
      <c r="F823" s="22">
        <v>2.326276</v>
      </c>
      <c r="G823" s="152">
        <v>4.3</v>
      </c>
      <c r="H823" s="22">
        <v>2.8</v>
      </c>
      <c r="I823" s="22">
        <v>2.7772781259657511</v>
      </c>
      <c r="J823" s="151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8">
        <v>1</v>
      </c>
    </row>
    <row r="824" spans="1:65">
      <c r="A824" s="30"/>
      <c r="B824" s="19">
        <v>1</v>
      </c>
      <c r="C824" s="9">
        <v>2</v>
      </c>
      <c r="D824" s="11">
        <v>3.1</v>
      </c>
      <c r="E824" s="11">
        <v>2.2999999999999998</v>
      </c>
      <c r="F824" s="11">
        <v>2.2875019999999999</v>
      </c>
      <c r="G824" s="153">
        <v>3.4</v>
      </c>
      <c r="H824" s="11">
        <v>2.8</v>
      </c>
      <c r="I824" s="11">
        <v>2.6959054977892638</v>
      </c>
      <c r="J824" s="151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8" t="e">
        <v>#N/A</v>
      </c>
    </row>
    <row r="825" spans="1:65">
      <c r="A825" s="30"/>
      <c r="B825" s="19">
        <v>1</v>
      </c>
      <c r="C825" s="9">
        <v>3</v>
      </c>
      <c r="D825" s="11">
        <v>3</v>
      </c>
      <c r="E825" s="11">
        <v>2.5</v>
      </c>
      <c r="F825" s="11">
        <v>2.3827760000000002</v>
      </c>
      <c r="G825" s="153">
        <v>3.6</v>
      </c>
      <c r="H825" s="11">
        <v>2.8</v>
      </c>
      <c r="I825" s="11">
        <v>2.7225602324595037</v>
      </c>
      <c r="J825" s="151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8">
        <v>16</v>
      </c>
    </row>
    <row r="826" spans="1:65">
      <c r="A826" s="30"/>
      <c r="B826" s="19">
        <v>1</v>
      </c>
      <c r="C826" s="9">
        <v>4</v>
      </c>
      <c r="D826" s="11">
        <v>2.7</v>
      </c>
      <c r="E826" s="11">
        <v>2.9</v>
      </c>
      <c r="F826" s="11">
        <v>2.2390400000000001</v>
      </c>
      <c r="G826" s="153">
        <v>4.4000000000000004</v>
      </c>
      <c r="H826" s="11">
        <v>3.1</v>
      </c>
      <c r="I826" s="11">
        <v>2.6947547068811466</v>
      </c>
      <c r="J826" s="151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8">
        <v>2.6307097461031184</v>
      </c>
    </row>
    <row r="827" spans="1:65">
      <c r="A827" s="30"/>
      <c r="B827" s="19">
        <v>1</v>
      </c>
      <c r="C827" s="9">
        <v>5</v>
      </c>
      <c r="D827" s="11">
        <v>2.5</v>
      </c>
      <c r="E827" s="11">
        <v>2.2000000000000002</v>
      </c>
      <c r="F827" s="11">
        <v>2.249323</v>
      </c>
      <c r="G827" s="153">
        <v>4.2</v>
      </c>
      <c r="H827" s="11">
        <v>2.9</v>
      </c>
      <c r="I827" s="11">
        <v>2.7073599537652373</v>
      </c>
      <c r="J827" s="151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8">
        <v>51</v>
      </c>
    </row>
    <row r="828" spans="1:65">
      <c r="A828" s="30"/>
      <c r="B828" s="19">
        <v>1</v>
      </c>
      <c r="C828" s="9">
        <v>6</v>
      </c>
      <c r="D828" s="11">
        <v>2.8</v>
      </c>
      <c r="E828" s="11">
        <v>2.2000000000000002</v>
      </c>
      <c r="F828" s="11">
        <v>2.28254</v>
      </c>
      <c r="G828" s="153">
        <v>3.3</v>
      </c>
      <c r="H828" s="11">
        <v>2.9</v>
      </c>
      <c r="I828" s="11">
        <v>2.7559768662326505</v>
      </c>
      <c r="J828" s="151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5"/>
    </row>
    <row r="829" spans="1:65">
      <c r="A829" s="30"/>
      <c r="B829" s="20" t="s">
        <v>245</v>
      </c>
      <c r="C829" s="12"/>
      <c r="D829" s="23">
        <v>2.8333333333333335</v>
      </c>
      <c r="E829" s="23">
        <v>2.4166666666666665</v>
      </c>
      <c r="F829" s="23">
        <v>2.2945761666666669</v>
      </c>
      <c r="G829" s="23">
        <v>3.8666666666666667</v>
      </c>
      <c r="H829" s="23">
        <v>2.8833333333333329</v>
      </c>
      <c r="I829" s="23">
        <v>2.7256392305155921</v>
      </c>
      <c r="J829" s="151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55"/>
    </row>
    <row r="830" spans="1:65">
      <c r="A830" s="30"/>
      <c r="B830" s="3" t="s">
        <v>246</v>
      </c>
      <c r="C830" s="29"/>
      <c r="D830" s="11">
        <v>2.8499999999999996</v>
      </c>
      <c r="E830" s="11">
        <v>2.3499999999999996</v>
      </c>
      <c r="F830" s="11">
        <v>2.285021</v>
      </c>
      <c r="G830" s="11">
        <v>3.9000000000000004</v>
      </c>
      <c r="H830" s="11">
        <v>2.8499999999999996</v>
      </c>
      <c r="I830" s="11">
        <v>2.7149600931123707</v>
      </c>
      <c r="J830" s="151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5"/>
    </row>
    <row r="831" spans="1:65">
      <c r="A831" s="30"/>
      <c r="B831" s="3" t="s">
        <v>247</v>
      </c>
      <c r="C831" s="29"/>
      <c r="D831" s="24">
        <v>0.21602468994692869</v>
      </c>
      <c r="E831" s="24">
        <v>0.26394443859772199</v>
      </c>
      <c r="F831" s="24">
        <v>5.3124604613744394E-2</v>
      </c>
      <c r="G831" s="24">
        <v>0.48853522561496876</v>
      </c>
      <c r="H831" s="24">
        <v>0.11690451944500133</v>
      </c>
      <c r="I831" s="24">
        <v>3.396618469515289E-2</v>
      </c>
      <c r="J831" s="151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5"/>
    </row>
    <row r="832" spans="1:65">
      <c r="A832" s="30"/>
      <c r="B832" s="3" t="s">
        <v>86</v>
      </c>
      <c r="C832" s="29"/>
      <c r="D832" s="13">
        <v>7.6244008216563061E-2</v>
      </c>
      <c r="E832" s="13">
        <v>0.10921838838526428</v>
      </c>
      <c r="F832" s="13">
        <v>2.3152251551064686E-2</v>
      </c>
      <c r="G832" s="13">
        <v>0.12634531696938847</v>
      </c>
      <c r="H832" s="13">
        <v>4.0544920038728789E-2</v>
      </c>
      <c r="I832" s="13">
        <v>1.2461731660916738E-2</v>
      </c>
      <c r="J832" s="151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5"/>
    </row>
    <row r="833" spans="1:65">
      <c r="A833" s="30"/>
      <c r="B833" s="3" t="s">
        <v>248</v>
      </c>
      <c r="C833" s="29"/>
      <c r="D833" s="13">
        <v>7.7022403376260762E-2</v>
      </c>
      <c r="E833" s="13">
        <v>-8.1363244179071703E-2</v>
      </c>
      <c r="F833" s="13">
        <v>-0.12777296314592201</v>
      </c>
      <c r="G833" s="13">
        <v>0.46981880931348541</v>
      </c>
      <c r="H833" s="13">
        <v>9.6028681082900524E-2</v>
      </c>
      <c r="I833" s="13">
        <v>3.608512286583232E-2</v>
      </c>
      <c r="J833" s="151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5"/>
    </row>
    <row r="834" spans="1:65">
      <c r="A834" s="30"/>
      <c r="B834" s="46" t="s">
        <v>249</v>
      </c>
      <c r="C834" s="47"/>
      <c r="D834" s="45">
        <v>0.16</v>
      </c>
      <c r="E834" s="45">
        <v>1.05</v>
      </c>
      <c r="F834" s="45">
        <v>1.4</v>
      </c>
      <c r="G834" s="45">
        <v>3.14</v>
      </c>
      <c r="H834" s="45">
        <v>0.3</v>
      </c>
      <c r="I834" s="45">
        <v>0.16</v>
      </c>
      <c r="J834" s="151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B835" s="31"/>
      <c r="C835" s="20"/>
      <c r="D835" s="20"/>
      <c r="E835" s="20"/>
      <c r="F835" s="20"/>
      <c r="G835" s="20"/>
      <c r="H835" s="20"/>
      <c r="I835" s="20"/>
      <c r="BM835" s="55"/>
    </row>
    <row r="836" spans="1:65" ht="15">
      <c r="B836" s="8" t="s">
        <v>475</v>
      </c>
      <c r="BM836" s="28" t="s">
        <v>67</v>
      </c>
    </row>
    <row r="837" spans="1:65" ht="15">
      <c r="A837" s="25" t="s">
        <v>15</v>
      </c>
      <c r="B837" s="18" t="s">
        <v>111</v>
      </c>
      <c r="C837" s="15" t="s">
        <v>112</v>
      </c>
      <c r="D837" s="16" t="s">
        <v>222</v>
      </c>
      <c r="E837" s="17" t="s">
        <v>222</v>
      </c>
      <c r="F837" s="17" t="s">
        <v>222</v>
      </c>
      <c r="G837" s="17" t="s">
        <v>222</v>
      </c>
      <c r="H837" s="17" t="s">
        <v>222</v>
      </c>
      <c r="I837" s="17" t="s">
        <v>222</v>
      </c>
      <c r="J837" s="17" t="s">
        <v>222</v>
      </c>
      <c r="K837" s="17" t="s">
        <v>222</v>
      </c>
      <c r="L837" s="17" t="s">
        <v>222</v>
      </c>
      <c r="M837" s="17" t="s">
        <v>222</v>
      </c>
      <c r="N837" s="17" t="s">
        <v>222</v>
      </c>
      <c r="O837" s="151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8">
        <v>1</v>
      </c>
    </row>
    <row r="838" spans="1:65">
      <c r="A838" s="30"/>
      <c r="B838" s="19" t="s">
        <v>223</v>
      </c>
      <c r="C838" s="9" t="s">
        <v>223</v>
      </c>
      <c r="D838" s="149" t="s">
        <v>255</v>
      </c>
      <c r="E838" s="150" t="s">
        <v>256</v>
      </c>
      <c r="F838" s="150" t="s">
        <v>257</v>
      </c>
      <c r="G838" s="150" t="s">
        <v>259</v>
      </c>
      <c r="H838" s="150" t="s">
        <v>261</v>
      </c>
      <c r="I838" s="150" t="s">
        <v>262</v>
      </c>
      <c r="J838" s="150" t="s">
        <v>263</v>
      </c>
      <c r="K838" s="150" t="s">
        <v>264</v>
      </c>
      <c r="L838" s="150" t="s">
        <v>266</v>
      </c>
      <c r="M838" s="150" t="s">
        <v>277</v>
      </c>
      <c r="N838" s="150" t="s">
        <v>268</v>
      </c>
      <c r="O838" s="151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8" t="s">
        <v>3</v>
      </c>
    </row>
    <row r="839" spans="1:65">
      <c r="A839" s="30"/>
      <c r="B839" s="19"/>
      <c r="C839" s="9"/>
      <c r="D839" s="10" t="s">
        <v>278</v>
      </c>
      <c r="E839" s="11" t="s">
        <v>278</v>
      </c>
      <c r="F839" s="11" t="s">
        <v>278</v>
      </c>
      <c r="G839" s="11" t="s">
        <v>279</v>
      </c>
      <c r="H839" s="11" t="s">
        <v>279</v>
      </c>
      <c r="I839" s="11" t="s">
        <v>114</v>
      </c>
      <c r="J839" s="11" t="s">
        <v>279</v>
      </c>
      <c r="K839" s="11" t="s">
        <v>279</v>
      </c>
      <c r="L839" s="11" t="s">
        <v>114</v>
      </c>
      <c r="M839" s="11" t="s">
        <v>278</v>
      </c>
      <c r="N839" s="11" t="s">
        <v>279</v>
      </c>
      <c r="O839" s="151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8">
        <v>1</v>
      </c>
    </row>
    <row r="840" spans="1:65">
      <c r="A840" s="30"/>
      <c r="B840" s="19"/>
      <c r="C840" s="9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151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8">
        <v>2</v>
      </c>
    </row>
    <row r="841" spans="1:65">
      <c r="A841" s="30"/>
      <c r="B841" s="18">
        <v>1</v>
      </c>
      <c r="C841" s="14">
        <v>1</v>
      </c>
      <c r="D841" s="228">
        <v>43.8</v>
      </c>
      <c r="E841" s="228">
        <v>46</v>
      </c>
      <c r="F841" s="228">
        <v>44.8</v>
      </c>
      <c r="G841" s="228">
        <v>44</v>
      </c>
      <c r="H841" s="228">
        <v>47</v>
      </c>
      <c r="I841" s="228">
        <v>41</v>
      </c>
      <c r="J841" s="228">
        <v>41.4</v>
      </c>
      <c r="K841" s="228">
        <v>46.4</v>
      </c>
      <c r="L841" s="228">
        <v>44.838540510915088</v>
      </c>
      <c r="M841" s="228">
        <v>37.438982560168135</v>
      </c>
      <c r="N841" s="228">
        <v>43</v>
      </c>
      <c r="O841" s="231"/>
      <c r="P841" s="232"/>
      <c r="Q841" s="232"/>
      <c r="R841" s="232"/>
      <c r="S841" s="232"/>
      <c r="T841" s="232"/>
      <c r="U841" s="232"/>
      <c r="V841" s="232"/>
      <c r="W841" s="232"/>
      <c r="X841" s="232"/>
      <c r="Y841" s="232"/>
      <c r="Z841" s="232"/>
      <c r="AA841" s="232"/>
      <c r="AB841" s="232"/>
      <c r="AC841" s="232"/>
      <c r="AD841" s="232"/>
      <c r="AE841" s="232"/>
      <c r="AF841" s="232"/>
      <c r="AG841" s="232"/>
      <c r="AH841" s="232"/>
      <c r="AI841" s="232"/>
      <c r="AJ841" s="232"/>
      <c r="AK841" s="232"/>
      <c r="AL841" s="232"/>
      <c r="AM841" s="232"/>
      <c r="AN841" s="232"/>
      <c r="AO841" s="232"/>
      <c r="AP841" s="232"/>
      <c r="AQ841" s="232"/>
      <c r="AR841" s="232"/>
      <c r="AS841" s="232"/>
      <c r="AT841" s="232"/>
      <c r="AU841" s="232"/>
      <c r="AV841" s="232"/>
      <c r="AW841" s="232"/>
      <c r="AX841" s="232"/>
      <c r="AY841" s="232"/>
      <c r="AZ841" s="232"/>
      <c r="BA841" s="232"/>
      <c r="BB841" s="232"/>
      <c r="BC841" s="232"/>
      <c r="BD841" s="232"/>
      <c r="BE841" s="232"/>
      <c r="BF841" s="232"/>
      <c r="BG841" s="232"/>
      <c r="BH841" s="232"/>
      <c r="BI841" s="232"/>
      <c r="BJ841" s="232"/>
      <c r="BK841" s="232"/>
      <c r="BL841" s="232"/>
      <c r="BM841" s="233">
        <v>1</v>
      </c>
    </row>
    <row r="842" spans="1:65">
      <c r="A842" s="30"/>
      <c r="B842" s="19">
        <v>1</v>
      </c>
      <c r="C842" s="9">
        <v>2</v>
      </c>
      <c r="D842" s="234">
        <v>43.1</v>
      </c>
      <c r="E842" s="234">
        <v>43</v>
      </c>
      <c r="F842" s="234">
        <v>45.6</v>
      </c>
      <c r="G842" s="234">
        <v>44.7</v>
      </c>
      <c r="H842" s="236">
        <v>42</v>
      </c>
      <c r="I842" s="234">
        <v>41</v>
      </c>
      <c r="J842" s="234">
        <v>40.299999999999997</v>
      </c>
      <c r="K842" s="234">
        <v>44.6</v>
      </c>
      <c r="L842" s="234">
        <v>42.041497202880883</v>
      </c>
      <c r="M842" s="234">
        <v>37.109329606320607</v>
      </c>
      <c r="N842" s="234">
        <v>40.9</v>
      </c>
      <c r="O842" s="231"/>
      <c r="P842" s="232"/>
      <c r="Q842" s="232"/>
      <c r="R842" s="232"/>
      <c r="S842" s="232"/>
      <c r="T842" s="232"/>
      <c r="U842" s="232"/>
      <c r="V842" s="232"/>
      <c r="W842" s="232"/>
      <c r="X842" s="232"/>
      <c r="Y842" s="232"/>
      <c r="Z842" s="232"/>
      <c r="AA842" s="232"/>
      <c r="AB842" s="232"/>
      <c r="AC842" s="232"/>
      <c r="AD842" s="232"/>
      <c r="AE842" s="232"/>
      <c r="AF842" s="232"/>
      <c r="AG842" s="232"/>
      <c r="AH842" s="232"/>
      <c r="AI842" s="232"/>
      <c r="AJ842" s="232"/>
      <c r="AK842" s="232"/>
      <c r="AL842" s="232"/>
      <c r="AM842" s="232"/>
      <c r="AN842" s="232"/>
      <c r="AO842" s="232"/>
      <c r="AP842" s="232"/>
      <c r="AQ842" s="232"/>
      <c r="AR842" s="232"/>
      <c r="AS842" s="232"/>
      <c r="AT842" s="232"/>
      <c r="AU842" s="232"/>
      <c r="AV842" s="232"/>
      <c r="AW842" s="232"/>
      <c r="AX842" s="232"/>
      <c r="AY842" s="232"/>
      <c r="AZ842" s="232"/>
      <c r="BA842" s="232"/>
      <c r="BB842" s="232"/>
      <c r="BC842" s="232"/>
      <c r="BD842" s="232"/>
      <c r="BE842" s="232"/>
      <c r="BF842" s="232"/>
      <c r="BG842" s="232"/>
      <c r="BH842" s="232"/>
      <c r="BI842" s="232"/>
      <c r="BJ842" s="232"/>
      <c r="BK842" s="232"/>
      <c r="BL842" s="232"/>
      <c r="BM842" s="233" t="e">
        <v>#N/A</v>
      </c>
    </row>
    <row r="843" spans="1:65">
      <c r="A843" s="30"/>
      <c r="B843" s="19">
        <v>1</v>
      </c>
      <c r="C843" s="9">
        <v>3</v>
      </c>
      <c r="D843" s="234">
        <v>44.2</v>
      </c>
      <c r="E843" s="234">
        <v>45</v>
      </c>
      <c r="F843" s="234">
        <v>44.7</v>
      </c>
      <c r="G843" s="234">
        <v>45.4</v>
      </c>
      <c r="H843" s="234">
        <v>46</v>
      </c>
      <c r="I843" s="234">
        <v>40</v>
      </c>
      <c r="J843" s="234">
        <v>40.299999999999997</v>
      </c>
      <c r="K843" s="234">
        <v>45.1</v>
      </c>
      <c r="L843" s="234">
        <v>44.584888981653464</v>
      </c>
      <c r="M843" s="234">
        <v>37.262791252139102</v>
      </c>
      <c r="N843" s="234">
        <v>42.2</v>
      </c>
      <c r="O843" s="231"/>
      <c r="P843" s="232"/>
      <c r="Q843" s="232"/>
      <c r="R843" s="232"/>
      <c r="S843" s="232"/>
      <c r="T843" s="232"/>
      <c r="U843" s="232"/>
      <c r="V843" s="232"/>
      <c r="W843" s="232"/>
      <c r="X843" s="232"/>
      <c r="Y843" s="232"/>
      <c r="Z843" s="232"/>
      <c r="AA843" s="232"/>
      <c r="AB843" s="232"/>
      <c r="AC843" s="232"/>
      <c r="AD843" s="232"/>
      <c r="AE843" s="232"/>
      <c r="AF843" s="232"/>
      <c r="AG843" s="232"/>
      <c r="AH843" s="232"/>
      <c r="AI843" s="232"/>
      <c r="AJ843" s="232"/>
      <c r="AK843" s="232"/>
      <c r="AL843" s="232"/>
      <c r="AM843" s="232"/>
      <c r="AN843" s="232"/>
      <c r="AO843" s="232"/>
      <c r="AP843" s="232"/>
      <c r="AQ843" s="232"/>
      <c r="AR843" s="232"/>
      <c r="AS843" s="232"/>
      <c r="AT843" s="232"/>
      <c r="AU843" s="232"/>
      <c r="AV843" s="232"/>
      <c r="AW843" s="232"/>
      <c r="AX843" s="232"/>
      <c r="AY843" s="232"/>
      <c r="AZ843" s="232"/>
      <c r="BA843" s="232"/>
      <c r="BB843" s="232"/>
      <c r="BC843" s="232"/>
      <c r="BD843" s="232"/>
      <c r="BE843" s="232"/>
      <c r="BF843" s="232"/>
      <c r="BG843" s="232"/>
      <c r="BH843" s="232"/>
      <c r="BI843" s="232"/>
      <c r="BJ843" s="232"/>
      <c r="BK843" s="232"/>
      <c r="BL843" s="232"/>
      <c r="BM843" s="233">
        <v>16</v>
      </c>
    </row>
    <row r="844" spans="1:65">
      <c r="A844" s="30"/>
      <c r="B844" s="19">
        <v>1</v>
      </c>
      <c r="C844" s="9">
        <v>4</v>
      </c>
      <c r="D844" s="234">
        <v>41.1</v>
      </c>
      <c r="E844" s="234">
        <v>44</v>
      </c>
      <c r="F844" s="234">
        <v>44.3</v>
      </c>
      <c r="G844" s="234">
        <v>39.799999999999997</v>
      </c>
      <c r="H844" s="234">
        <v>46</v>
      </c>
      <c r="I844" s="234">
        <v>41</v>
      </c>
      <c r="J844" s="234">
        <v>40.299999999999997</v>
      </c>
      <c r="K844" s="234">
        <v>44.2</v>
      </c>
      <c r="L844" s="234">
        <v>43.964491393056548</v>
      </c>
      <c r="M844" s="234">
        <v>36.873422394759764</v>
      </c>
      <c r="N844" s="234">
        <v>40.799999999999997</v>
      </c>
      <c r="O844" s="231"/>
      <c r="P844" s="232"/>
      <c r="Q844" s="232"/>
      <c r="R844" s="232"/>
      <c r="S844" s="232"/>
      <c r="T844" s="232"/>
      <c r="U844" s="232"/>
      <c r="V844" s="232"/>
      <c r="W844" s="232"/>
      <c r="X844" s="232"/>
      <c r="Y844" s="232"/>
      <c r="Z844" s="232"/>
      <c r="AA844" s="232"/>
      <c r="AB844" s="232"/>
      <c r="AC844" s="232"/>
      <c r="AD844" s="232"/>
      <c r="AE844" s="232"/>
      <c r="AF844" s="232"/>
      <c r="AG844" s="232"/>
      <c r="AH844" s="232"/>
      <c r="AI844" s="232"/>
      <c r="AJ844" s="232"/>
      <c r="AK844" s="232"/>
      <c r="AL844" s="232"/>
      <c r="AM844" s="232"/>
      <c r="AN844" s="232"/>
      <c r="AO844" s="232"/>
      <c r="AP844" s="232"/>
      <c r="AQ844" s="232"/>
      <c r="AR844" s="232"/>
      <c r="AS844" s="232"/>
      <c r="AT844" s="232"/>
      <c r="AU844" s="232"/>
      <c r="AV844" s="232"/>
      <c r="AW844" s="232"/>
      <c r="AX844" s="232"/>
      <c r="AY844" s="232"/>
      <c r="AZ844" s="232"/>
      <c r="BA844" s="232"/>
      <c r="BB844" s="232"/>
      <c r="BC844" s="232"/>
      <c r="BD844" s="232"/>
      <c r="BE844" s="232"/>
      <c r="BF844" s="232"/>
      <c r="BG844" s="232"/>
      <c r="BH844" s="232"/>
      <c r="BI844" s="232"/>
      <c r="BJ844" s="232"/>
      <c r="BK844" s="232"/>
      <c r="BL844" s="232"/>
      <c r="BM844" s="233">
        <v>42.825539127287385</v>
      </c>
    </row>
    <row r="845" spans="1:65">
      <c r="A845" s="30"/>
      <c r="B845" s="19">
        <v>1</v>
      </c>
      <c r="C845" s="9">
        <v>5</v>
      </c>
      <c r="D845" s="234">
        <v>40.700000000000003</v>
      </c>
      <c r="E845" s="234">
        <v>47</v>
      </c>
      <c r="F845" s="234">
        <v>46</v>
      </c>
      <c r="G845" s="234">
        <v>38.6</v>
      </c>
      <c r="H845" s="234">
        <v>44</v>
      </c>
      <c r="I845" s="234">
        <v>41</v>
      </c>
      <c r="J845" s="234">
        <v>39.9</v>
      </c>
      <c r="K845" s="234">
        <v>44</v>
      </c>
      <c r="L845" s="234">
        <v>42.838609081382216</v>
      </c>
      <c r="M845" s="234">
        <v>37.927705534966599</v>
      </c>
      <c r="N845" s="234">
        <v>42.2</v>
      </c>
      <c r="O845" s="231"/>
      <c r="P845" s="232"/>
      <c r="Q845" s="232"/>
      <c r="R845" s="232"/>
      <c r="S845" s="232"/>
      <c r="T845" s="232"/>
      <c r="U845" s="232"/>
      <c r="V845" s="232"/>
      <c r="W845" s="232"/>
      <c r="X845" s="232"/>
      <c r="Y845" s="232"/>
      <c r="Z845" s="232"/>
      <c r="AA845" s="232"/>
      <c r="AB845" s="232"/>
      <c r="AC845" s="232"/>
      <c r="AD845" s="232"/>
      <c r="AE845" s="232"/>
      <c r="AF845" s="232"/>
      <c r="AG845" s="232"/>
      <c r="AH845" s="232"/>
      <c r="AI845" s="232"/>
      <c r="AJ845" s="232"/>
      <c r="AK845" s="232"/>
      <c r="AL845" s="232"/>
      <c r="AM845" s="232"/>
      <c r="AN845" s="232"/>
      <c r="AO845" s="232"/>
      <c r="AP845" s="232"/>
      <c r="AQ845" s="232"/>
      <c r="AR845" s="232"/>
      <c r="AS845" s="232"/>
      <c r="AT845" s="232"/>
      <c r="AU845" s="232"/>
      <c r="AV845" s="232"/>
      <c r="AW845" s="232"/>
      <c r="AX845" s="232"/>
      <c r="AY845" s="232"/>
      <c r="AZ845" s="232"/>
      <c r="BA845" s="232"/>
      <c r="BB845" s="232"/>
      <c r="BC845" s="232"/>
      <c r="BD845" s="232"/>
      <c r="BE845" s="232"/>
      <c r="BF845" s="232"/>
      <c r="BG845" s="232"/>
      <c r="BH845" s="232"/>
      <c r="BI845" s="232"/>
      <c r="BJ845" s="232"/>
      <c r="BK845" s="232"/>
      <c r="BL845" s="232"/>
      <c r="BM845" s="233">
        <v>52</v>
      </c>
    </row>
    <row r="846" spans="1:65">
      <c r="A846" s="30"/>
      <c r="B846" s="19">
        <v>1</v>
      </c>
      <c r="C846" s="9">
        <v>6</v>
      </c>
      <c r="D846" s="234">
        <v>44.2</v>
      </c>
      <c r="E846" s="234">
        <v>46</v>
      </c>
      <c r="F846" s="234">
        <v>44.2</v>
      </c>
      <c r="G846" s="234">
        <v>44.1</v>
      </c>
      <c r="H846" s="234">
        <v>46</v>
      </c>
      <c r="I846" s="234">
        <v>42</v>
      </c>
      <c r="J846" s="236">
        <v>42.3</v>
      </c>
      <c r="K846" s="234">
        <v>46.3</v>
      </c>
      <c r="L846" s="234">
        <v>43.541281248479024</v>
      </c>
      <c r="M846" s="234">
        <v>37.824042634245664</v>
      </c>
      <c r="N846" s="234">
        <v>42.8</v>
      </c>
      <c r="O846" s="231"/>
      <c r="P846" s="232"/>
      <c r="Q846" s="232"/>
      <c r="R846" s="232"/>
      <c r="S846" s="232"/>
      <c r="T846" s="232"/>
      <c r="U846" s="232"/>
      <c r="V846" s="232"/>
      <c r="W846" s="232"/>
      <c r="X846" s="232"/>
      <c r="Y846" s="232"/>
      <c r="Z846" s="232"/>
      <c r="AA846" s="232"/>
      <c r="AB846" s="232"/>
      <c r="AC846" s="232"/>
      <c r="AD846" s="232"/>
      <c r="AE846" s="232"/>
      <c r="AF846" s="232"/>
      <c r="AG846" s="232"/>
      <c r="AH846" s="232"/>
      <c r="AI846" s="232"/>
      <c r="AJ846" s="232"/>
      <c r="AK846" s="232"/>
      <c r="AL846" s="232"/>
      <c r="AM846" s="232"/>
      <c r="AN846" s="232"/>
      <c r="AO846" s="232"/>
      <c r="AP846" s="232"/>
      <c r="AQ846" s="232"/>
      <c r="AR846" s="232"/>
      <c r="AS846" s="232"/>
      <c r="AT846" s="232"/>
      <c r="AU846" s="232"/>
      <c r="AV846" s="232"/>
      <c r="AW846" s="232"/>
      <c r="AX846" s="232"/>
      <c r="AY846" s="232"/>
      <c r="AZ846" s="232"/>
      <c r="BA846" s="232"/>
      <c r="BB846" s="232"/>
      <c r="BC846" s="232"/>
      <c r="BD846" s="232"/>
      <c r="BE846" s="232"/>
      <c r="BF846" s="232"/>
      <c r="BG846" s="232"/>
      <c r="BH846" s="232"/>
      <c r="BI846" s="232"/>
      <c r="BJ846" s="232"/>
      <c r="BK846" s="232"/>
      <c r="BL846" s="232"/>
      <c r="BM846" s="237"/>
    </row>
    <row r="847" spans="1:65">
      <c r="A847" s="30"/>
      <c r="B847" s="20" t="s">
        <v>245</v>
      </c>
      <c r="C847" s="12"/>
      <c r="D847" s="238">
        <v>42.85</v>
      </c>
      <c r="E847" s="238">
        <v>45.166666666666664</v>
      </c>
      <c r="F847" s="238">
        <v>44.933333333333337</v>
      </c>
      <c r="G847" s="238">
        <v>42.766666666666659</v>
      </c>
      <c r="H847" s="238">
        <v>45.166666666666664</v>
      </c>
      <c r="I847" s="238">
        <v>41</v>
      </c>
      <c r="J847" s="238">
        <v>40.75</v>
      </c>
      <c r="K847" s="238">
        <v>45.1</v>
      </c>
      <c r="L847" s="238">
        <v>43.634884736394547</v>
      </c>
      <c r="M847" s="238">
        <v>37.406045663766648</v>
      </c>
      <c r="N847" s="238">
        <v>41.983333333333341</v>
      </c>
      <c r="O847" s="231"/>
      <c r="P847" s="232"/>
      <c r="Q847" s="232"/>
      <c r="R847" s="232"/>
      <c r="S847" s="232"/>
      <c r="T847" s="232"/>
      <c r="U847" s="232"/>
      <c r="V847" s="232"/>
      <c r="W847" s="232"/>
      <c r="X847" s="232"/>
      <c r="Y847" s="232"/>
      <c r="Z847" s="232"/>
      <c r="AA847" s="232"/>
      <c r="AB847" s="232"/>
      <c r="AC847" s="232"/>
      <c r="AD847" s="232"/>
      <c r="AE847" s="232"/>
      <c r="AF847" s="232"/>
      <c r="AG847" s="232"/>
      <c r="AH847" s="232"/>
      <c r="AI847" s="232"/>
      <c r="AJ847" s="232"/>
      <c r="AK847" s="232"/>
      <c r="AL847" s="232"/>
      <c r="AM847" s="232"/>
      <c r="AN847" s="232"/>
      <c r="AO847" s="232"/>
      <c r="AP847" s="232"/>
      <c r="AQ847" s="232"/>
      <c r="AR847" s="232"/>
      <c r="AS847" s="232"/>
      <c r="AT847" s="232"/>
      <c r="AU847" s="232"/>
      <c r="AV847" s="232"/>
      <c r="AW847" s="232"/>
      <c r="AX847" s="232"/>
      <c r="AY847" s="232"/>
      <c r="AZ847" s="232"/>
      <c r="BA847" s="232"/>
      <c r="BB847" s="232"/>
      <c r="BC847" s="232"/>
      <c r="BD847" s="232"/>
      <c r="BE847" s="232"/>
      <c r="BF847" s="232"/>
      <c r="BG847" s="232"/>
      <c r="BH847" s="232"/>
      <c r="BI847" s="232"/>
      <c r="BJ847" s="232"/>
      <c r="BK847" s="232"/>
      <c r="BL847" s="232"/>
      <c r="BM847" s="237"/>
    </row>
    <row r="848" spans="1:65">
      <c r="A848" s="30"/>
      <c r="B848" s="3" t="s">
        <v>246</v>
      </c>
      <c r="C848" s="29"/>
      <c r="D848" s="234">
        <v>43.45</v>
      </c>
      <c r="E848" s="234">
        <v>45.5</v>
      </c>
      <c r="F848" s="234">
        <v>44.75</v>
      </c>
      <c r="G848" s="234">
        <v>44.05</v>
      </c>
      <c r="H848" s="234">
        <v>46</v>
      </c>
      <c r="I848" s="234">
        <v>41</v>
      </c>
      <c r="J848" s="234">
        <v>40.299999999999997</v>
      </c>
      <c r="K848" s="234">
        <v>44.85</v>
      </c>
      <c r="L848" s="234">
        <v>43.752886320767786</v>
      </c>
      <c r="M848" s="234">
        <v>37.350886906153619</v>
      </c>
      <c r="N848" s="234">
        <v>42.2</v>
      </c>
      <c r="O848" s="231"/>
      <c r="P848" s="232"/>
      <c r="Q848" s="232"/>
      <c r="R848" s="232"/>
      <c r="S848" s="232"/>
      <c r="T848" s="232"/>
      <c r="U848" s="232"/>
      <c r="V848" s="232"/>
      <c r="W848" s="232"/>
      <c r="X848" s="232"/>
      <c r="Y848" s="232"/>
      <c r="Z848" s="232"/>
      <c r="AA848" s="232"/>
      <c r="AB848" s="232"/>
      <c r="AC848" s="232"/>
      <c r="AD848" s="232"/>
      <c r="AE848" s="232"/>
      <c r="AF848" s="232"/>
      <c r="AG848" s="232"/>
      <c r="AH848" s="232"/>
      <c r="AI848" s="232"/>
      <c r="AJ848" s="232"/>
      <c r="AK848" s="232"/>
      <c r="AL848" s="232"/>
      <c r="AM848" s="232"/>
      <c r="AN848" s="232"/>
      <c r="AO848" s="232"/>
      <c r="AP848" s="232"/>
      <c r="AQ848" s="232"/>
      <c r="AR848" s="232"/>
      <c r="AS848" s="232"/>
      <c r="AT848" s="232"/>
      <c r="AU848" s="232"/>
      <c r="AV848" s="232"/>
      <c r="AW848" s="232"/>
      <c r="AX848" s="232"/>
      <c r="AY848" s="232"/>
      <c r="AZ848" s="232"/>
      <c r="BA848" s="232"/>
      <c r="BB848" s="232"/>
      <c r="BC848" s="232"/>
      <c r="BD848" s="232"/>
      <c r="BE848" s="232"/>
      <c r="BF848" s="232"/>
      <c r="BG848" s="232"/>
      <c r="BH848" s="232"/>
      <c r="BI848" s="232"/>
      <c r="BJ848" s="232"/>
      <c r="BK848" s="232"/>
      <c r="BL848" s="232"/>
      <c r="BM848" s="237"/>
    </row>
    <row r="849" spans="1:65">
      <c r="A849" s="30"/>
      <c r="B849" s="3" t="s">
        <v>247</v>
      </c>
      <c r="C849" s="29"/>
      <c r="D849" s="24">
        <v>1.5681198933755029</v>
      </c>
      <c r="E849" s="24">
        <v>1.4719601443879744</v>
      </c>
      <c r="F849" s="24">
        <v>0.72018516137634137</v>
      </c>
      <c r="G849" s="24">
        <v>2.8331372481167705</v>
      </c>
      <c r="H849" s="24">
        <v>1.8348478592697182</v>
      </c>
      <c r="I849" s="24">
        <v>0.63245553203367588</v>
      </c>
      <c r="J849" s="24">
        <v>0.91159201400626577</v>
      </c>
      <c r="K849" s="24">
        <v>1.0392304845413247</v>
      </c>
      <c r="L849" s="24">
        <v>1.0622274898847734</v>
      </c>
      <c r="M849" s="24">
        <v>0.40992319270302408</v>
      </c>
      <c r="N849" s="24">
        <v>0.93470137833784539</v>
      </c>
      <c r="O849" s="151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5"/>
    </row>
    <row r="850" spans="1:65">
      <c r="A850" s="30"/>
      <c r="B850" s="3" t="s">
        <v>86</v>
      </c>
      <c r="C850" s="29"/>
      <c r="D850" s="13">
        <v>3.6595563439334955E-2</v>
      </c>
      <c r="E850" s="13">
        <v>3.2589523491984677E-2</v>
      </c>
      <c r="F850" s="13">
        <v>1.6027859674547656E-2</v>
      </c>
      <c r="G850" s="13">
        <v>6.6246389277866816E-2</v>
      </c>
      <c r="H850" s="13">
        <v>4.062393784361E-2</v>
      </c>
      <c r="I850" s="13">
        <v>1.5425744683748192E-2</v>
      </c>
      <c r="J850" s="13">
        <v>2.2370356171932903E-2</v>
      </c>
      <c r="K850" s="13">
        <v>2.3042804535284362E-2</v>
      </c>
      <c r="L850" s="13">
        <v>2.4343538347857751E-2</v>
      </c>
      <c r="M850" s="13">
        <v>1.0958741706827783E-2</v>
      </c>
      <c r="N850" s="13">
        <v>2.2263629495939147E-2</v>
      </c>
      <c r="O850" s="151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5"/>
    </row>
    <row r="851" spans="1:65">
      <c r="A851" s="30"/>
      <c r="B851" s="3" t="s">
        <v>248</v>
      </c>
      <c r="C851" s="29"/>
      <c r="D851" s="13">
        <v>5.7117489262448196E-4</v>
      </c>
      <c r="E851" s="13">
        <v>5.4666621532093451E-2</v>
      </c>
      <c r="F851" s="13">
        <v>4.921815928063622E-2</v>
      </c>
      <c r="G851" s="13">
        <v>-1.3747044828961164E-3</v>
      </c>
      <c r="H851" s="13">
        <v>5.4666621532093451E-2</v>
      </c>
      <c r="I851" s="13">
        <v>-4.2627347243929914E-2</v>
      </c>
      <c r="J851" s="13">
        <v>-4.8464985370491265E-2</v>
      </c>
      <c r="K851" s="13">
        <v>5.3109918031677195E-2</v>
      </c>
      <c r="L851" s="13">
        <v>1.8898667141156178E-2</v>
      </c>
      <c r="M851" s="13">
        <v>-0.12654816667719582</v>
      </c>
      <c r="N851" s="13">
        <v>-1.9665970612788186E-2</v>
      </c>
      <c r="O851" s="151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5"/>
    </row>
    <row r="852" spans="1:65">
      <c r="A852" s="30"/>
      <c r="B852" s="46" t="s">
        <v>249</v>
      </c>
      <c r="C852" s="47"/>
      <c r="D852" s="45">
        <v>0</v>
      </c>
      <c r="E852" s="45">
        <v>0.75</v>
      </c>
      <c r="F852" s="45">
        <v>0.67</v>
      </c>
      <c r="G852" s="45">
        <v>0.03</v>
      </c>
      <c r="H852" s="45">
        <v>0.75</v>
      </c>
      <c r="I852" s="45">
        <v>0.6</v>
      </c>
      <c r="J852" s="45">
        <v>0.68</v>
      </c>
      <c r="K852" s="45">
        <v>0.73</v>
      </c>
      <c r="L852" s="45">
        <v>0.25</v>
      </c>
      <c r="M852" s="45">
        <v>1.76</v>
      </c>
      <c r="N852" s="45">
        <v>0.28000000000000003</v>
      </c>
      <c r="O852" s="151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5"/>
    </row>
    <row r="853" spans="1:65">
      <c r="B853" s="31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BM853" s="55"/>
    </row>
    <row r="854" spans="1:65" ht="15">
      <c r="B854" s="8" t="s">
        <v>476</v>
      </c>
      <c r="BM854" s="28" t="s">
        <v>67</v>
      </c>
    </row>
    <row r="855" spans="1:65" ht="15">
      <c r="A855" s="25" t="s">
        <v>18</v>
      </c>
      <c r="B855" s="18" t="s">
        <v>111</v>
      </c>
      <c r="C855" s="15" t="s">
        <v>112</v>
      </c>
      <c r="D855" s="16" t="s">
        <v>222</v>
      </c>
      <c r="E855" s="17" t="s">
        <v>222</v>
      </c>
      <c r="F855" s="17" t="s">
        <v>222</v>
      </c>
      <c r="G855" s="17" t="s">
        <v>222</v>
      </c>
      <c r="H855" s="17" t="s">
        <v>222</v>
      </c>
      <c r="I855" s="17" t="s">
        <v>222</v>
      </c>
      <c r="J855" s="17" t="s">
        <v>222</v>
      </c>
      <c r="K855" s="17" t="s">
        <v>222</v>
      </c>
      <c r="L855" s="17" t="s">
        <v>222</v>
      </c>
      <c r="M855" s="17" t="s">
        <v>222</v>
      </c>
      <c r="N855" s="17" t="s">
        <v>222</v>
      </c>
      <c r="O855" s="17" t="s">
        <v>222</v>
      </c>
      <c r="P855" s="17" t="s">
        <v>222</v>
      </c>
      <c r="Q855" s="17" t="s">
        <v>222</v>
      </c>
      <c r="R855" s="17" t="s">
        <v>222</v>
      </c>
      <c r="S855" s="151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8">
        <v>1</v>
      </c>
    </row>
    <row r="856" spans="1:65">
      <c r="A856" s="30"/>
      <c r="B856" s="19" t="s">
        <v>223</v>
      </c>
      <c r="C856" s="9" t="s">
        <v>223</v>
      </c>
      <c r="D856" s="149" t="s">
        <v>255</v>
      </c>
      <c r="E856" s="150" t="s">
        <v>256</v>
      </c>
      <c r="F856" s="150" t="s">
        <v>257</v>
      </c>
      <c r="G856" s="150" t="s">
        <v>258</v>
      </c>
      <c r="H856" s="150" t="s">
        <v>259</v>
      </c>
      <c r="I856" s="150" t="s">
        <v>260</v>
      </c>
      <c r="J856" s="150" t="s">
        <v>276</v>
      </c>
      <c r="K856" s="150" t="s">
        <v>261</v>
      </c>
      <c r="L856" s="150" t="s">
        <v>262</v>
      </c>
      <c r="M856" s="150" t="s">
        <v>263</v>
      </c>
      <c r="N856" s="150" t="s">
        <v>264</v>
      </c>
      <c r="O856" s="150" t="s">
        <v>266</v>
      </c>
      <c r="P856" s="150" t="s">
        <v>277</v>
      </c>
      <c r="Q856" s="150" t="s">
        <v>267</v>
      </c>
      <c r="R856" s="150" t="s">
        <v>268</v>
      </c>
      <c r="S856" s="151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8" t="s">
        <v>3</v>
      </c>
    </row>
    <row r="857" spans="1:65">
      <c r="A857" s="30"/>
      <c r="B857" s="19"/>
      <c r="C857" s="9"/>
      <c r="D857" s="10" t="s">
        <v>278</v>
      </c>
      <c r="E857" s="11" t="s">
        <v>278</v>
      </c>
      <c r="F857" s="11" t="s">
        <v>278</v>
      </c>
      <c r="G857" s="11" t="s">
        <v>114</v>
      </c>
      <c r="H857" s="11" t="s">
        <v>279</v>
      </c>
      <c r="I857" s="11" t="s">
        <v>114</v>
      </c>
      <c r="J857" s="11" t="s">
        <v>114</v>
      </c>
      <c r="K857" s="11" t="s">
        <v>279</v>
      </c>
      <c r="L857" s="11" t="s">
        <v>114</v>
      </c>
      <c r="M857" s="11" t="s">
        <v>279</v>
      </c>
      <c r="N857" s="11" t="s">
        <v>279</v>
      </c>
      <c r="O857" s="11" t="s">
        <v>114</v>
      </c>
      <c r="P857" s="11" t="s">
        <v>278</v>
      </c>
      <c r="Q857" s="11" t="s">
        <v>114</v>
      </c>
      <c r="R857" s="11" t="s">
        <v>279</v>
      </c>
      <c r="S857" s="151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8">
        <v>0</v>
      </c>
    </row>
    <row r="858" spans="1:65">
      <c r="A858" s="30"/>
      <c r="B858" s="19"/>
      <c r="C858" s="9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151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8">
        <v>1</v>
      </c>
    </row>
    <row r="859" spans="1:65">
      <c r="A859" s="30"/>
      <c r="B859" s="18">
        <v>1</v>
      </c>
      <c r="C859" s="14">
        <v>1</v>
      </c>
      <c r="D859" s="216">
        <v>74</v>
      </c>
      <c r="E859" s="216">
        <v>61.4</v>
      </c>
      <c r="F859" s="216">
        <v>74.2</v>
      </c>
      <c r="G859" s="216">
        <v>67.1327</v>
      </c>
      <c r="H859" s="216">
        <v>75</v>
      </c>
      <c r="I859" s="216">
        <v>72</v>
      </c>
      <c r="J859" s="217">
        <v>100</v>
      </c>
      <c r="K859" s="216">
        <v>76.099999999999994</v>
      </c>
      <c r="L859" s="217">
        <v>60</v>
      </c>
      <c r="M859" s="216">
        <v>69</v>
      </c>
      <c r="N859" s="216">
        <v>76</v>
      </c>
      <c r="O859" s="216">
        <v>73.604035060055722</v>
      </c>
      <c r="P859" s="216">
        <v>70.18761377499716</v>
      </c>
      <c r="Q859" s="217">
        <v>100</v>
      </c>
      <c r="R859" s="216">
        <v>72.5</v>
      </c>
      <c r="S859" s="218"/>
      <c r="T859" s="219"/>
      <c r="U859" s="219"/>
      <c r="V859" s="219"/>
      <c r="W859" s="219"/>
      <c r="X859" s="219"/>
      <c r="Y859" s="219"/>
      <c r="Z859" s="219"/>
      <c r="AA859" s="219"/>
      <c r="AB859" s="219"/>
      <c r="AC859" s="219"/>
      <c r="AD859" s="219"/>
      <c r="AE859" s="219"/>
      <c r="AF859" s="219"/>
      <c r="AG859" s="219"/>
      <c r="AH859" s="219"/>
      <c r="AI859" s="219"/>
      <c r="AJ859" s="219"/>
      <c r="AK859" s="219"/>
      <c r="AL859" s="219"/>
      <c r="AM859" s="219"/>
      <c r="AN859" s="219"/>
      <c r="AO859" s="219"/>
      <c r="AP859" s="219"/>
      <c r="AQ859" s="219"/>
      <c r="AR859" s="219"/>
      <c r="AS859" s="219"/>
      <c r="AT859" s="219"/>
      <c r="AU859" s="219"/>
      <c r="AV859" s="219"/>
      <c r="AW859" s="219"/>
      <c r="AX859" s="219"/>
      <c r="AY859" s="219"/>
      <c r="AZ859" s="219"/>
      <c r="BA859" s="219"/>
      <c r="BB859" s="219"/>
      <c r="BC859" s="219"/>
      <c r="BD859" s="219"/>
      <c r="BE859" s="219"/>
      <c r="BF859" s="219"/>
      <c r="BG859" s="219"/>
      <c r="BH859" s="219"/>
      <c r="BI859" s="219"/>
      <c r="BJ859" s="219"/>
      <c r="BK859" s="219"/>
      <c r="BL859" s="219"/>
      <c r="BM859" s="220">
        <v>1</v>
      </c>
    </row>
    <row r="860" spans="1:65">
      <c r="A860" s="30"/>
      <c r="B860" s="19">
        <v>1</v>
      </c>
      <c r="C860" s="9">
        <v>2</v>
      </c>
      <c r="D860" s="221">
        <v>76</v>
      </c>
      <c r="E860" s="221">
        <v>69.599999999999994</v>
      </c>
      <c r="F860" s="221">
        <v>75.7</v>
      </c>
      <c r="G860" s="221">
        <v>66.2881</v>
      </c>
      <c r="H860" s="221">
        <v>76.3</v>
      </c>
      <c r="I860" s="221">
        <v>75</v>
      </c>
      <c r="J860" s="222">
        <v>100</v>
      </c>
      <c r="K860" s="221">
        <v>74.599999999999994</v>
      </c>
      <c r="L860" s="222">
        <v>57</v>
      </c>
      <c r="M860" s="221">
        <v>68</v>
      </c>
      <c r="N860" s="221">
        <v>76</v>
      </c>
      <c r="O860" s="221">
        <v>72.661440934767555</v>
      </c>
      <c r="P860" s="221">
        <v>68.921772547754358</v>
      </c>
      <c r="Q860" s="222">
        <v>100</v>
      </c>
      <c r="R860" s="221">
        <v>71.7</v>
      </c>
      <c r="S860" s="218"/>
      <c r="T860" s="219"/>
      <c r="U860" s="219"/>
      <c r="V860" s="219"/>
      <c r="W860" s="219"/>
      <c r="X860" s="219"/>
      <c r="Y860" s="219"/>
      <c r="Z860" s="219"/>
      <c r="AA860" s="219"/>
      <c r="AB860" s="219"/>
      <c r="AC860" s="219"/>
      <c r="AD860" s="219"/>
      <c r="AE860" s="219"/>
      <c r="AF860" s="219"/>
      <c r="AG860" s="219"/>
      <c r="AH860" s="219"/>
      <c r="AI860" s="219"/>
      <c r="AJ860" s="219"/>
      <c r="AK860" s="219"/>
      <c r="AL860" s="219"/>
      <c r="AM860" s="219"/>
      <c r="AN860" s="219"/>
      <c r="AO860" s="219"/>
      <c r="AP860" s="219"/>
      <c r="AQ860" s="219"/>
      <c r="AR860" s="219"/>
      <c r="AS860" s="219"/>
      <c r="AT860" s="219"/>
      <c r="AU860" s="219"/>
      <c r="AV860" s="219"/>
      <c r="AW860" s="219"/>
      <c r="AX860" s="219"/>
      <c r="AY860" s="219"/>
      <c r="AZ860" s="219"/>
      <c r="BA860" s="219"/>
      <c r="BB860" s="219"/>
      <c r="BC860" s="219"/>
      <c r="BD860" s="219"/>
      <c r="BE860" s="219"/>
      <c r="BF860" s="219"/>
      <c r="BG860" s="219"/>
      <c r="BH860" s="219"/>
      <c r="BI860" s="219"/>
      <c r="BJ860" s="219"/>
      <c r="BK860" s="219"/>
      <c r="BL860" s="219"/>
      <c r="BM860" s="220" t="e">
        <v>#N/A</v>
      </c>
    </row>
    <row r="861" spans="1:65">
      <c r="A861" s="30"/>
      <c r="B861" s="19">
        <v>1</v>
      </c>
      <c r="C861" s="9">
        <v>3</v>
      </c>
      <c r="D861" s="221">
        <v>74</v>
      </c>
      <c r="E861" s="221">
        <v>72.5</v>
      </c>
      <c r="F861" s="221">
        <v>76.2</v>
      </c>
      <c r="G861" s="221">
        <v>68.193600000000004</v>
      </c>
      <c r="H861" s="221">
        <v>75.900000000000006</v>
      </c>
      <c r="I861" s="221">
        <v>74</v>
      </c>
      <c r="J861" s="222">
        <v>100</v>
      </c>
      <c r="K861" s="221">
        <v>74.7</v>
      </c>
      <c r="L861" s="222">
        <v>59</v>
      </c>
      <c r="M861" s="221">
        <v>67</v>
      </c>
      <c r="N861" s="221">
        <v>76</v>
      </c>
      <c r="O861" s="221">
        <v>72.661583268893736</v>
      </c>
      <c r="P861" s="221">
        <v>69.186735154517422</v>
      </c>
      <c r="Q861" s="222">
        <v>100</v>
      </c>
      <c r="R861" s="221">
        <v>69.7</v>
      </c>
      <c r="S861" s="218"/>
      <c r="T861" s="219"/>
      <c r="U861" s="219"/>
      <c r="V861" s="219"/>
      <c r="W861" s="219"/>
      <c r="X861" s="219"/>
      <c r="Y861" s="219"/>
      <c r="Z861" s="219"/>
      <c r="AA861" s="219"/>
      <c r="AB861" s="219"/>
      <c r="AC861" s="219"/>
      <c r="AD861" s="219"/>
      <c r="AE861" s="219"/>
      <c r="AF861" s="219"/>
      <c r="AG861" s="219"/>
      <c r="AH861" s="219"/>
      <c r="AI861" s="219"/>
      <c r="AJ861" s="219"/>
      <c r="AK861" s="219"/>
      <c r="AL861" s="219"/>
      <c r="AM861" s="219"/>
      <c r="AN861" s="219"/>
      <c r="AO861" s="219"/>
      <c r="AP861" s="219"/>
      <c r="AQ861" s="219"/>
      <c r="AR861" s="219"/>
      <c r="AS861" s="219"/>
      <c r="AT861" s="219"/>
      <c r="AU861" s="219"/>
      <c r="AV861" s="219"/>
      <c r="AW861" s="219"/>
      <c r="AX861" s="219"/>
      <c r="AY861" s="219"/>
      <c r="AZ861" s="219"/>
      <c r="BA861" s="219"/>
      <c r="BB861" s="219"/>
      <c r="BC861" s="219"/>
      <c r="BD861" s="219"/>
      <c r="BE861" s="219"/>
      <c r="BF861" s="219"/>
      <c r="BG861" s="219"/>
      <c r="BH861" s="219"/>
      <c r="BI861" s="219"/>
      <c r="BJ861" s="219"/>
      <c r="BK861" s="219"/>
      <c r="BL861" s="219"/>
      <c r="BM861" s="220">
        <v>16</v>
      </c>
    </row>
    <row r="862" spans="1:65">
      <c r="A862" s="30"/>
      <c r="B862" s="19">
        <v>1</v>
      </c>
      <c r="C862" s="9">
        <v>4</v>
      </c>
      <c r="D862" s="221">
        <v>74</v>
      </c>
      <c r="E862" s="226">
        <v>60.6</v>
      </c>
      <c r="F862" s="221">
        <v>73.2</v>
      </c>
      <c r="G862" s="221">
        <v>67.503500000000003</v>
      </c>
      <c r="H862" s="221">
        <v>71.7</v>
      </c>
      <c r="I862" s="221">
        <v>74</v>
      </c>
      <c r="J862" s="222">
        <v>100</v>
      </c>
      <c r="K862" s="221">
        <v>73.400000000000006</v>
      </c>
      <c r="L862" s="222">
        <v>61</v>
      </c>
      <c r="M862" s="221">
        <v>73</v>
      </c>
      <c r="N862" s="221">
        <v>74</v>
      </c>
      <c r="O862" s="226">
        <v>76.21503398155663</v>
      </c>
      <c r="P862" s="221">
        <v>69.080382410960965</v>
      </c>
      <c r="Q862" s="222">
        <v>100</v>
      </c>
      <c r="R862" s="221">
        <v>70.3</v>
      </c>
      <c r="S862" s="218"/>
      <c r="T862" s="219"/>
      <c r="U862" s="219"/>
      <c r="V862" s="219"/>
      <c r="W862" s="219"/>
      <c r="X862" s="219"/>
      <c r="Y862" s="219"/>
      <c r="Z862" s="219"/>
      <c r="AA862" s="219"/>
      <c r="AB862" s="219"/>
      <c r="AC862" s="219"/>
      <c r="AD862" s="219"/>
      <c r="AE862" s="219"/>
      <c r="AF862" s="219"/>
      <c r="AG862" s="219"/>
      <c r="AH862" s="219"/>
      <c r="AI862" s="219"/>
      <c r="AJ862" s="219"/>
      <c r="AK862" s="219"/>
      <c r="AL862" s="219"/>
      <c r="AM862" s="219"/>
      <c r="AN862" s="219"/>
      <c r="AO862" s="219"/>
      <c r="AP862" s="219"/>
      <c r="AQ862" s="219"/>
      <c r="AR862" s="219"/>
      <c r="AS862" s="219"/>
      <c r="AT862" s="219"/>
      <c r="AU862" s="219"/>
      <c r="AV862" s="219"/>
      <c r="AW862" s="219"/>
      <c r="AX862" s="219"/>
      <c r="AY862" s="219"/>
      <c r="AZ862" s="219"/>
      <c r="BA862" s="219"/>
      <c r="BB862" s="219"/>
      <c r="BC862" s="219"/>
      <c r="BD862" s="219"/>
      <c r="BE862" s="219"/>
      <c r="BF862" s="219"/>
      <c r="BG862" s="219"/>
      <c r="BH862" s="219"/>
      <c r="BI862" s="219"/>
      <c r="BJ862" s="219"/>
      <c r="BK862" s="219"/>
      <c r="BL862" s="219"/>
      <c r="BM862" s="220">
        <v>71.979095616578789</v>
      </c>
    </row>
    <row r="863" spans="1:65">
      <c r="A863" s="30"/>
      <c r="B863" s="19">
        <v>1</v>
      </c>
      <c r="C863" s="9">
        <v>5</v>
      </c>
      <c r="D863" s="221">
        <v>72</v>
      </c>
      <c r="E863" s="221">
        <v>63.1</v>
      </c>
      <c r="F863" s="221">
        <v>74.8</v>
      </c>
      <c r="G863" s="221">
        <v>66.257199999999997</v>
      </c>
      <c r="H863" s="221">
        <v>70.900000000000006</v>
      </c>
      <c r="I863" s="221">
        <v>74</v>
      </c>
      <c r="J863" s="222">
        <v>100</v>
      </c>
      <c r="K863" s="221">
        <v>75.5</v>
      </c>
      <c r="L863" s="222">
        <v>60</v>
      </c>
      <c r="M863" s="221">
        <v>70</v>
      </c>
      <c r="N863" s="221">
        <v>76</v>
      </c>
      <c r="O863" s="221">
        <v>73.064576738893166</v>
      </c>
      <c r="P863" s="221">
        <v>69.353065772613903</v>
      </c>
      <c r="Q863" s="222">
        <v>100</v>
      </c>
      <c r="R863" s="221">
        <v>72.400000000000006</v>
      </c>
      <c r="S863" s="218"/>
      <c r="T863" s="219"/>
      <c r="U863" s="219"/>
      <c r="V863" s="219"/>
      <c r="W863" s="219"/>
      <c r="X863" s="219"/>
      <c r="Y863" s="219"/>
      <c r="Z863" s="219"/>
      <c r="AA863" s="219"/>
      <c r="AB863" s="219"/>
      <c r="AC863" s="219"/>
      <c r="AD863" s="219"/>
      <c r="AE863" s="219"/>
      <c r="AF863" s="219"/>
      <c r="AG863" s="219"/>
      <c r="AH863" s="219"/>
      <c r="AI863" s="219"/>
      <c r="AJ863" s="219"/>
      <c r="AK863" s="219"/>
      <c r="AL863" s="219"/>
      <c r="AM863" s="219"/>
      <c r="AN863" s="219"/>
      <c r="AO863" s="219"/>
      <c r="AP863" s="219"/>
      <c r="AQ863" s="219"/>
      <c r="AR863" s="219"/>
      <c r="AS863" s="219"/>
      <c r="AT863" s="219"/>
      <c r="AU863" s="219"/>
      <c r="AV863" s="219"/>
      <c r="AW863" s="219"/>
      <c r="AX863" s="219"/>
      <c r="AY863" s="219"/>
      <c r="AZ863" s="219"/>
      <c r="BA863" s="219"/>
      <c r="BB863" s="219"/>
      <c r="BC863" s="219"/>
      <c r="BD863" s="219"/>
      <c r="BE863" s="219"/>
      <c r="BF863" s="219"/>
      <c r="BG863" s="219"/>
      <c r="BH863" s="219"/>
      <c r="BI863" s="219"/>
      <c r="BJ863" s="219"/>
      <c r="BK863" s="219"/>
      <c r="BL863" s="219"/>
      <c r="BM863" s="220">
        <v>53</v>
      </c>
    </row>
    <row r="864" spans="1:65">
      <c r="A864" s="30"/>
      <c r="B864" s="19">
        <v>1</v>
      </c>
      <c r="C864" s="9">
        <v>6</v>
      </c>
      <c r="D864" s="221">
        <v>74</v>
      </c>
      <c r="E864" s="221">
        <v>64.2</v>
      </c>
      <c r="F864" s="221">
        <v>75.5</v>
      </c>
      <c r="G864" s="221">
        <v>66.370499999999993</v>
      </c>
      <c r="H864" s="221">
        <v>75.900000000000006</v>
      </c>
      <c r="I864" s="221">
        <v>74</v>
      </c>
      <c r="J864" s="222">
        <v>100</v>
      </c>
      <c r="K864" s="221">
        <v>74.900000000000006</v>
      </c>
      <c r="L864" s="222">
        <v>61</v>
      </c>
      <c r="M864" s="221">
        <v>71</v>
      </c>
      <c r="N864" s="221">
        <v>77</v>
      </c>
      <c r="O864" s="221">
        <v>72.089050899787949</v>
      </c>
      <c r="P864" s="221">
        <v>69.762890449951357</v>
      </c>
      <c r="Q864" s="222">
        <v>100</v>
      </c>
      <c r="R864" s="221">
        <v>69.3</v>
      </c>
      <c r="S864" s="218"/>
      <c r="T864" s="219"/>
      <c r="U864" s="219"/>
      <c r="V864" s="219"/>
      <c r="W864" s="219"/>
      <c r="X864" s="219"/>
      <c r="Y864" s="219"/>
      <c r="Z864" s="219"/>
      <c r="AA864" s="219"/>
      <c r="AB864" s="219"/>
      <c r="AC864" s="219"/>
      <c r="AD864" s="219"/>
      <c r="AE864" s="219"/>
      <c r="AF864" s="219"/>
      <c r="AG864" s="219"/>
      <c r="AH864" s="219"/>
      <c r="AI864" s="219"/>
      <c r="AJ864" s="219"/>
      <c r="AK864" s="219"/>
      <c r="AL864" s="219"/>
      <c r="AM864" s="219"/>
      <c r="AN864" s="219"/>
      <c r="AO864" s="219"/>
      <c r="AP864" s="219"/>
      <c r="AQ864" s="219"/>
      <c r="AR864" s="219"/>
      <c r="AS864" s="219"/>
      <c r="AT864" s="219"/>
      <c r="AU864" s="219"/>
      <c r="AV864" s="219"/>
      <c r="AW864" s="219"/>
      <c r="AX864" s="219"/>
      <c r="AY864" s="219"/>
      <c r="AZ864" s="219"/>
      <c r="BA864" s="219"/>
      <c r="BB864" s="219"/>
      <c r="BC864" s="219"/>
      <c r="BD864" s="219"/>
      <c r="BE864" s="219"/>
      <c r="BF864" s="219"/>
      <c r="BG864" s="219"/>
      <c r="BH864" s="219"/>
      <c r="BI864" s="219"/>
      <c r="BJ864" s="219"/>
      <c r="BK864" s="219"/>
      <c r="BL864" s="219"/>
      <c r="BM864" s="223"/>
    </row>
    <row r="865" spans="1:65">
      <c r="A865" s="30"/>
      <c r="B865" s="20" t="s">
        <v>245</v>
      </c>
      <c r="C865" s="12"/>
      <c r="D865" s="224">
        <v>74</v>
      </c>
      <c r="E865" s="224">
        <v>65.233333333333334</v>
      </c>
      <c r="F865" s="224">
        <v>74.933333333333337</v>
      </c>
      <c r="G865" s="224">
        <v>66.957599999999999</v>
      </c>
      <c r="H865" s="224">
        <v>74.283333333333346</v>
      </c>
      <c r="I865" s="224">
        <v>73.833333333333329</v>
      </c>
      <c r="J865" s="224">
        <v>100</v>
      </c>
      <c r="K865" s="224">
        <v>74.86666666666666</v>
      </c>
      <c r="L865" s="224">
        <v>59.666666666666664</v>
      </c>
      <c r="M865" s="224">
        <v>69.666666666666671</v>
      </c>
      <c r="N865" s="224">
        <v>75.833333333333329</v>
      </c>
      <c r="O865" s="224">
        <v>73.382620147325795</v>
      </c>
      <c r="P865" s="224">
        <v>69.415410018465863</v>
      </c>
      <c r="Q865" s="224">
        <v>100</v>
      </c>
      <c r="R865" s="224">
        <v>70.983333333333334</v>
      </c>
      <c r="S865" s="218"/>
      <c r="T865" s="219"/>
      <c r="U865" s="219"/>
      <c r="V865" s="219"/>
      <c r="W865" s="219"/>
      <c r="X865" s="219"/>
      <c r="Y865" s="219"/>
      <c r="Z865" s="219"/>
      <c r="AA865" s="219"/>
      <c r="AB865" s="219"/>
      <c r="AC865" s="219"/>
      <c r="AD865" s="219"/>
      <c r="AE865" s="219"/>
      <c r="AF865" s="219"/>
      <c r="AG865" s="219"/>
      <c r="AH865" s="219"/>
      <c r="AI865" s="219"/>
      <c r="AJ865" s="219"/>
      <c r="AK865" s="219"/>
      <c r="AL865" s="219"/>
      <c r="AM865" s="219"/>
      <c r="AN865" s="219"/>
      <c r="AO865" s="219"/>
      <c r="AP865" s="219"/>
      <c r="AQ865" s="219"/>
      <c r="AR865" s="219"/>
      <c r="AS865" s="219"/>
      <c r="AT865" s="219"/>
      <c r="AU865" s="219"/>
      <c r="AV865" s="219"/>
      <c r="AW865" s="219"/>
      <c r="AX865" s="219"/>
      <c r="AY865" s="219"/>
      <c r="AZ865" s="219"/>
      <c r="BA865" s="219"/>
      <c r="BB865" s="219"/>
      <c r="BC865" s="219"/>
      <c r="BD865" s="219"/>
      <c r="BE865" s="219"/>
      <c r="BF865" s="219"/>
      <c r="BG865" s="219"/>
      <c r="BH865" s="219"/>
      <c r="BI865" s="219"/>
      <c r="BJ865" s="219"/>
      <c r="BK865" s="219"/>
      <c r="BL865" s="219"/>
      <c r="BM865" s="223"/>
    </row>
    <row r="866" spans="1:65">
      <c r="A866" s="30"/>
      <c r="B866" s="3" t="s">
        <v>246</v>
      </c>
      <c r="C866" s="29"/>
      <c r="D866" s="221">
        <v>74</v>
      </c>
      <c r="E866" s="221">
        <v>63.650000000000006</v>
      </c>
      <c r="F866" s="221">
        <v>75.150000000000006</v>
      </c>
      <c r="G866" s="221">
        <v>66.751599999999996</v>
      </c>
      <c r="H866" s="221">
        <v>75.45</v>
      </c>
      <c r="I866" s="221">
        <v>74</v>
      </c>
      <c r="J866" s="221">
        <v>100</v>
      </c>
      <c r="K866" s="221">
        <v>74.800000000000011</v>
      </c>
      <c r="L866" s="221">
        <v>60</v>
      </c>
      <c r="M866" s="221">
        <v>69.5</v>
      </c>
      <c r="N866" s="221">
        <v>76</v>
      </c>
      <c r="O866" s="221">
        <v>72.863080003893458</v>
      </c>
      <c r="P866" s="221">
        <v>69.269900463565662</v>
      </c>
      <c r="Q866" s="221">
        <v>100</v>
      </c>
      <c r="R866" s="221">
        <v>71</v>
      </c>
      <c r="S866" s="218"/>
      <c r="T866" s="219"/>
      <c r="U866" s="219"/>
      <c r="V866" s="219"/>
      <c r="W866" s="219"/>
      <c r="X866" s="219"/>
      <c r="Y866" s="219"/>
      <c r="Z866" s="219"/>
      <c r="AA866" s="219"/>
      <c r="AB866" s="219"/>
      <c r="AC866" s="219"/>
      <c r="AD866" s="219"/>
      <c r="AE866" s="219"/>
      <c r="AF866" s="219"/>
      <c r="AG866" s="219"/>
      <c r="AH866" s="219"/>
      <c r="AI866" s="219"/>
      <c r="AJ866" s="219"/>
      <c r="AK866" s="219"/>
      <c r="AL866" s="219"/>
      <c r="AM866" s="219"/>
      <c r="AN866" s="219"/>
      <c r="AO866" s="219"/>
      <c r="AP866" s="219"/>
      <c r="AQ866" s="219"/>
      <c r="AR866" s="219"/>
      <c r="AS866" s="219"/>
      <c r="AT866" s="219"/>
      <c r="AU866" s="219"/>
      <c r="AV866" s="219"/>
      <c r="AW866" s="219"/>
      <c r="AX866" s="219"/>
      <c r="AY866" s="219"/>
      <c r="AZ866" s="219"/>
      <c r="BA866" s="219"/>
      <c r="BB866" s="219"/>
      <c r="BC866" s="219"/>
      <c r="BD866" s="219"/>
      <c r="BE866" s="219"/>
      <c r="BF866" s="219"/>
      <c r="BG866" s="219"/>
      <c r="BH866" s="219"/>
      <c r="BI866" s="219"/>
      <c r="BJ866" s="219"/>
      <c r="BK866" s="219"/>
      <c r="BL866" s="219"/>
      <c r="BM866" s="223"/>
    </row>
    <row r="867" spans="1:65">
      <c r="A867" s="30"/>
      <c r="B867" s="3" t="s">
        <v>247</v>
      </c>
      <c r="C867" s="29"/>
      <c r="D867" s="234">
        <v>1.2649110640673518</v>
      </c>
      <c r="E867" s="234">
        <v>4.7676688923064541</v>
      </c>
      <c r="F867" s="234">
        <v>1.1021191708098841</v>
      </c>
      <c r="G867" s="234">
        <v>0.79244427438148901</v>
      </c>
      <c r="H867" s="234">
        <v>2.3634015034832023</v>
      </c>
      <c r="I867" s="234">
        <v>0.98319208025017513</v>
      </c>
      <c r="J867" s="234">
        <v>0</v>
      </c>
      <c r="K867" s="234">
        <v>0.91360093403337828</v>
      </c>
      <c r="L867" s="234">
        <v>1.505545305418162</v>
      </c>
      <c r="M867" s="234">
        <v>2.1602468994692865</v>
      </c>
      <c r="N867" s="234">
        <v>0.98319208025017513</v>
      </c>
      <c r="O867" s="234">
        <v>1.4755378230617922</v>
      </c>
      <c r="P867" s="234">
        <v>0.47521400243258571</v>
      </c>
      <c r="Q867" s="234">
        <v>0</v>
      </c>
      <c r="R867" s="234">
        <v>1.3977362650609992</v>
      </c>
      <c r="S867" s="231"/>
      <c r="T867" s="232"/>
      <c r="U867" s="232"/>
      <c r="V867" s="232"/>
      <c r="W867" s="232"/>
      <c r="X867" s="232"/>
      <c r="Y867" s="232"/>
      <c r="Z867" s="232"/>
      <c r="AA867" s="232"/>
      <c r="AB867" s="232"/>
      <c r="AC867" s="232"/>
      <c r="AD867" s="232"/>
      <c r="AE867" s="232"/>
      <c r="AF867" s="232"/>
      <c r="AG867" s="232"/>
      <c r="AH867" s="232"/>
      <c r="AI867" s="232"/>
      <c r="AJ867" s="232"/>
      <c r="AK867" s="232"/>
      <c r="AL867" s="232"/>
      <c r="AM867" s="232"/>
      <c r="AN867" s="232"/>
      <c r="AO867" s="232"/>
      <c r="AP867" s="232"/>
      <c r="AQ867" s="232"/>
      <c r="AR867" s="232"/>
      <c r="AS867" s="232"/>
      <c r="AT867" s="232"/>
      <c r="AU867" s="232"/>
      <c r="AV867" s="232"/>
      <c r="AW867" s="232"/>
      <c r="AX867" s="232"/>
      <c r="AY867" s="232"/>
      <c r="AZ867" s="232"/>
      <c r="BA867" s="232"/>
      <c r="BB867" s="232"/>
      <c r="BC867" s="232"/>
      <c r="BD867" s="232"/>
      <c r="BE867" s="232"/>
      <c r="BF867" s="232"/>
      <c r="BG867" s="232"/>
      <c r="BH867" s="232"/>
      <c r="BI867" s="232"/>
      <c r="BJ867" s="232"/>
      <c r="BK867" s="232"/>
      <c r="BL867" s="232"/>
      <c r="BM867" s="237"/>
    </row>
    <row r="868" spans="1:65">
      <c r="A868" s="30"/>
      <c r="B868" s="3" t="s">
        <v>86</v>
      </c>
      <c r="C868" s="29"/>
      <c r="D868" s="13">
        <v>1.7093392757666914E-2</v>
      </c>
      <c r="E868" s="13">
        <v>7.3086390786506708E-2</v>
      </c>
      <c r="F868" s="13">
        <v>1.4707996051733329E-2</v>
      </c>
      <c r="G868" s="13">
        <v>1.1835016105438204E-2</v>
      </c>
      <c r="H868" s="13">
        <v>3.1816039984068234E-2</v>
      </c>
      <c r="I868" s="13">
        <v>1.3316371290070093E-2</v>
      </c>
      <c r="J868" s="13">
        <v>0</v>
      </c>
      <c r="K868" s="13">
        <v>1.2203040080588312E-2</v>
      </c>
      <c r="L868" s="13">
        <v>2.5232602884103277E-2</v>
      </c>
      <c r="M868" s="13">
        <v>3.100832870051607E-2</v>
      </c>
      <c r="N868" s="13">
        <v>1.2965170289013299E-2</v>
      </c>
      <c r="O868" s="13">
        <v>2.0107456235542491E-2</v>
      </c>
      <c r="P868" s="13">
        <v>6.8459438949675508E-3</v>
      </c>
      <c r="Q868" s="13">
        <v>0</v>
      </c>
      <c r="R868" s="13">
        <v>1.9691048580338096E-2</v>
      </c>
      <c r="S868" s="151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5"/>
    </row>
    <row r="869" spans="1:65">
      <c r="A869" s="30"/>
      <c r="B869" s="3" t="s">
        <v>248</v>
      </c>
      <c r="C869" s="29"/>
      <c r="D869" s="13">
        <v>2.8076268062414256E-2</v>
      </c>
      <c r="E869" s="13">
        <v>-9.3718352883718659E-2</v>
      </c>
      <c r="F869" s="13">
        <v>4.1042995767706092E-2</v>
      </c>
      <c r="G869" s="13">
        <v>-6.9763249643028269E-2</v>
      </c>
      <c r="H869" s="13">
        <v>3.2012596115806424E-2</v>
      </c>
      <c r="I869" s="13">
        <v>2.5760780972183595E-2</v>
      </c>
      <c r="J869" s="13">
        <v>0.38929225413839763</v>
      </c>
      <c r="K869" s="13">
        <v>4.0116800931613517E-2</v>
      </c>
      <c r="L869" s="13">
        <v>-0.17105562169742283</v>
      </c>
      <c r="M869" s="13">
        <v>-3.2126396283582936E-2</v>
      </c>
      <c r="N869" s="13">
        <v>5.3546626054951529E-2</v>
      </c>
      <c r="O869" s="13">
        <v>1.9499057590600444E-2</v>
      </c>
      <c r="P869" s="13">
        <v>-3.5617085435044493E-2</v>
      </c>
      <c r="Q869" s="13">
        <v>0.38929225413839763</v>
      </c>
      <c r="R869" s="13">
        <v>-1.3834048270760735E-2</v>
      </c>
      <c r="S869" s="151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5"/>
    </row>
    <row r="870" spans="1:65">
      <c r="A870" s="30"/>
      <c r="B870" s="46" t="s">
        <v>249</v>
      </c>
      <c r="C870" s="47"/>
      <c r="D870" s="45">
        <v>0.17</v>
      </c>
      <c r="E870" s="45">
        <v>2.29</v>
      </c>
      <c r="F870" s="45">
        <v>0.44</v>
      </c>
      <c r="G870" s="45">
        <v>1.81</v>
      </c>
      <c r="H870" s="45">
        <v>0.25</v>
      </c>
      <c r="I870" s="45">
        <v>0.13</v>
      </c>
      <c r="J870" s="45" t="s">
        <v>275</v>
      </c>
      <c r="K870" s="45">
        <v>0.42</v>
      </c>
      <c r="L870" s="45">
        <v>3.85</v>
      </c>
      <c r="M870" s="45">
        <v>1.04</v>
      </c>
      <c r="N870" s="45">
        <v>0.69</v>
      </c>
      <c r="O870" s="45">
        <v>0</v>
      </c>
      <c r="P870" s="45">
        <v>1.1100000000000001</v>
      </c>
      <c r="Q870" s="45" t="s">
        <v>275</v>
      </c>
      <c r="R870" s="45">
        <v>0.67</v>
      </c>
      <c r="S870" s="151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5"/>
    </row>
    <row r="871" spans="1:65">
      <c r="B871" s="31" t="s">
        <v>290</v>
      </c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BM871" s="55"/>
    </row>
    <row r="872" spans="1:65">
      <c r="BM872" s="55"/>
    </row>
    <row r="873" spans="1:65" ht="15">
      <c r="B873" s="8" t="s">
        <v>477</v>
      </c>
      <c r="BM873" s="28" t="s">
        <v>67</v>
      </c>
    </row>
    <row r="874" spans="1:65" ht="15">
      <c r="A874" s="25" t="s">
        <v>21</v>
      </c>
      <c r="B874" s="18" t="s">
        <v>111</v>
      </c>
      <c r="C874" s="15" t="s">
        <v>112</v>
      </c>
      <c r="D874" s="16" t="s">
        <v>222</v>
      </c>
      <c r="E874" s="17" t="s">
        <v>222</v>
      </c>
      <c r="F874" s="17" t="s">
        <v>222</v>
      </c>
      <c r="G874" s="17" t="s">
        <v>222</v>
      </c>
      <c r="H874" s="17" t="s">
        <v>222</v>
      </c>
      <c r="I874" s="17" t="s">
        <v>222</v>
      </c>
      <c r="J874" s="17" t="s">
        <v>222</v>
      </c>
      <c r="K874" s="17" t="s">
        <v>222</v>
      </c>
      <c r="L874" s="17" t="s">
        <v>222</v>
      </c>
      <c r="M874" s="17" t="s">
        <v>222</v>
      </c>
      <c r="N874" s="151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8">
        <v>1</v>
      </c>
    </row>
    <row r="875" spans="1:65">
      <c r="A875" s="30"/>
      <c r="B875" s="19" t="s">
        <v>223</v>
      </c>
      <c r="C875" s="9" t="s">
        <v>223</v>
      </c>
      <c r="D875" s="149" t="s">
        <v>255</v>
      </c>
      <c r="E875" s="150" t="s">
        <v>256</v>
      </c>
      <c r="F875" s="150" t="s">
        <v>257</v>
      </c>
      <c r="G875" s="150" t="s">
        <v>259</v>
      </c>
      <c r="H875" s="150" t="s">
        <v>261</v>
      </c>
      <c r="I875" s="150" t="s">
        <v>262</v>
      </c>
      <c r="J875" s="150" t="s">
        <v>263</v>
      </c>
      <c r="K875" s="150" t="s">
        <v>264</v>
      </c>
      <c r="L875" s="150" t="s">
        <v>266</v>
      </c>
      <c r="M875" s="150" t="s">
        <v>268</v>
      </c>
      <c r="N875" s="151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8" t="s">
        <v>3</v>
      </c>
    </row>
    <row r="876" spans="1:65">
      <c r="A876" s="30"/>
      <c r="B876" s="19"/>
      <c r="C876" s="9"/>
      <c r="D876" s="10" t="s">
        <v>278</v>
      </c>
      <c r="E876" s="11" t="s">
        <v>278</v>
      </c>
      <c r="F876" s="11" t="s">
        <v>278</v>
      </c>
      <c r="G876" s="11" t="s">
        <v>279</v>
      </c>
      <c r="H876" s="11" t="s">
        <v>279</v>
      </c>
      <c r="I876" s="11" t="s">
        <v>114</v>
      </c>
      <c r="J876" s="11" t="s">
        <v>279</v>
      </c>
      <c r="K876" s="11" t="s">
        <v>279</v>
      </c>
      <c r="L876" s="11" t="s">
        <v>114</v>
      </c>
      <c r="M876" s="11" t="s">
        <v>279</v>
      </c>
      <c r="N876" s="151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8">
        <v>3</v>
      </c>
    </row>
    <row r="877" spans="1:65">
      <c r="A877" s="30"/>
      <c r="B877" s="19"/>
      <c r="C877" s="9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151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8">
        <v>3</v>
      </c>
    </row>
    <row r="878" spans="1:65">
      <c r="A878" s="30"/>
      <c r="B878" s="18">
        <v>1</v>
      </c>
      <c r="C878" s="14">
        <v>1</v>
      </c>
      <c r="D878" s="211">
        <v>0.1</v>
      </c>
      <c r="E878" s="211"/>
      <c r="F878" s="211">
        <v>0.08</v>
      </c>
      <c r="G878" s="211">
        <v>0.09</v>
      </c>
      <c r="H878" s="212" t="s">
        <v>108</v>
      </c>
      <c r="I878" s="212">
        <v>10</v>
      </c>
      <c r="J878" s="212" t="s">
        <v>108</v>
      </c>
      <c r="K878" s="212">
        <v>0.2</v>
      </c>
      <c r="L878" s="211">
        <v>8.1763035088127073E-2</v>
      </c>
      <c r="M878" s="211">
        <v>0.09</v>
      </c>
      <c r="N878" s="209"/>
      <c r="O878" s="210"/>
      <c r="P878" s="210"/>
      <c r="Q878" s="210"/>
      <c r="R878" s="210"/>
      <c r="S878" s="210"/>
      <c r="T878" s="210"/>
      <c r="U878" s="210"/>
      <c r="V878" s="210"/>
      <c r="W878" s="210"/>
      <c r="X878" s="210"/>
      <c r="Y878" s="210"/>
      <c r="Z878" s="210"/>
      <c r="AA878" s="210"/>
      <c r="AB878" s="210"/>
      <c r="AC878" s="210"/>
      <c r="AD878" s="210"/>
      <c r="AE878" s="210"/>
      <c r="AF878" s="210"/>
      <c r="AG878" s="210"/>
      <c r="AH878" s="210"/>
      <c r="AI878" s="210"/>
      <c r="AJ878" s="210"/>
      <c r="AK878" s="210"/>
      <c r="AL878" s="210"/>
      <c r="AM878" s="210"/>
      <c r="AN878" s="210"/>
      <c r="AO878" s="210"/>
      <c r="AP878" s="210"/>
      <c r="AQ878" s="210"/>
      <c r="AR878" s="210"/>
      <c r="AS878" s="210"/>
      <c r="AT878" s="210"/>
      <c r="AU878" s="210"/>
      <c r="AV878" s="210"/>
      <c r="AW878" s="210"/>
      <c r="AX878" s="210"/>
      <c r="AY878" s="210"/>
      <c r="AZ878" s="210"/>
      <c r="BA878" s="210"/>
      <c r="BB878" s="210"/>
      <c r="BC878" s="210"/>
      <c r="BD878" s="210"/>
      <c r="BE878" s="210"/>
      <c r="BF878" s="210"/>
      <c r="BG878" s="210"/>
      <c r="BH878" s="210"/>
      <c r="BI878" s="210"/>
      <c r="BJ878" s="210"/>
      <c r="BK878" s="210"/>
      <c r="BL878" s="210"/>
      <c r="BM878" s="213">
        <v>1</v>
      </c>
    </row>
    <row r="879" spans="1:65">
      <c r="A879" s="30"/>
      <c r="B879" s="19">
        <v>1</v>
      </c>
      <c r="C879" s="9">
        <v>2</v>
      </c>
      <c r="D879" s="24">
        <v>0.1</v>
      </c>
      <c r="E879" s="24"/>
      <c r="F879" s="24">
        <v>0.09</v>
      </c>
      <c r="G879" s="24">
        <v>0.09</v>
      </c>
      <c r="H879" s="214" t="s">
        <v>108</v>
      </c>
      <c r="I879" s="214">
        <v>10</v>
      </c>
      <c r="J879" s="214" t="s">
        <v>108</v>
      </c>
      <c r="K879" s="214">
        <v>0.3</v>
      </c>
      <c r="L879" s="24">
        <v>8.1122972882404984E-2</v>
      </c>
      <c r="M879" s="24">
        <v>0.09</v>
      </c>
      <c r="N879" s="209"/>
      <c r="O879" s="210"/>
      <c r="P879" s="210"/>
      <c r="Q879" s="210"/>
      <c r="R879" s="210"/>
      <c r="S879" s="210"/>
      <c r="T879" s="210"/>
      <c r="U879" s="210"/>
      <c r="V879" s="210"/>
      <c r="W879" s="210"/>
      <c r="X879" s="210"/>
      <c r="Y879" s="210"/>
      <c r="Z879" s="210"/>
      <c r="AA879" s="210"/>
      <c r="AB879" s="210"/>
      <c r="AC879" s="210"/>
      <c r="AD879" s="210"/>
      <c r="AE879" s="210"/>
      <c r="AF879" s="210"/>
      <c r="AG879" s="210"/>
      <c r="AH879" s="210"/>
      <c r="AI879" s="210"/>
      <c r="AJ879" s="210"/>
      <c r="AK879" s="210"/>
      <c r="AL879" s="210"/>
      <c r="AM879" s="210"/>
      <c r="AN879" s="210"/>
      <c r="AO879" s="210"/>
      <c r="AP879" s="210"/>
      <c r="AQ879" s="210"/>
      <c r="AR879" s="210"/>
      <c r="AS879" s="210"/>
      <c r="AT879" s="210"/>
      <c r="AU879" s="210"/>
      <c r="AV879" s="210"/>
      <c r="AW879" s="210"/>
      <c r="AX879" s="210"/>
      <c r="AY879" s="210"/>
      <c r="AZ879" s="210"/>
      <c r="BA879" s="210"/>
      <c r="BB879" s="210"/>
      <c r="BC879" s="210"/>
      <c r="BD879" s="210"/>
      <c r="BE879" s="210"/>
      <c r="BF879" s="210"/>
      <c r="BG879" s="210"/>
      <c r="BH879" s="210"/>
      <c r="BI879" s="210"/>
      <c r="BJ879" s="210"/>
      <c r="BK879" s="210"/>
      <c r="BL879" s="210"/>
      <c r="BM879" s="213">
        <v>9</v>
      </c>
    </row>
    <row r="880" spans="1:65">
      <c r="A880" s="30"/>
      <c r="B880" s="19">
        <v>1</v>
      </c>
      <c r="C880" s="9">
        <v>3</v>
      </c>
      <c r="D880" s="24">
        <v>0.1</v>
      </c>
      <c r="E880" s="24"/>
      <c r="F880" s="24">
        <v>0.1</v>
      </c>
      <c r="G880" s="24">
        <v>0.09</v>
      </c>
      <c r="H880" s="214" t="s">
        <v>108</v>
      </c>
      <c r="I880" s="214">
        <v>10</v>
      </c>
      <c r="J880" s="214" t="s">
        <v>108</v>
      </c>
      <c r="K880" s="214">
        <v>0.3</v>
      </c>
      <c r="L880" s="24">
        <v>8.5392579944676875E-2</v>
      </c>
      <c r="M880" s="24">
        <v>0.09</v>
      </c>
      <c r="N880" s="209"/>
      <c r="O880" s="210"/>
      <c r="P880" s="210"/>
      <c r="Q880" s="210"/>
      <c r="R880" s="210"/>
      <c r="S880" s="210"/>
      <c r="T880" s="210"/>
      <c r="U880" s="210"/>
      <c r="V880" s="210"/>
      <c r="W880" s="210"/>
      <c r="X880" s="210"/>
      <c r="Y880" s="210"/>
      <c r="Z880" s="210"/>
      <c r="AA880" s="210"/>
      <c r="AB880" s="210"/>
      <c r="AC880" s="210"/>
      <c r="AD880" s="210"/>
      <c r="AE880" s="210"/>
      <c r="AF880" s="210"/>
      <c r="AG880" s="210"/>
      <c r="AH880" s="210"/>
      <c r="AI880" s="210"/>
      <c r="AJ880" s="210"/>
      <c r="AK880" s="210"/>
      <c r="AL880" s="210"/>
      <c r="AM880" s="210"/>
      <c r="AN880" s="210"/>
      <c r="AO880" s="210"/>
      <c r="AP880" s="210"/>
      <c r="AQ880" s="210"/>
      <c r="AR880" s="210"/>
      <c r="AS880" s="210"/>
      <c r="AT880" s="210"/>
      <c r="AU880" s="210"/>
      <c r="AV880" s="210"/>
      <c r="AW880" s="210"/>
      <c r="AX880" s="210"/>
      <c r="AY880" s="210"/>
      <c r="AZ880" s="210"/>
      <c r="BA880" s="210"/>
      <c r="BB880" s="210"/>
      <c r="BC880" s="210"/>
      <c r="BD880" s="210"/>
      <c r="BE880" s="210"/>
      <c r="BF880" s="210"/>
      <c r="BG880" s="210"/>
      <c r="BH880" s="210"/>
      <c r="BI880" s="210"/>
      <c r="BJ880" s="210"/>
      <c r="BK880" s="210"/>
      <c r="BL880" s="210"/>
      <c r="BM880" s="213">
        <v>16</v>
      </c>
    </row>
    <row r="881" spans="1:65">
      <c r="A881" s="30"/>
      <c r="B881" s="19">
        <v>1</v>
      </c>
      <c r="C881" s="9">
        <v>4</v>
      </c>
      <c r="D881" s="24">
        <v>0.1</v>
      </c>
      <c r="E881" s="24"/>
      <c r="F881" s="24">
        <v>0.1</v>
      </c>
      <c r="G881" s="24">
        <v>0.09</v>
      </c>
      <c r="H881" s="214" t="s">
        <v>108</v>
      </c>
      <c r="I881" s="214">
        <v>11</v>
      </c>
      <c r="J881" s="214" t="s">
        <v>108</v>
      </c>
      <c r="K881" s="214">
        <v>0.2</v>
      </c>
      <c r="L881" s="227">
        <v>0.11640454590875374</v>
      </c>
      <c r="M881" s="24">
        <v>0.09</v>
      </c>
      <c r="N881" s="209"/>
      <c r="O881" s="210"/>
      <c r="P881" s="210"/>
      <c r="Q881" s="210"/>
      <c r="R881" s="210"/>
      <c r="S881" s="210"/>
      <c r="T881" s="210"/>
      <c r="U881" s="210"/>
      <c r="V881" s="210"/>
      <c r="W881" s="210"/>
      <c r="X881" s="210"/>
      <c r="Y881" s="210"/>
      <c r="Z881" s="210"/>
      <c r="AA881" s="210"/>
      <c r="AB881" s="210"/>
      <c r="AC881" s="210"/>
      <c r="AD881" s="210"/>
      <c r="AE881" s="210"/>
      <c r="AF881" s="210"/>
      <c r="AG881" s="210"/>
      <c r="AH881" s="210"/>
      <c r="AI881" s="210"/>
      <c r="AJ881" s="210"/>
      <c r="AK881" s="210"/>
      <c r="AL881" s="210"/>
      <c r="AM881" s="210"/>
      <c r="AN881" s="210"/>
      <c r="AO881" s="210"/>
      <c r="AP881" s="210"/>
      <c r="AQ881" s="210"/>
      <c r="AR881" s="210"/>
      <c r="AS881" s="210"/>
      <c r="AT881" s="210"/>
      <c r="AU881" s="210"/>
      <c r="AV881" s="210"/>
      <c r="AW881" s="210"/>
      <c r="AX881" s="210"/>
      <c r="AY881" s="210"/>
      <c r="AZ881" s="210"/>
      <c r="BA881" s="210"/>
      <c r="BB881" s="210"/>
      <c r="BC881" s="210"/>
      <c r="BD881" s="210"/>
      <c r="BE881" s="210"/>
      <c r="BF881" s="210"/>
      <c r="BG881" s="210"/>
      <c r="BH881" s="210"/>
      <c r="BI881" s="210"/>
      <c r="BJ881" s="210"/>
      <c r="BK881" s="210"/>
      <c r="BL881" s="210"/>
      <c r="BM881" s="213">
        <v>9.2634651754244249E-2</v>
      </c>
    </row>
    <row r="882" spans="1:65">
      <c r="A882" s="30"/>
      <c r="B882" s="19">
        <v>1</v>
      </c>
      <c r="C882" s="9">
        <v>5</v>
      </c>
      <c r="D882" s="24">
        <v>0.1</v>
      </c>
      <c r="E882" s="24">
        <v>0.1</v>
      </c>
      <c r="F882" s="24">
        <v>0.09</v>
      </c>
      <c r="G882" s="24">
        <v>0.09</v>
      </c>
      <c r="H882" s="214" t="s">
        <v>108</v>
      </c>
      <c r="I882" s="214">
        <v>11</v>
      </c>
      <c r="J882" s="214" t="s">
        <v>108</v>
      </c>
      <c r="K882" s="214">
        <v>0.2</v>
      </c>
      <c r="L882" s="24">
        <v>8.1013880594032764E-2</v>
      </c>
      <c r="M882" s="24">
        <v>0.09</v>
      </c>
      <c r="N882" s="209"/>
      <c r="O882" s="210"/>
      <c r="P882" s="210"/>
      <c r="Q882" s="210"/>
      <c r="R882" s="210"/>
      <c r="S882" s="210"/>
      <c r="T882" s="210"/>
      <c r="U882" s="210"/>
      <c r="V882" s="210"/>
      <c r="W882" s="210"/>
      <c r="X882" s="210"/>
      <c r="Y882" s="210"/>
      <c r="Z882" s="210"/>
      <c r="AA882" s="210"/>
      <c r="AB882" s="210"/>
      <c r="AC882" s="210"/>
      <c r="AD882" s="210"/>
      <c r="AE882" s="210"/>
      <c r="AF882" s="210"/>
      <c r="AG882" s="210"/>
      <c r="AH882" s="210"/>
      <c r="AI882" s="210"/>
      <c r="AJ882" s="210"/>
      <c r="AK882" s="210"/>
      <c r="AL882" s="210"/>
      <c r="AM882" s="210"/>
      <c r="AN882" s="210"/>
      <c r="AO882" s="210"/>
      <c r="AP882" s="210"/>
      <c r="AQ882" s="210"/>
      <c r="AR882" s="210"/>
      <c r="AS882" s="210"/>
      <c r="AT882" s="210"/>
      <c r="AU882" s="210"/>
      <c r="AV882" s="210"/>
      <c r="AW882" s="210"/>
      <c r="AX882" s="210"/>
      <c r="AY882" s="210"/>
      <c r="AZ882" s="210"/>
      <c r="BA882" s="210"/>
      <c r="BB882" s="210"/>
      <c r="BC882" s="210"/>
      <c r="BD882" s="210"/>
      <c r="BE882" s="210"/>
      <c r="BF882" s="210"/>
      <c r="BG882" s="210"/>
      <c r="BH882" s="210"/>
      <c r="BI882" s="210"/>
      <c r="BJ882" s="210"/>
      <c r="BK882" s="210"/>
      <c r="BL882" s="210"/>
      <c r="BM882" s="213">
        <v>54</v>
      </c>
    </row>
    <row r="883" spans="1:65">
      <c r="A883" s="30"/>
      <c r="B883" s="19">
        <v>1</v>
      </c>
      <c r="C883" s="9">
        <v>6</v>
      </c>
      <c r="D883" s="227">
        <v>0.2</v>
      </c>
      <c r="E883" s="24"/>
      <c r="F883" s="24">
        <v>0.1</v>
      </c>
      <c r="G883" s="24">
        <v>0.09</v>
      </c>
      <c r="H883" s="214" t="s">
        <v>108</v>
      </c>
      <c r="I883" s="214">
        <v>10</v>
      </c>
      <c r="J883" s="214" t="s">
        <v>108</v>
      </c>
      <c r="K883" s="214">
        <v>0.2</v>
      </c>
      <c r="L883" s="24">
        <v>8.3080417451419641E-2</v>
      </c>
      <c r="M883" s="24">
        <v>0.09</v>
      </c>
      <c r="N883" s="209"/>
      <c r="O883" s="210"/>
      <c r="P883" s="210"/>
      <c r="Q883" s="210"/>
      <c r="R883" s="210"/>
      <c r="S883" s="210"/>
      <c r="T883" s="210"/>
      <c r="U883" s="210"/>
      <c r="V883" s="210"/>
      <c r="W883" s="210"/>
      <c r="X883" s="210"/>
      <c r="Y883" s="210"/>
      <c r="Z883" s="210"/>
      <c r="AA883" s="210"/>
      <c r="AB883" s="210"/>
      <c r="AC883" s="210"/>
      <c r="AD883" s="210"/>
      <c r="AE883" s="210"/>
      <c r="AF883" s="210"/>
      <c r="AG883" s="210"/>
      <c r="AH883" s="210"/>
      <c r="AI883" s="210"/>
      <c r="AJ883" s="210"/>
      <c r="AK883" s="210"/>
      <c r="AL883" s="210"/>
      <c r="AM883" s="210"/>
      <c r="AN883" s="210"/>
      <c r="AO883" s="210"/>
      <c r="AP883" s="210"/>
      <c r="AQ883" s="210"/>
      <c r="AR883" s="210"/>
      <c r="AS883" s="210"/>
      <c r="AT883" s="210"/>
      <c r="AU883" s="210"/>
      <c r="AV883" s="210"/>
      <c r="AW883" s="210"/>
      <c r="AX883" s="210"/>
      <c r="AY883" s="210"/>
      <c r="AZ883" s="210"/>
      <c r="BA883" s="210"/>
      <c r="BB883" s="210"/>
      <c r="BC883" s="210"/>
      <c r="BD883" s="210"/>
      <c r="BE883" s="210"/>
      <c r="BF883" s="210"/>
      <c r="BG883" s="210"/>
      <c r="BH883" s="210"/>
      <c r="BI883" s="210"/>
      <c r="BJ883" s="210"/>
      <c r="BK883" s="210"/>
      <c r="BL883" s="210"/>
      <c r="BM883" s="56"/>
    </row>
    <row r="884" spans="1:65">
      <c r="A884" s="30"/>
      <c r="B884" s="20" t="s">
        <v>245</v>
      </c>
      <c r="C884" s="12"/>
      <c r="D884" s="215">
        <v>0.11666666666666665</v>
      </c>
      <c r="E884" s="215">
        <v>0.1</v>
      </c>
      <c r="F884" s="215">
        <v>9.3333333333333324E-2</v>
      </c>
      <c r="G884" s="215">
        <v>8.9999999999999983E-2</v>
      </c>
      <c r="H884" s="215" t="s">
        <v>557</v>
      </c>
      <c r="I884" s="215">
        <v>10.333333333333334</v>
      </c>
      <c r="J884" s="215" t="s">
        <v>557</v>
      </c>
      <c r="K884" s="215">
        <v>0.23333333333333331</v>
      </c>
      <c r="L884" s="215">
        <v>8.8129571978235843E-2</v>
      </c>
      <c r="M884" s="215">
        <v>8.9999999999999983E-2</v>
      </c>
      <c r="N884" s="209"/>
      <c r="O884" s="210"/>
      <c r="P884" s="210"/>
      <c r="Q884" s="210"/>
      <c r="R884" s="210"/>
      <c r="S884" s="210"/>
      <c r="T884" s="210"/>
      <c r="U884" s="210"/>
      <c r="V884" s="210"/>
      <c r="W884" s="210"/>
      <c r="X884" s="210"/>
      <c r="Y884" s="210"/>
      <c r="Z884" s="210"/>
      <c r="AA884" s="210"/>
      <c r="AB884" s="210"/>
      <c r="AC884" s="210"/>
      <c r="AD884" s="210"/>
      <c r="AE884" s="210"/>
      <c r="AF884" s="210"/>
      <c r="AG884" s="210"/>
      <c r="AH884" s="210"/>
      <c r="AI884" s="210"/>
      <c r="AJ884" s="210"/>
      <c r="AK884" s="210"/>
      <c r="AL884" s="210"/>
      <c r="AM884" s="210"/>
      <c r="AN884" s="210"/>
      <c r="AO884" s="210"/>
      <c r="AP884" s="210"/>
      <c r="AQ884" s="210"/>
      <c r="AR884" s="210"/>
      <c r="AS884" s="210"/>
      <c r="AT884" s="210"/>
      <c r="AU884" s="210"/>
      <c r="AV884" s="210"/>
      <c r="AW884" s="210"/>
      <c r="AX884" s="210"/>
      <c r="AY884" s="210"/>
      <c r="AZ884" s="210"/>
      <c r="BA884" s="210"/>
      <c r="BB884" s="210"/>
      <c r="BC884" s="210"/>
      <c r="BD884" s="210"/>
      <c r="BE884" s="210"/>
      <c r="BF884" s="210"/>
      <c r="BG884" s="210"/>
      <c r="BH884" s="210"/>
      <c r="BI884" s="210"/>
      <c r="BJ884" s="210"/>
      <c r="BK884" s="210"/>
      <c r="BL884" s="210"/>
      <c r="BM884" s="56"/>
    </row>
    <row r="885" spans="1:65">
      <c r="A885" s="30"/>
      <c r="B885" s="3" t="s">
        <v>246</v>
      </c>
      <c r="C885" s="29"/>
      <c r="D885" s="24">
        <v>0.1</v>
      </c>
      <c r="E885" s="24">
        <v>0.1</v>
      </c>
      <c r="F885" s="24">
        <v>9.5000000000000001E-2</v>
      </c>
      <c r="G885" s="24">
        <v>0.09</v>
      </c>
      <c r="H885" s="24" t="s">
        <v>557</v>
      </c>
      <c r="I885" s="24">
        <v>10</v>
      </c>
      <c r="J885" s="24" t="s">
        <v>557</v>
      </c>
      <c r="K885" s="24">
        <v>0.2</v>
      </c>
      <c r="L885" s="24">
        <v>8.2421726269773357E-2</v>
      </c>
      <c r="M885" s="24">
        <v>0.09</v>
      </c>
      <c r="N885" s="209"/>
      <c r="O885" s="210"/>
      <c r="P885" s="210"/>
      <c r="Q885" s="210"/>
      <c r="R885" s="210"/>
      <c r="S885" s="210"/>
      <c r="T885" s="210"/>
      <c r="U885" s="210"/>
      <c r="V885" s="210"/>
      <c r="W885" s="210"/>
      <c r="X885" s="210"/>
      <c r="Y885" s="210"/>
      <c r="Z885" s="210"/>
      <c r="AA885" s="210"/>
      <c r="AB885" s="210"/>
      <c r="AC885" s="210"/>
      <c r="AD885" s="210"/>
      <c r="AE885" s="210"/>
      <c r="AF885" s="210"/>
      <c r="AG885" s="210"/>
      <c r="AH885" s="210"/>
      <c r="AI885" s="210"/>
      <c r="AJ885" s="210"/>
      <c r="AK885" s="210"/>
      <c r="AL885" s="210"/>
      <c r="AM885" s="210"/>
      <c r="AN885" s="210"/>
      <c r="AO885" s="210"/>
      <c r="AP885" s="210"/>
      <c r="AQ885" s="210"/>
      <c r="AR885" s="210"/>
      <c r="AS885" s="210"/>
      <c r="AT885" s="210"/>
      <c r="AU885" s="210"/>
      <c r="AV885" s="210"/>
      <c r="AW885" s="210"/>
      <c r="AX885" s="210"/>
      <c r="AY885" s="210"/>
      <c r="AZ885" s="210"/>
      <c r="BA885" s="210"/>
      <c r="BB885" s="210"/>
      <c r="BC885" s="210"/>
      <c r="BD885" s="210"/>
      <c r="BE885" s="210"/>
      <c r="BF885" s="210"/>
      <c r="BG885" s="210"/>
      <c r="BH885" s="210"/>
      <c r="BI885" s="210"/>
      <c r="BJ885" s="210"/>
      <c r="BK885" s="210"/>
      <c r="BL885" s="210"/>
      <c r="BM885" s="56"/>
    </row>
    <row r="886" spans="1:65">
      <c r="A886" s="30"/>
      <c r="B886" s="3" t="s">
        <v>247</v>
      </c>
      <c r="C886" s="29"/>
      <c r="D886" s="24">
        <v>4.0824829046386402E-2</v>
      </c>
      <c r="E886" s="24" t="s">
        <v>557</v>
      </c>
      <c r="F886" s="24">
        <v>8.164965809277263E-3</v>
      </c>
      <c r="G886" s="24">
        <v>1.5202354861220293E-17</v>
      </c>
      <c r="H886" s="24" t="s">
        <v>557</v>
      </c>
      <c r="I886" s="24">
        <v>0.51639777949432231</v>
      </c>
      <c r="J886" s="24" t="s">
        <v>557</v>
      </c>
      <c r="K886" s="24">
        <v>5.1639777949432496E-2</v>
      </c>
      <c r="L886" s="24">
        <v>1.394788531883554E-2</v>
      </c>
      <c r="M886" s="24">
        <v>1.5202354861220293E-17</v>
      </c>
      <c r="N886" s="209"/>
      <c r="O886" s="210"/>
      <c r="P886" s="210"/>
      <c r="Q886" s="210"/>
      <c r="R886" s="210"/>
      <c r="S886" s="210"/>
      <c r="T886" s="210"/>
      <c r="U886" s="210"/>
      <c r="V886" s="210"/>
      <c r="W886" s="210"/>
      <c r="X886" s="210"/>
      <c r="Y886" s="210"/>
      <c r="Z886" s="210"/>
      <c r="AA886" s="210"/>
      <c r="AB886" s="210"/>
      <c r="AC886" s="210"/>
      <c r="AD886" s="210"/>
      <c r="AE886" s="210"/>
      <c r="AF886" s="210"/>
      <c r="AG886" s="210"/>
      <c r="AH886" s="210"/>
      <c r="AI886" s="210"/>
      <c r="AJ886" s="210"/>
      <c r="AK886" s="210"/>
      <c r="AL886" s="210"/>
      <c r="AM886" s="210"/>
      <c r="AN886" s="210"/>
      <c r="AO886" s="210"/>
      <c r="AP886" s="210"/>
      <c r="AQ886" s="210"/>
      <c r="AR886" s="210"/>
      <c r="AS886" s="210"/>
      <c r="AT886" s="210"/>
      <c r="AU886" s="210"/>
      <c r="AV886" s="210"/>
      <c r="AW886" s="210"/>
      <c r="AX886" s="210"/>
      <c r="AY886" s="210"/>
      <c r="AZ886" s="210"/>
      <c r="BA886" s="210"/>
      <c r="BB886" s="210"/>
      <c r="BC886" s="210"/>
      <c r="BD886" s="210"/>
      <c r="BE886" s="210"/>
      <c r="BF886" s="210"/>
      <c r="BG886" s="210"/>
      <c r="BH886" s="210"/>
      <c r="BI886" s="210"/>
      <c r="BJ886" s="210"/>
      <c r="BK886" s="210"/>
      <c r="BL886" s="210"/>
      <c r="BM886" s="56"/>
    </row>
    <row r="887" spans="1:65">
      <c r="A887" s="30"/>
      <c r="B887" s="3" t="s">
        <v>86</v>
      </c>
      <c r="C887" s="29"/>
      <c r="D887" s="13">
        <v>0.34992710611188349</v>
      </c>
      <c r="E887" s="13" t="s">
        <v>557</v>
      </c>
      <c r="F887" s="13">
        <v>8.7481776527970678E-2</v>
      </c>
      <c r="G887" s="13">
        <v>1.6891505401355884E-16</v>
      </c>
      <c r="H887" s="13" t="s">
        <v>557</v>
      </c>
      <c r="I887" s="13">
        <v>4.9973978660740867E-2</v>
      </c>
      <c r="J887" s="13" t="s">
        <v>557</v>
      </c>
      <c r="K887" s="13">
        <v>0.22131333406899642</v>
      </c>
      <c r="L887" s="13">
        <v>0.15826566504010775</v>
      </c>
      <c r="M887" s="13">
        <v>1.6891505401355884E-16</v>
      </c>
      <c r="N887" s="151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5"/>
    </row>
    <row r="888" spans="1:65">
      <c r="A888" s="30"/>
      <c r="B888" s="3" t="s">
        <v>248</v>
      </c>
      <c r="C888" s="29"/>
      <c r="D888" s="13">
        <v>0.25942791878981009</v>
      </c>
      <c r="E888" s="13">
        <v>7.9509644676980074E-2</v>
      </c>
      <c r="F888" s="13">
        <v>7.5423350318479798E-3</v>
      </c>
      <c r="G888" s="13">
        <v>-2.8441319790718067E-2</v>
      </c>
      <c r="H888" s="13" t="s">
        <v>557</v>
      </c>
      <c r="I888" s="13">
        <v>110.54932994995461</v>
      </c>
      <c r="J888" s="13" t="s">
        <v>557</v>
      </c>
      <c r="K888" s="13">
        <v>1.5188558375796202</v>
      </c>
      <c r="L888" s="13">
        <v>-4.8632770682402793E-2</v>
      </c>
      <c r="M888" s="13">
        <v>-2.8441319790718067E-2</v>
      </c>
      <c r="N888" s="151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5"/>
    </row>
    <row r="889" spans="1:65">
      <c r="A889" s="30"/>
      <c r="B889" s="46" t="s">
        <v>249</v>
      </c>
      <c r="C889" s="47"/>
      <c r="D889" s="45">
        <v>1.01</v>
      </c>
      <c r="E889" s="45">
        <v>0.34</v>
      </c>
      <c r="F889" s="45">
        <v>7.0000000000000007E-2</v>
      </c>
      <c r="G889" s="45">
        <v>7.0000000000000007E-2</v>
      </c>
      <c r="H889" s="45">
        <v>1.69</v>
      </c>
      <c r="I889" s="45">
        <v>414.36</v>
      </c>
      <c r="J889" s="45">
        <v>1.69</v>
      </c>
      <c r="K889" s="45">
        <v>5.73</v>
      </c>
      <c r="L889" s="45">
        <v>0.14000000000000001</v>
      </c>
      <c r="M889" s="45">
        <v>7.0000000000000007E-2</v>
      </c>
      <c r="N889" s="151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B890" s="31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BM890" s="55"/>
    </row>
    <row r="891" spans="1:65" ht="15">
      <c r="B891" s="8" t="s">
        <v>478</v>
      </c>
      <c r="BM891" s="28" t="s">
        <v>253</v>
      </c>
    </row>
    <row r="892" spans="1:65" ht="15">
      <c r="A892" s="25" t="s">
        <v>24</v>
      </c>
      <c r="B892" s="18" t="s">
        <v>111</v>
      </c>
      <c r="C892" s="15" t="s">
        <v>112</v>
      </c>
      <c r="D892" s="16" t="s">
        <v>222</v>
      </c>
      <c r="E892" s="17" t="s">
        <v>222</v>
      </c>
      <c r="F892" s="17" t="s">
        <v>222</v>
      </c>
      <c r="G892" s="17" t="s">
        <v>222</v>
      </c>
      <c r="H892" s="17" t="s">
        <v>222</v>
      </c>
      <c r="I892" s="151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8">
        <v>1</v>
      </c>
    </row>
    <row r="893" spans="1:65">
      <c r="A893" s="30"/>
      <c r="B893" s="19" t="s">
        <v>223</v>
      </c>
      <c r="C893" s="9" t="s">
        <v>223</v>
      </c>
      <c r="D893" s="149" t="s">
        <v>255</v>
      </c>
      <c r="E893" s="150" t="s">
        <v>256</v>
      </c>
      <c r="F893" s="150" t="s">
        <v>261</v>
      </c>
      <c r="G893" s="150" t="s">
        <v>263</v>
      </c>
      <c r="H893" s="150" t="s">
        <v>277</v>
      </c>
      <c r="I893" s="151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8" t="s">
        <v>3</v>
      </c>
    </row>
    <row r="894" spans="1:65">
      <c r="A894" s="30"/>
      <c r="B894" s="19"/>
      <c r="C894" s="9"/>
      <c r="D894" s="10" t="s">
        <v>278</v>
      </c>
      <c r="E894" s="11" t="s">
        <v>278</v>
      </c>
      <c r="F894" s="11" t="s">
        <v>279</v>
      </c>
      <c r="G894" s="11" t="s">
        <v>279</v>
      </c>
      <c r="H894" s="11" t="s">
        <v>278</v>
      </c>
      <c r="I894" s="151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8">
        <v>2</v>
      </c>
    </row>
    <row r="895" spans="1:65">
      <c r="A895" s="30"/>
      <c r="B895" s="19"/>
      <c r="C895" s="9"/>
      <c r="D895" s="26"/>
      <c r="E895" s="26"/>
      <c r="F895" s="26"/>
      <c r="G895" s="26"/>
      <c r="H895" s="26"/>
      <c r="I895" s="151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8">
        <v>2</v>
      </c>
    </row>
    <row r="896" spans="1:65">
      <c r="A896" s="30"/>
      <c r="B896" s="18">
        <v>1</v>
      </c>
      <c r="C896" s="14">
        <v>1</v>
      </c>
      <c r="D896" s="22">
        <v>0.2</v>
      </c>
      <c r="E896" s="22">
        <v>0.2</v>
      </c>
      <c r="F896" s="22">
        <v>0.3</v>
      </c>
      <c r="G896" s="152">
        <v>0.1</v>
      </c>
      <c r="H896" s="22">
        <v>0.21870040712414518</v>
      </c>
      <c r="I896" s="151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8">
        <v>1</v>
      </c>
    </row>
    <row r="897" spans="1:65">
      <c r="A897" s="30"/>
      <c r="B897" s="19">
        <v>1</v>
      </c>
      <c r="C897" s="9">
        <v>2</v>
      </c>
      <c r="D897" s="11">
        <v>0.3</v>
      </c>
      <c r="E897" s="11">
        <v>0.17</v>
      </c>
      <c r="F897" s="11">
        <v>0.3</v>
      </c>
      <c r="G897" s="153" t="s">
        <v>108</v>
      </c>
      <c r="H897" s="11">
        <v>0.22130562159831799</v>
      </c>
      <c r="I897" s="151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8">
        <v>5</v>
      </c>
    </row>
    <row r="898" spans="1:65">
      <c r="A898" s="30"/>
      <c r="B898" s="19">
        <v>1</v>
      </c>
      <c r="C898" s="9">
        <v>3</v>
      </c>
      <c r="D898" s="11">
        <v>0.3</v>
      </c>
      <c r="E898" s="11">
        <v>0.19</v>
      </c>
      <c r="F898" s="11">
        <v>0.3</v>
      </c>
      <c r="G898" s="153">
        <v>0.1</v>
      </c>
      <c r="H898" s="11">
        <v>0.2162247597875451</v>
      </c>
      <c r="I898" s="151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8">
        <v>16</v>
      </c>
    </row>
    <row r="899" spans="1:65">
      <c r="A899" s="30"/>
      <c r="B899" s="19">
        <v>1</v>
      </c>
      <c r="C899" s="9">
        <v>4</v>
      </c>
      <c r="D899" s="11">
        <v>0.2</v>
      </c>
      <c r="E899" s="11">
        <v>0.18</v>
      </c>
      <c r="F899" s="11">
        <v>0.3</v>
      </c>
      <c r="G899" s="153">
        <v>0.1</v>
      </c>
      <c r="H899" s="11">
        <v>0.2119178575029301</v>
      </c>
      <c r="I899" s="151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8">
        <v>0.235212271158797</v>
      </c>
    </row>
    <row r="900" spans="1:65">
      <c r="A900" s="30"/>
      <c r="B900" s="19">
        <v>1</v>
      </c>
      <c r="C900" s="9">
        <v>5</v>
      </c>
      <c r="D900" s="11">
        <v>0.2</v>
      </c>
      <c r="E900" s="11">
        <v>0.21</v>
      </c>
      <c r="F900" s="11">
        <v>0.3</v>
      </c>
      <c r="G900" s="153">
        <v>0.1</v>
      </c>
      <c r="H900" s="11">
        <v>0.22577012190807769</v>
      </c>
      <c r="I900" s="151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8">
        <v>11</v>
      </c>
    </row>
    <row r="901" spans="1:65">
      <c r="A901" s="30"/>
      <c r="B901" s="19">
        <v>1</v>
      </c>
      <c r="C901" s="9">
        <v>6</v>
      </c>
      <c r="D901" s="11">
        <v>0.2</v>
      </c>
      <c r="E901" s="11">
        <v>0.18</v>
      </c>
      <c r="F901" s="11">
        <v>0.3</v>
      </c>
      <c r="G901" s="153">
        <v>0.1</v>
      </c>
      <c r="H901" s="11">
        <v>0.22117573989011677</v>
      </c>
      <c r="I901" s="151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55"/>
    </row>
    <row r="902" spans="1:65">
      <c r="A902" s="30"/>
      <c r="B902" s="20" t="s">
        <v>245</v>
      </c>
      <c r="C902" s="12"/>
      <c r="D902" s="23">
        <v>0.23333333333333331</v>
      </c>
      <c r="E902" s="23">
        <v>0.18833333333333332</v>
      </c>
      <c r="F902" s="23">
        <v>0.3</v>
      </c>
      <c r="G902" s="23">
        <v>0.1</v>
      </c>
      <c r="H902" s="23">
        <v>0.21918241796852214</v>
      </c>
      <c r="I902" s="151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55"/>
    </row>
    <row r="903" spans="1:65">
      <c r="A903" s="30"/>
      <c r="B903" s="3" t="s">
        <v>246</v>
      </c>
      <c r="C903" s="29"/>
      <c r="D903" s="11">
        <v>0.2</v>
      </c>
      <c r="E903" s="11">
        <v>0.185</v>
      </c>
      <c r="F903" s="11">
        <v>0.3</v>
      </c>
      <c r="G903" s="11">
        <v>0.1</v>
      </c>
      <c r="H903" s="11">
        <v>0.21993807350713096</v>
      </c>
      <c r="I903" s="151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55"/>
    </row>
    <row r="904" spans="1:65">
      <c r="A904" s="30"/>
      <c r="B904" s="3" t="s">
        <v>247</v>
      </c>
      <c r="C904" s="29"/>
      <c r="D904" s="24">
        <v>5.1639777949432496E-2</v>
      </c>
      <c r="E904" s="24">
        <v>1.4719601443879743E-2</v>
      </c>
      <c r="F904" s="24">
        <v>0</v>
      </c>
      <c r="G904" s="24">
        <v>0</v>
      </c>
      <c r="H904" s="24">
        <v>4.7672441569477824E-3</v>
      </c>
      <c r="I904" s="151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5"/>
    </row>
    <row r="905" spans="1:65">
      <c r="A905" s="30"/>
      <c r="B905" s="3" t="s">
        <v>86</v>
      </c>
      <c r="C905" s="29"/>
      <c r="D905" s="13">
        <v>0.22131333406899642</v>
      </c>
      <c r="E905" s="13">
        <v>7.8157175808211021E-2</v>
      </c>
      <c r="F905" s="13">
        <v>0</v>
      </c>
      <c r="G905" s="13">
        <v>0</v>
      </c>
      <c r="H905" s="13">
        <v>2.1750121205581507E-2</v>
      </c>
      <c r="I905" s="151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5"/>
    </row>
    <row r="906" spans="1:65">
      <c r="A906" s="30"/>
      <c r="B906" s="3" t="s">
        <v>248</v>
      </c>
      <c r="C906" s="29"/>
      <c r="D906" s="13">
        <v>-7.9882644566413585E-3</v>
      </c>
      <c r="E906" s="13">
        <v>-0.19930481345428896</v>
      </c>
      <c r="F906" s="13">
        <v>0.27544365998431841</v>
      </c>
      <c r="G906" s="13">
        <v>-0.57485211333856046</v>
      </c>
      <c r="H906" s="13">
        <v>-6.8150582073384869E-2</v>
      </c>
      <c r="I906" s="151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5"/>
    </row>
    <row r="907" spans="1:65">
      <c r="A907" s="30"/>
      <c r="B907" s="46" t="s">
        <v>249</v>
      </c>
      <c r="C907" s="47"/>
      <c r="D907" s="45">
        <v>0.31</v>
      </c>
      <c r="E907" s="45">
        <v>0.67</v>
      </c>
      <c r="F907" s="45">
        <v>1.77</v>
      </c>
      <c r="G907" s="45">
        <v>2.79</v>
      </c>
      <c r="H907" s="45">
        <v>0</v>
      </c>
      <c r="I907" s="151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5"/>
    </row>
    <row r="908" spans="1:65">
      <c r="B908" s="31"/>
      <c r="C908" s="20"/>
      <c r="D908" s="20"/>
      <c r="E908" s="20"/>
      <c r="F908" s="20"/>
      <c r="G908" s="20"/>
      <c r="H908" s="20"/>
      <c r="BM908" s="55"/>
    </row>
    <row r="909" spans="1:65" ht="15">
      <c r="B909" s="8" t="s">
        <v>479</v>
      </c>
      <c r="BM909" s="28" t="s">
        <v>67</v>
      </c>
    </row>
    <row r="910" spans="1:65" ht="15">
      <c r="A910" s="25" t="s">
        <v>27</v>
      </c>
      <c r="B910" s="18" t="s">
        <v>111</v>
      </c>
      <c r="C910" s="15" t="s">
        <v>112</v>
      </c>
      <c r="D910" s="16" t="s">
        <v>222</v>
      </c>
      <c r="E910" s="17" t="s">
        <v>222</v>
      </c>
      <c r="F910" s="17" t="s">
        <v>222</v>
      </c>
      <c r="G910" s="17" t="s">
        <v>222</v>
      </c>
      <c r="H910" s="17" t="s">
        <v>222</v>
      </c>
      <c r="I910" s="17" t="s">
        <v>222</v>
      </c>
      <c r="J910" s="17" t="s">
        <v>222</v>
      </c>
      <c r="K910" s="17" t="s">
        <v>222</v>
      </c>
      <c r="L910" s="17" t="s">
        <v>222</v>
      </c>
      <c r="M910" s="17" t="s">
        <v>222</v>
      </c>
      <c r="N910" s="17" t="s">
        <v>222</v>
      </c>
      <c r="O910" s="17" t="s">
        <v>222</v>
      </c>
      <c r="P910" s="17" t="s">
        <v>222</v>
      </c>
      <c r="Q910" s="151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8">
        <v>1</v>
      </c>
    </row>
    <row r="911" spans="1:65">
      <c r="A911" s="30"/>
      <c r="B911" s="19" t="s">
        <v>223</v>
      </c>
      <c r="C911" s="9" t="s">
        <v>223</v>
      </c>
      <c r="D911" s="149" t="s">
        <v>255</v>
      </c>
      <c r="E911" s="150" t="s">
        <v>256</v>
      </c>
      <c r="F911" s="150" t="s">
        <v>257</v>
      </c>
      <c r="G911" s="150" t="s">
        <v>258</v>
      </c>
      <c r="H911" s="150" t="s">
        <v>259</v>
      </c>
      <c r="I911" s="150" t="s">
        <v>261</v>
      </c>
      <c r="J911" s="150" t="s">
        <v>262</v>
      </c>
      <c r="K911" s="150" t="s">
        <v>263</v>
      </c>
      <c r="L911" s="150" t="s">
        <v>264</v>
      </c>
      <c r="M911" s="150" t="s">
        <v>265</v>
      </c>
      <c r="N911" s="150" t="s">
        <v>266</v>
      </c>
      <c r="O911" s="150" t="s">
        <v>277</v>
      </c>
      <c r="P911" s="150" t="s">
        <v>268</v>
      </c>
      <c r="Q911" s="151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8" t="s">
        <v>3</v>
      </c>
    </row>
    <row r="912" spans="1:65">
      <c r="A912" s="30"/>
      <c r="B912" s="19"/>
      <c r="C912" s="9"/>
      <c r="D912" s="10" t="s">
        <v>278</v>
      </c>
      <c r="E912" s="11" t="s">
        <v>278</v>
      </c>
      <c r="F912" s="11" t="s">
        <v>278</v>
      </c>
      <c r="G912" s="11" t="s">
        <v>278</v>
      </c>
      <c r="H912" s="11" t="s">
        <v>279</v>
      </c>
      <c r="I912" s="11" t="s">
        <v>279</v>
      </c>
      <c r="J912" s="11" t="s">
        <v>114</v>
      </c>
      <c r="K912" s="11" t="s">
        <v>279</v>
      </c>
      <c r="L912" s="11" t="s">
        <v>279</v>
      </c>
      <c r="M912" s="11" t="s">
        <v>278</v>
      </c>
      <c r="N912" s="11" t="s">
        <v>114</v>
      </c>
      <c r="O912" s="11" t="s">
        <v>278</v>
      </c>
      <c r="P912" s="11" t="s">
        <v>279</v>
      </c>
      <c r="Q912" s="151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8">
        <v>1</v>
      </c>
    </row>
    <row r="913" spans="1:65">
      <c r="A913" s="30"/>
      <c r="B913" s="19"/>
      <c r="C913" s="9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151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8">
        <v>1</v>
      </c>
    </row>
    <row r="914" spans="1:65">
      <c r="A914" s="30"/>
      <c r="B914" s="18">
        <v>1</v>
      </c>
      <c r="C914" s="14">
        <v>1</v>
      </c>
      <c r="D914" s="228">
        <v>23.49</v>
      </c>
      <c r="E914" s="228">
        <v>20.100000000000001</v>
      </c>
      <c r="F914" s="228">
        <v>20.3</v>
      </c>
      <c r="G914" s="228">
        <v>19.834</v>
      </c>
      <c r="H914" s="228">
        <v>24.5</v>
      </c>
      <c r="I914" s="228">
        <v>12.9</v>
      </c>
      <c r="J914" s="230">
        <v>52</v>
      </c>
      <c r="K914" s="228">
        <v>21.42</v>
      </c>
      <c r="L914" s="230">
        <v>31.7</v>
      </c>
      <c r="M914" s="229">
        <v>40.479999999999997</v>
      </c>
      <c r="N914" s="228">
        <v>20.647024574117378</v>
      </c>
      <c r="O914" s="228">
        <v>19.242513243686165</v>
      </c>
      <c r="P914" s="228">
        <v>26.2</v>
      </c>
      <c r="Q914" s="231"/>
      <c r="R914" s="232"/>
      <c r="S914" s="232"/>
      <c r="T914" s="232"/>
      <c r="U914" s="232"/>
      <c r="V914" s="232"/>
      <c r="W914" s="232"/>
      <c r="X914" s="232"/>
      <c r="Y914" s="232"/>
      <c r="Z914" s="232"/>
      <c r="AA914" s="232"/>
      <c r="AB914" s="232"/>
      <c r="AC914" s="232"/>
      <c r="AD914" s="232"/>
      <c r="AE914" s="232"/>
      <c r="AF914" s="232"/>
      <c r="AG914" s="232"/>
      <c r="AH914" s="232"/>
      <c r="AI914" s="232"/>
      <c r="AJ914" s="232"/>
      <c r="AK914" s="232"/>
      <c r="AL914" s="232"/>
      <c r="AM914" s="232"/>
      <c r="AN914" s="232"/>
      <c r="AO914" s="232"/>
      <c r="AP914" s="232"/>
      <c r="AQ914" s="232"/>
      <c r="AR914" s="232"/>
      <c r="AS914" s="232"/>
      <c r="AT914" s="232"/>
      <c r="AU914" s="232"/>
      <c r="AV914" s="232"/>
      <c r="AW914" s="232"/>
      <c r="AX914" s="232"/>
      <c r="AY914" s="232"/>
      <c r="AZ914" s="232"/>
      <c r="BA914" s="232"/>
      <c r="BB914" s="232"/>
      <c r="BC914" s="232"/>
      <c r="BD914" s="232"/>
      <c r="BE914" s="232"/>
      <c r="BF914" s="232"/>
      <c r="BG914" s="232"/>
      <c r="BH914" s="232"/>
      <c r="BI914" s="232"/>
      <c r="BJ914" s="232"/>
      <c r="BK914" s="232"/>
      <c r="BL914" s="232"/>
      <c r="BM914" s="233">
        <v>1</v>
      </c>
    </row>
    <row r="915" spans="1:65">
      <c r="A915" s="30"/>
      <c r="B915" s="19">
        <v>1</v>
      </c>
      <c r="C915" s="9">
        <v>2</v>
      </c>
      <c r="D915" s="234">
        <v>22.33</v>
      </c>
      <c r="E915" s="234">
        <v>23.8</v>
      </c>
      <c r="F915" s="234">
        <v>20.5</v>
      </c>
      <c r="G915" s="234">
        <v>18.286999999999999</v>
      </c>
      <c r="H915" s="234">
        <v>24.3</v>
      </c>
      <c r="I915" s="234">
        <v>12.6</v>
      </c>
      <c r="J915" s="235">
        <v>52</v>
      </c>
      <c r="K915" s="234">
        <v>21.73</v>
      </c>
      <c r="L915" s="235">
        <v>30.7</v>
      </c>
      <c r="M915" s="234">
        <v>22.98</v>
      </c>
      <c r="N915" s="234">
        <v>22.643780333193003</v>
      </c>
      <c r="O915" s="234">
        <v>19.498770027012046</v>
      </c>
      <c r="P915" s="234">
        <v>24.1</v>
      </c>
      <c r="Q915" s="231"/>
      <c r="R915" s="232"/>
      <c r="S915" s="232"/>
      <c r="T915" s="232"/>
      <c r="U915" s="232"/>
      <c r="V915" s="232"/>
      <c r="W915" s="232"/>
      <c r="X915" s="232"/>
      <c r="Y915" s="232"/>
      <c r="Z915" s="232"/>
      <c r="AA915" s="232"/>
      <c r="AB915" s="232"/>
      <c r="AC915" s="232"/>
      <c r="AD915" s="232"/>
      <c r="AE915" s="232"/>
      <c r="AF915" s="232"/>
      <c r="AG915" s="232"/>
      <c r="AH915" s="232"/>
      <c r="AI915" s="232"/>
      <c r="AJ915" s="232"/>
      <c r="AK915" s="232"/>
      <c r="AL915" s="232"/>
      <c r="AM915" s="232"/>
      <c r="AN915" s="232"/>
      <c r="AO915" s="232"/>
      <c r="AP915" s="232"/>
      <c r="AQ915" s="232"/>
      <c r="AR915" s="232"/>
      <c r="AS915" s="232"/>
      <c r="AT915" s="232"/>
      <c r="AU915" s="232"/>
      <c r="AV915" s="232"/>
      <c r="AW915" s="232"/>
      <c r="AX915" s="232"/>
      <c r="AY915" s="232"/>
      <c r="AZ915" s="232"/>
      <c r="BA915" s="232"/>
      <c r="BB915" s="232"/>
      <c r="BC915" s="232"/>
      <c r="BD915" s="232"/>
      <c r="BE915" s="232"/>
      <c r="BF915" s="232"/>
      <c r="BG915" s="232"/>
      <c r="BH915" s="232"/>
      <c r="BI915" s="232"/>
      <c r="BJ915" s="232"/>
      <c r="BK915" s="232"/>
      <c r="BL915" s="232"/>
      <c r="BM915" s="233">
        <v>11</v>
      </c>
    </row>
    <row r="916" spans="1:65">
      <c r="A916" s="30"/>
      <c r="B916" s="19">
        <v>1</v>
      </c>
      <c r="C916" s="9">
        <v>3</v>
      </c>
      <c r="D916" s="234">
        <v>23.12</v>
      </c>
      <c r="E916" s="234">
        <v>22.5</v>
      </c>
      <c r="F916" s="234">
        <v>20.6</v>
      </c>
      <c r="G916" s="234">
        <v>19.798999999999999</v>
      </c>
      <c r="H916" s="234">
        <v>24.5</v>
      </c>
      <c r="I916" s="234">
        <v>12.6</v>
      </c>
      <c r="J916" s="235">
        <v>50</v>
      </c>
      <c r="K916" s="234">
        <v>21.25</v>
      </c>
      <c r="L916" s="235">
        <v>33.9</v>
      </c>
      <c r="M916" s="234">
        <v>28.27</v>
      </c>
      <c r="N916" s="234">
        <v>20.940665693253319</v>
      </c>
      <c r="O916" s="234">
        <v>19.406226360041131</v>
      </c>
      <c r="P916" s="234">
        <v>24.1</v>
      </c>
      <c r="Q916" s="231"/>
      <c r="R916" s="232"/>
      <c r="S916" s="232"/>
      <c r="T916" s="232"/>
      <c r="U916" s="232"/>
      <c r="V916" s="232"/>
      <c r="W916" s="232"/>
      <c r="X916" s="232"/>
      <c r="Y916" s="232"/>
      <c r="Z916" s="232"/>
      <c r="AA916" s="232"/>
      <c r="AB916" s="232"/>
      <c r="AC916" s="232"/>
      <c r="AD916" s="232"/>
      <c r="AE916" s="232"/>
      <c r="AF916" s="232"/>
      <c r="AG916" s="232"/>
      <c r="AH916" s="232"/>
      <c r="AI916" s="232"/>
      <c r="AJ916" s="232"/>
      <c r="AK916" s="232"/>
      <c r="AL916" s="232"/>
      <c r="AM916" s="232"/>
      <c r="AN916" s="232"/>
      <c r="AO916" s="232"/>
      <c r="AP916" s="232"/>
      <c r="AQ916" s="232"/>
      <c r="AR916" s="232"/>
      <c r="AS916" s="232"/>
      <c r="AT916" s="232"/>
      <c r="AU916" s="232"/>
      <c r="AV916" s="232"/>
      <c r="AW916" s="232"/>
      <c r="AX916" s="232"/>
      <c r="AY916" s="232"/>
      <c r="AZ916" s="232"/>
      <c r="BA916" s="232"/>
      <c r="BB916" s="232"/>
      <c r="BC916" s="232"/>
      <c r="BD916" s="232"/>
      <c r="BE916" s="232"/>
      <c r="BF916" s="232"/>
      <c r="BG916" s="232"/>
      <c r="BH916" s="232"/>
      <c r="BI916" s="232"/>
      <c r="BJ916" s="232"/>
      <c r="BK916" s="232"/>
      <c r="BL916" s="232"/>
      <c r="BM916" s="233">
        <v>16</v>
      </c>
    </row>
    <row r="917" spans="1:65">
      <c r="A917" s="30"/>
      <c r="B917" s="19">
        <v>1</v>
      </c>
      <c r="C917" s="9">
        <v>4</v>
      </c>
      <c r="D917" s="234">
        <v>21.32</v>
      </c>
      <c r="E917" s="234">
        <v>20.5</v>
      </c>
      <c r="F917" s="234">
        <v>20.7</v>
      </c>
      <c r="G917" s="234">
        <v>18.884</v>
      </c>
      <c r="H917" s="234">
        <v>24.6</v>
      </c>
      <c r="I917" s="234">
        <v>13.4</v>
      </c>
      <c r="J917" s="235">
        <v>51</v>
      </c>
      <c r="K917" s="236">
        <v>23.7</v>
      </c>
      <c r="L917" s="235">
        <v>30.3</v>
      </c>
      <c r="M917" s="234">
        <v>30.22</v>
      </c>
      <c r="N917" s="234">
        <v>22.611005400331987</v>
      </c>
      <c r="O917" s="234">
        <v>19.038583940901237</v>
      </c>
      <c r="P917" s="234">
        <v>24.7</v>
      </c>
      <c r="Q917" s="231"/>
      <c r="R917" s="232"/>
      <c r="S917" s="232"/>
      <c r="T917" s="232"/>
      <c r="U917" s="232"/>
      <c r="V917" s="232"/>
      <c r="W917" s="232"/>
      <c r="X917" s="232"/>
      <c r="Y917" s="232"/>
      <c r="Z917" s="232"/>
      <c r="AA917" s="232"/>
      <c r="AB917" s="232"/>
      <c r="AC917" s="232"/>
      <c r="AD917" s="232"/>
      <c r="AE917" s="232"/>
      <c r="AF917" s="232"/>
      <c r="AG917" s="232"/>
      <c r="AH917" s="232"/>
      <c r="AI917" s="232"/>
      <c r="AJ917" s="232"/>
      <c r="AK917" s="232"/>
      <c r="AL917" s="232"/>
      <c r="AM917" s="232"/>
      <c r="AN917" s="232"/>
      <c r="AO917" s="232"/>
      <c r="AP917" s="232"/>
      <c r="AQ917" s="232"/>
      <c r="AR917" s="232"/>
      <c r="AS917" s="232"/>
      <c r="AT917" s="232"/>
      <c r="AU917" s="232"/>
      <c r="AV917" s="232"/>
      <c r="AW917" s="232"/>
      <c r="AX917" s="232"/>
      <c r="AY917" s="232"/>
      <c r="AZ917" s="232"/>
      <c r="BA917" s="232"/>
      <c r="BB917" s="232"/>
      <c r="BC917" s="232"/>
      <c r="BD917" s="232"/>
      <c r="BE917" s="232"/>
      <c r="BF917" s="232"/>
      <c r="BG917" s="232"/>
      <c r="BH917" s="232"/>
      <c r="BI917" s="232"/>
      <c r="BJ917" s="232"/>
      <c r="BK917" s="232"/>
      <c r="BL917" s="232"/>
      <c r="BM917" s="233">
        <v>21.449998151905017</v>
      </c>
    </row>
    <row r="918" spans="1:65">
      <c r="A918" s="30"/>
      <c r="B918" s="19">
        <v>1</v>
      </c>
      <c r="C918" s="9">
        <v>5</v>
      </c>
      <c r="D918" s="234">
        <v>21.4</v>
      </c>
      <c r="E918" s="234">
        <v>22.1</v>
      </c>
      <c r="F918" s="234">
        <v>20.100000000000001</v>
      </c>
      <c r="G918" s="234">
        <v>18.111000000000001</v>
      </c>
      <c r="H918" s="234">
        <v>24.2</v>
      </c>
      <c r="I918" s="234">
        <v>12.6</v>
      </c>
      <c r="J918" s="235">
        <v>51</v>
      </c>
      <c r="K918" s="234">
        <v>21.46</v>
      </c>
      <c r="L918" s="235">
        <v>35</v>
      </c>
      <c r="M918" s="234">
        <v>29.76</v>
      </c>
      <c r="N918" s="234">
        <v>21.582008597684254</v>
      </c>
      <c r="O918" s="234">
        <v>19.425382493981289</v>
      </c>
      <c r="P918" s="234">
        <v>25.4</v>
      </c>
      <c r="Q918" s="231"/>
      <c r="R918" s="232"/>
      <c r="S918" s="232"/>
      <c r="T918" s="232"/>
      <c r="U918" s="232"/>
      <c r="V918" s="232"/>
      <c r="W918" s="232"/>
      <c r="X918" s="232"/>
      <c r="Y918" s="232"/>
      <c r="Z918" s="232"/>
      <c r="AA918" s="232"/>
      <c r="AB918" s="232"/>
      <c r="AC918" s="232"/>
      <c r="AD918" s="232"/>
      <c r="AE918" s="232"/>
      <c r="AF918" s="232"/>
      <c r="AG918" s="232"/>
      <c r="AH918" s="232"/>
      <c r="AI918" s="232"/>
      <c r="AJ918" s="232"/>
      <c r="AK918" s="232"/>
      <c r="AL918" s="232"/>
      <c r="AM918" s="232"/>
      <c r="AN918" s="232"/>
      <c r="AO918" s="232"/>
      <c r="AP918" s="232"/>
      <c r="AQ918" s="232"/>
      <c r="AR918" s="232"/>
      <c r="AS918" s="232"/>
      <c r="AT918" s="232"/>
      <c r="AU918" s="232"/>
      <c r="AV918" s="232"/>
      <c r="AW918" s="232"/>
      <c r="AX918" s="232"/>
      <c r="AY918" s="232"/>
      <c r="AZ918" s="232"/>
      <c r="BA918" s="232"/>
      <c r="BB918" s="232"/>
      <c r="BC918" s="232"/>
      <c r="BD918" s="232"/>
      <c r="BE918" s="232"/>
      <c r="BF918" s="232"/>
      <c r="BG918" s="232"/>
      <c r="BH918" s="232"/>
      <c r="BI918" s="232"/>
      <c r="BJ918" s="232"/>
      <c r="BK918" s="232"/>
      <c r="BL918" s="232"/>
      <c r="BM918" s="233">
        <v>55</v>
      </c>
    </row>
    <row r="919" spans="1:65">
      <c r="A919" s="30"/>
      <c r="B919" s="19">
        <v>1</v>
      </c>
      <c r="C919" s="9">
        <v>6</v>
      </c>
      <c r="D919" s="234">
        <v>21.32</v>
      </c>
      <c r="E919" s="234">
        <v>21.1</v>
      </c>
      <c r="F919" s="234">
        <v>20.399999999999999</v>
      </c>
      <c r="G919" s="234">
        <v>19.059999999999999</v>
      </c>
      <c r="H919" s="236">
        <v>23.3</v>
      </c>
      <c r="I919" s="234">
        <v>13.7</v>
      </c>
      <c r="J919" s="235">
        <v>52</v>
      </c>
      <c r="K919" s="234">
        <v>21.4</v>
      </c>
      <c r="L919" s="235">
        <v>31.7</v>
      </c>
      <c r="M919" s="234">
        <v>31.01</v>
      </c>
      <c r="N919" s="234">
        <v>20.135476181759437</v>
      </c>
      <c r="O919" s="234">
        <v>19.55344117976982</v>
      </c>
      <c r="P919" s="234">
        <v>23.1</v>
      </c>
      <c r="Q919" s="231"/>
      <c r="R919" s="232"/>
      <c r="S919" s="232"/>
      <c r="T919" s="232"/>
      <c r="U919" s="232"/>
      <c r="V919" s="232"/>
      <c r="W919" s="232"/>
      <c r="X919" s="232"/>
      <c r="Y919" s="232"/>
      <c r="Z919" s="232"/>
      <c r="AA919" s="232"/>
      <c r="AB919" s="232"/>
      <c r="AC919" s="232"/>
      <c r="AD919" s="232"/>
      <c r="AE919" s="232"/>
      <c r="AF919" s="232"/>
      <c r="AG919" s="232"/>
      <c r="AH919" s="232"/>
      <c r="AI919" s="232"/>
      <c r="AJ919" s="232"/>
      <c r="AK919" s="232"/>
      <c r="AL919" s="232"/>
      <c r="AM919" s="232"/>
      <c r="AN919" s="232"/>
      <c r="AO919" s="232"/>
      <c r="AP919" s="232"/>
      <c r="AQ919" s="232"/>
      <c r="AR919" s="232"/>
      <c r="AS919" s="232"/>
      <c r="AT919" s="232"/>
      <c r="AU919" s="232"/>
      <c r="AV919" s="232"/>
      <c r="AW919" s="232"/>
      <c r="AX919" s="232"/>
      <c r="AY919" s="232"/>
      <c r="AZ919" s="232"/>
      <c r="BA919" s="232"/>
      <c r="BB919" s="232"/>
      <c r="BC919" s="232"/>
      <c r="BD919" s="232"/>
      <c r="BE919" s="232"/>
      <c r="BF919" s="232"/>
      <c r="BG919" s="232"/>
      <c r="BH919" s="232"/>
      <c r="BI919" s="232"/>
      <c r="BJ919" s="232"/>
      <c r="BK919" s="232"/>
      <c r="BL919" s="232"/>
      <c r="BM919" s="237"/>
    </row>
    <row r="920" spans="1:65">
      <c r="A920" s="30"/>
      <c r="B920" s="20" t="s">
        <v>245</v>
      </c>
      <c r="C920" s="12"/>
      <c r="D920" s="238">
        <v>22.16333333333333</v>
      </c>
      <c r="E920" s="238">
        <v>21.683333333333334</v>
      </c>
      <c r="F920" s="238">
        <v>20.433333333333334</v>
      </c>
      <c r="G920" s="238">
        <v>18.995833333333334</v>
      </c>
      <c r="H920" s="238">
        <v>24.233333333333334</v>
      </c>
      <c r="I920" s="238">
        <v>12.966666666666667</v>
      </c>
      <c r="J920" s="238">
        <v>51.333333333333336</v>
      </c>
      <c r="K920" s="238">
        <v>21.826666666666668</v>
      </c>
      <c r="L920" s="238">
        <v>32.216666666666661</v>
      </c>
      <c r="M920" s="238">
        <v>30.45333333333333</v>
      </c>
      <c r="N920" s="238">
        <v>21.426660130056561</v>
      </c>
      <c r="O920" s="238">
        <v>19.360819540898614</v>
      </c>
      <c r="P920" s="238">
        <v>24.599999999999998</v>
      </c>
      <c r="Q920" s="231"/>
      <c r="R920" s="232"/>
      <c r="S920" s="232"/>
      <c r="T920" s="232"/>
      <c r="U920" s="232"/>
      <c r="V920" s="232"/>
      <c r="W920" s="232"/>
      <c r="X920" s="232"/>
      <c r="Y920" s="232"/>
      <c r="Z920" s="232"/>
      <c r="AA920" s="232"/>
      <c r="AB920" s="232"/>
      <c r="AC920" s="232"/>
      <c r="AD920" s="232"/>
      <c r="AE920" s="232"/>
      <c r="AF920" s="232"/>
      <c r="AG920" s="232"/>
      <c r="AH920" s="232"/>
      <c r="AI920" s="232"/>
      <c r="AJ920" s="232"/>
      <c r="AK920" s="232"/>
      <c r="AL920" s="232"/>
      <c r="AM920" s="232"/>
      <c r="AN920" s="232"/>
      <c r="AO920" s="232"/>
      <c r="AP920" s="232"/>
      <c r="AQ920" s="232"/>
      <c r="AR920" s="232"/>
      <c r="AS920" s="232"/>
      <c r="AT920" s="232"/>
      <c r="AU920" s="232"/>
      <c r="AV920" s="232"/>
      <c r="AW920" s="232"/>
      <c r="AX920" s="232"/>
      <c r="AY920" s="232"/>
      <c r="AZ920" s="232"/>
      <c r="BA920" s="232"/>
      <c r="BB920" s="232"/>
      <c r="BC920" s="232"/>
      <c r="BD920" s="232"/>
      <c r="BE920" s="232"/>
      <c r="BF920" s="232"/>
      <c r="BG920" s="232"/>
      <c r="BH920" s="232"/>
      <c r="BI920" s="232"/>
      <c r="BJ920" s="232"/>
      <c r="BK920" s="232"/>
      <c r="BL920" s="232"/>
      <c r="BM920" s="237"/>
    </row>
    <row r="921" spans="1:65">
      <c r="A921" s="30"/>
      <c r="B921" s="3" t="s">
        <v>246</v>
      </c>
      <c r="C921" s="29"/>
      <c r="D921" s="234">
        <v>21.864999999999998</v>
      </c>
      <c r="E921" s="234">
        <v>21.6</v>
      </c>
      <c r="F921" s="234">
        <v>20.45</v>
      </c>
      <c r="G921" s="234">
        <v>18.972000000000001</v>
      </c>
      <c r="H921" s="234">
        <v>24.4</v>
      </c>
      <c r="I921" s="234">
        <v>12.75</v>
      </c>
      <c r="J921" s="234">
        <v>51.5</v>
      </c>
      <c r="K921" s="234">
        <v>21.44</v>
      </c>
      <c r="L921" s="234">
        <v>31.7</v>
      </c>
      <c r="M921" s="234">
        <v>29.990000000000002</v>
      </c>
      <c r="N921" s="234">
        <v>21.261337145468787</v>
      </c>
      <c r="O921" s="234">
        <v>19.41580442701121</v>
      </c>
      <c r="P921" s="234">
        <v>24.4</v>
      </c>
      <c r="Q921" s="231"/>
      <c r="R921" s="232"/>
      <c r="S921" s="232"/>
      <c r="T921" s="232"/>
      <c r="U921" s="232"/>
      <c r="V921" s="232"/>
      <c r="W921" s="232"/>
      <c r="X921" s="232"/>
      <c r="Y921" s="232"/>
      <c r="Z921" s="232"/>
      <c r="AA921" s="232"/>
      <c r="AB921" s="232"/>
      <c r="AC921" s="232"/>
      <c r="AD921" s="232"/>
      <c r="AE921" s="232"/>
      <c r="AF921" s="232"/>
      <c r="AG921" s="232"/>
      <c r="AH921" s="232"/>
      <c r="AI921" s="232"/>
      <c r="AJ921" s="232"/>
      <c r="AK921" s="232"/>
      <c r="AL921" s="232"/>
      <c r="AM921" s="232"/>
      <c r="AN921" s="232"/>
      <c r="AO921" s="232"/>
      <c r="AP921" s="232"/>
      <c r="AQ921" s="232"/>
      <c r="AR921" s="232"/>
      <c r="AS921" s="232"/>
      <c r="AT921" s="232"/>
      <c r="AU921" s="232"/>
      <c r="AV921" s="232"/>
      <c r="AW921" s="232"/>
      <c r="AX921" s="232"/>
      <c r="AY921" s="232"/>
      <c r="AZ921" s="232"/>
      <c r="BA921" s="232"/>
      <c r="BB921" s="232"/>
      <c r="BC921" s="232"/>
      <c r="BD921" s="232"/>
      <c r="BE921" s="232"/>
      <c r="BF921" s="232"/>
      <c r="BG921" s="232"/>
      <c r="BH921" s="232"/>
      <c r="BI921" s="232"/>
      <c r="BJ921" s="232"/>
      <c r="BK921" s="232"/>
      <c r="BL921" s="232"/>
      <c r="BM921" s="237"/>
    </row>
    <row r="922" spans="1:65">
      <c r="A922" s="30"/>
      <c r="B922" s="3" t="s">
        <v>247</v>
      </c>
      <c r="C922" s="29"/>
      <c r="D922" s="234">
        <v>0.97037449815350485</v>
      </c>
      <c r="E922" s="234">
        <v>1.3833534135088785</v>
      </c>
      <c r="F922" s="234">
        <v>0.21602468994692825</v>
      </c>
      <c r="G922" s="234">
        <v>0.7279558823628437</v>
      </c>
      <c r="H922" s="234">
        <v>0.48027769744874332</v>
      </c>
      <c r="I922" s="234">
        <v>0.4760952285695233</v>
      </c>
      <c r="J922" s="234">
        <v>0.81649658092772603</v>
      </c>
      <c r="K922" s="234">
        <v>0.9309278525571496</v>
      </c>
      <c r="L922" s="234">
        <v>1.8486932321687843</v>
      </c>
      <c r="M922" s="234">
        <v>5.6920423985303419</v>
      </c>
      <c r="N922" s="234">
        <v>1.0410923720332783</v>
      </c>
      <c r="O922" s="234">
        <v>0.18983980003231582</v>
      </c>
      <c r="P922" s="234">
        <v>1.0917875251164935</v>
      </c>
      <c r="Q922" s="231"/>
      <c r="R922" s="232"/>
      <c r="S922" s="232"/>
      <c r="T922" s="232"/>
      <c r="U922" s="232"/>
      <c r="V922" s="232"/>
      <c r="W922" s="232"/>
      <c r="X922" s="232"/>
      <c r="Y922" s="232"/>
      <c r="Z922" s="232"/>
      <c r="AA922" s="232"/>
      <c r="AB922" s="232"/>
      <c r="AC922" s="232"/>
      <c r="AD922" s="232"/>
      <c r="AE922" s="232"/>
      <c r="AF922" s="232"/>
      <c r="AG922" s="232"/>
      <c r="AH922" s="232"/>
      <c r="AI922" s="232"/>
      <c r="AJ922" s="232"/>
      <c r="AK922" s="232"/>
      <c r="AL922" s="232"/>
      <c r="AM922" s="232"/>
      <c r="AN922" s="232"/>
      <c r="AO922" s="232"/>
      <c r="AP922" s="232"/>
      <c r="AQ922" s="232"/>
      <c r="AR922" s="232"/>
      <c r="AS922" s="232"/>
      <c r="AT922" s="232"/>
      <c r="AU922" s="232"/>
      <c r="AV922" s="232"/>
      <c r="AW922" s="232"/>
      <c r="AX922" s="232"/>
      <c r="AY922" s="232"/>
      <c r="AZ922" s="232"/>
      <c r="BA922" s="232"/>
      <c r="BB922" s="232"/>
      <c r="BC922" s="232"/>
      <c r="BD922" s="232"/>
      <c r="BE922" s="232"/>
      <c r="BF922" s="232"/>
      <c r="BG922" s="232"/>
      <c r="BH922" s="232"/>
      <c r="BI922" s="232"/>
      <c r="BJ922" s="232"/>
      <c r="BK922" s="232"/>
      <c r="BL922" s="232"/>
      <c r="BM922" s="237"/>
    </row>
    <row r="923" spans="1:65">
      <c r="A923" s="30"/>
      <c r="B923" s="3" t="s">
        <v>86</v>
      </c>
      <c r="C923" s="29"/>
      <c r="D923" s="13">
        <v>4.3782877041066551E-2</v>
      </c>
      <c r="E923" s="13">
        <v>6.379800523484451E-2</v>
      </c>
      <c r="F923" s="13">
        <v>1.0572170796750159E-2</v>
      </c>
      <c r="G923" s="13">
        <v>3.8321871411950537E-2</v>
      </c>
      <c r="H923" s="13">
        <v>1.981888710242407E-2</v>
      </c>
      <c r="I923" s="13">
        <v>3.6716855673742159E-2</v>
      </c>
      <c r="J923" s="13">
        <v>1.5905777550540116E-2</v>
      </c>
      <c r="K923" s="13">
        <v>4.2650940098830921E-2</v>
      </c>
      <c r="L923" s="13">
        <v>5.738313188314903E-2</v>
      </c>
      <c r="M923" s="13">
        <v>0.18691032394473542</v>
      </c>
      <c r="N923" s="13">
        <v>4.8588644507076992E-2</v>
      </c>
      <c r="O923" s="13">
        <v>9.8053597179236247E-3</v>
      </c>
      <c r="P923" s="13">
        <v>4.4381606712052581E-2</v>
      </c>
      <c r="Q923" s="151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5"/>
    </row>
    <row r="924" spans="1:65">
      <c r="A924" s="30"/>
      <c r="B924" s="3" t="s">
        <v>248</v>
      </c>
      <c r="C924" s="29"/>
      <c r="D924" s="13">
        <v>3.3255722279162958E-2</v>
      </c>
      <c r="E924" s="13">
        <v>1.0878097973523237E-2</v>
      </c>
      <c r="F924" s="13">
        <v>-4.7396965322413886E-2</v>
      </c>
      <c r="G924" s="13">
        <v>-0.11441328811274165</v>
      </c>
      <c r="H924" s="13">
        <v>0.1297592270972352</v>
      </c>
      <c r="I924" s="13">
        <v>-0.39549334341014519</v>
      </c>
      <c r="J924" s="13">
        <v>1.3931625993531527</v>
      </c>
      <c r="K924" s="13">
        <v>1.7560305231457463E-2</v>
      </c>
      <c r="L924" s="13">
        <v>0.50194263134728678</v>
      </c>
      <c r="M924" s="13">
        <v>0.41973594205781817</v>
      </c>
      <c r="N924" s="13">
        <v>-1.0880197603365671E-3</v>
      </c>
      <c r="O924" s="13">
        <v>-9.7397612634332997E-2</v>
      </c>
      <c r="P924" s="13">
        <v>0.14685324566404323</v>
      </c>
      <c r="Q924" s="151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5"/>
    </row>
    <row r="925" spans="1:65">
      <c r="A925" s="30"/>
      <c r="B925" s="46" t="s">
        <v>249</v>
      </c>
      <c r="C925" s="47"/>
      <c r="D925" s="45">
        <v>0.09</v>
      </c>
      <c r="E925" s="45">
        <v>0.04</v>
      </c>
      <c r="F925" s="45">
        <v>0.38</v>
      </c>
      <c r="G925" s="45">
        <v>0.77</v>
      </c>
      <c r="H925" s="45">
        <v>0.66</v>
      </c>
      <c r="I925" s="45">
        <v>2.42</v>
      </c>
      <c r="J925" s="45">
        <v>8.07</v>
      </c>
      <c r="K925" s="45">
        <v>0</v>
      </c>
      <c r="L925" s="45">
        <v>2.84</v>
      </c>
      <c r="M925" s="45">
        <v>2.36</v>
      </c>
      <c r="N925" s="45">
        <v>0.11</v>
      </c>
      <c r="O925" s="45">
        <v>0.67</v>
      </c>
      <c r="P925" s="45">
        <v>0.76</v>
      </c>
      <c r="Q925" s="151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5"/>
    </row>
    <row r="926" spans="1:65">
      <c r="B926" s="31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BM926" s="55"/>
    </row>
    <row r="927" spans="1:65" ht="15">
      <c r="B927" s="8" t="s">
        <v>480</v>
      </c>
      <c r="BM927" s="28" t="s">
        <v>67</v>
      </c>
    </row>
    <row r="928" spans="1:65" ht="15">
      <c r="A928" s="25" t="s">
        <v>30</v>
      </c>
      <c r="B928" s="18" t="s">
        <v>111</v>
      </c>
      <c r="C928" s="15" t="s">
        <v>112</v>
      </c>
      <c r="D928" s="16" t="s">
        <v>222</v>
      </c>
      <c r="E928" s="17" t="s">
        <v>222</v>
      </c>
      <c r="F928" s="17" t="s">
        <v>222</v>
      </c>
      <c r="G928" s="17" t="s">
        <v>222</v>
      </c>
      <c r="H928" s="17" t="s">
        <v>222</v>
      </c>
      <c r="I928" s="17" t="s">
        <v>222</v>
      </c>
      <c r="J928" s="17" t="s">
        <v>222</v>
      </c>
      <c r="K928" s="17" t="s">
        <v>222</v>
      </c>
      <c r="L928" s="17" t="s">
        <v>222</v>
      </c>
      <c r="M928" s="17" t="s">
        <v>222</v>
      </c>
      <c r="N928" s="17" t="s">
        <v>222</v>
      </c>
      <c r="O928" s="17" t="s">
        <v>222</v>
      </c>
      <c r="P928" s="151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8">
        <v>1</v>
      </c>
    </row>
    <row r="929" spans="1:65">
      <c r="A929" s="30"/>
      <c r="B929" s="19" t="s">
        <v>223</v>
      </c>
      <c r="C929" s="9" t="s">
        <v>223</v>
      </c>
      <c r="D929" s="149" t="s">
        <v>255</v>
      </c>
      <c r="E929" s="150" t="s">
        <v>256</v>
      </c>
      <c r="F929" s="150" t="s">
        <v>257</v>
      </c>
      <c r="G929" s="150" t="s">
        <v>258</v>
      </c>
      <c r="H929" s="150" t="s">
        <v>259</v>
      </c>
      <c r="I929" s="150" t="s">
        <v>260</v>
      </c>
      <c r="J929" s="150" t="s">
        <v>261</v>
      </c>
      <c r="K929" s="150" t="s">
        <v>263</v>
      </c>
      <c r="L929" s="150" t="s">
        <v>264</v>
      </c>
      <c r="M929" s="150" t="s">
        <v>266</v>
      </c>
      <c r="N929" s="150" t="s">
        <v>277</v>
      </c>
      <c r="O929" s="150" t="s">
        <v>268</v>
      </c>
      <c r="P929" s="151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8" t="s">
        <v>3</v>
      </c>
    </row>
    <row r="930" spans="1:65">
      <c r="A930" s="30"/>
      <c r="B930" s="19"/>
      <c r="C930" s="9"/>
      <c r="D930" s="10" t="s">
        <v>278</v>
      </c>
      <c r="E930" s="11" t="s">
        <v>278</v>
      </c>
      <c r="F930" s="11" t="s">
        <v>278</v>
      </c>
      <c r="G930" s="11" t="s">
        <v>278</v>
      </c>
      <c r="H930" s="11" t="s">
        <v>279</v>
      </c>
      <c r="I930" s="11" t="s">
        <v>114</v>
      </c>
      <c r="J930" s="11" t="s">
        <v>279</v>
      </c>
      <c r="K930" s="11" t="s">
        <v>279</v>
      </c>
      <c r="L930" s="11" t="s">
        <v>279</v>
      </c>
      <c r="M930" s="11" t="s">
        <v>114</v>
      </c>
      <c r="N930" s="11" t="s">
        <v>278</v>
      </c>
      <c r="O930" s="11" t="s">
        <v>279</v>
      </c>
      <c r="P930" s="151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8">
        <v>2</v>
      </c>
    </row>
    <row r="931" spans="1:65">
      <c r="A931" s="30"/>
      <c r="B931" s="19"/>
      <c r="C931" s="9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151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8">
        <v>3</v>
      </c>
    </row>
    <row r="932" spans="1:65">
      <c r="A932" s="30"/>
      <c r="B932" s="18">
        <v>1</v>
      </c>
      <c r="C932" s="14">
        <v>1</v>
      </c>
      <c r="D932" s="22">
        <v>2.6</v>
      </c>
      <c r="E932" s="152">
        <v>2.2999999999999998</v>
      </c>
      <c r="F932" s="22">
        <v>2.4900000000000002</v>
      </c>
      <c r="G932" s="22">
        <v>2.5722</v>
      </c>
      <c r="H932" s="22">
        <v>2.6</v>
      </c>
      <c r="I932" s="152" t="s">
        <v>291</v>
      </c>
      <c r="J932" s="152">
        <v>2.7</v>
      </c>
      <c r="K932" s="22">
        <v>2.4</v>
      </c>
      <c r="L932" s="152">
        <v>3.5</v>
      </c>
      <c r="M932" s="22">
        <v>2.5891283117632367</v>
      </c>
      <c r="N932" s="22">
        <v>2.5526146763370505</v>
      </c>
      <c r="O932" s="22">
        <v>2.65</v>
      </c>
      <c r="P932" s="151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8">
        <v>1</v>
      </c>
    </row>
    <row r="933" spans="1:65">
      <c r="A933" s="30"/>
      <c r="B933" s="19">
        <v>1</v>
      </c>
      <c r="C933" s="9">
        <v>2</v>
      </c>
      <c r="D933" s="11">
        <v>2.6</v>
      </c>
      <c r="E933" s="153">
        <v>2.5</v>
      </c>
      <c r="F933" s="11">
        <v>2.64</v>
      </c>
      <c r="G933" s="11">
        <v>2.5705</v>
      </c>
      <c r="H933" s="11">
        <v>2.61</v>
      </c>
      <c r="I933" s="153" t="s">
        <v>291</v>
      </c>
      <c r="J933" s="153">
        <v>2.7</v>
      </c>
      <c r="K933" s="11">
        <v>2.4</v>
      </c>
      <c r="L933" s="153">
        <v>3.4</v>
      </c>
      <c r="M933" s="11">
        <v>2.6897533323048686</v>
      </c>
      <c r="N933" s="11">
        <v>2.5580858215126199</v>
      </c>
      <c r="O933" s="11">
        <v>2.5499999999999998</v>
      </c>
      <c r="P933" s="151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8" t="e">
        <v>#N/A</v>
      </c>
    </row>
    <row r="934" spans="1:65">
      <c r="A934" s="30"/>
      <c r="B934" s="19">
        <v>1</v>
      </c>
      <c r="C934" s="9">
        <v>3</v>
      </c>
      <c r="D934" s="11">
        <v>2.6</v>
      </c>
      <c r="E934" s="153">
        <v>2.2999999999999998</v>
      </c>
      <c r="F934" s="11">
        <v>2.54</v>
      </c>
      <c r="G934" s="11">
        <v>2.5533000000000001</v>
      </c>
      <c r="H934" s="11">
        <v>2.61</v>
      </c>
      <c r="I934" s="153" t="s">
        <v>291</v>
      </c>
      <c r="J934" s="153">
        <v>2.7</v>
      </c>
      <c r="K934" s="11">
        <v>2.2999999999999998</v>
      </c>
      <c r="L934" s="153">
        <v>3.5</v>
      </c>
      <c r="M934" s="11">
        <v>2.6727918742620536</v>
      </c>
      <c r="N934" s="11">
        <v>2.5505964236046328</v>
      </c>
      <c r="O934" s="11">
        <v>2.5</v>
      </c>
      <c r="P934" s="151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8">
        <v>16</v>
      </c>
    </row>
    <row r="935" spans="1:65">
      <c r="A935" s="30"/>
      <c r="B935" s="19">
        <v>1</v>
      </c>
      <c r="C935" s="9">
        <v>4</v>
      </c>
      <c r="D935" s="11">
        <v>2.5</v>
      </c>
      <c r="E935" s="153">
        <v>2.4</v>
      </c>
      <c r="F935" s="11">
        <v>2.4900000000000002</v>
      </c>
      <c r="G935" s="11">
        <v>2.6091000000000002</v>
      </c>
      <c r="H935" s="11">
        <v>2.39</v>
      </c>
      <c r="I935" s="153" t="s">
        <v>291</v>
      </c>
      <c r="J935" s="153">
        <v>2.8</v>
      </c>
      <c r="K935" s="11">
        <v>2.6</v>
      </c>
      <c r="L935" s="153">
        <v>3.3</v>
      </c>
      <c r="M935" s="11">
        <v>2.6966240450395693</v>
      </c>
      <c r="N935" s="11">
        <v>2.534674756893371</v>
      </c>
      <c r="O935" s="11">
        <v>2.57</v>
      </c>
      <c r="P935" s="151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8">
        <v>2.5424071644832944</v>
      </c>
    </row>
    <row r="936" spans="1:65">
      <c r="A936" s="30"/>
      <c r="B936" s="19">
        <v>1</v>
      </c>
      <c r="C936" s="9">
        <v>5</v>
      </c>
      <c r="D936" s="11">
        <v>2.4</v>
      </c>
      <c r="E936" s="153">
        <v>2.4</v>
      </c>
      <c r="F936" s="11">
        <v>2.52</v>
      </c>
      <c r="G936" s="11">
        <v>2.4615</v>
      </c>
      <c r="H936" s="11">
        <v>2.39</v>
      </c>
      <c r="I936" s="153" t="s">
        <v>291</v>
      </c>
      <c r="J936" s="153">
        <v>2.7</v>
      </c>
      <c r="K936" s="11">
        <v>2.2999999999999998</v>
      </c>
      <c r="L936" s="153">
        <v>3.6</v>
      </c>
      <c r="M936" s="11">
        <v>2.6891421159941871</v>
      </c>
      <c r="N936" s="11">
        <v>2.6284232876099352</v>
      </c>
      <c r="O936" s="11">
        <v>2.58</v>
      </c>
      <c r="P936" s="151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8">
        <v>56</v>
      </c>
    </row>
    <row r="937" spans="1:65">
      <c r="A937" s="30"/>
      <c r="B937" s="19">
        <v>1</v>
      </c>
      <c r="C937" s="9">
        <v>6</v>
      </c>
      <c r="D937" s="11">
        <v>2.5</v>
      </c>
      <c r="E937" s="153">
        <v>2.2999999999999998</v>
      </c>
      <c r="F937" s="11">
        <v>2.59</v>
      </c>
      <c r="G937" s="11">
        <v>2.4832000000000001</v>
      </c>
      <c r="H937" s="11">
        <v>2.54</v>
      </c>
      <c r="I937" s="153" t="s">
        <v>291</v>
      </c>
      <c r="J937" s="153">
        <v>2.8</v>
      </c>
      <c r="K937" s="11">
        <v>2.5</v>
      </c>
      <c r="L937" s="153">
        <v>3.5</v>
      </c>
      <c r="M937" s="11">
        <v>2.5692221659469876</v>
      </c>
      <c r="N937" s="11">
        <v>2.5746870839296068</v>
      </c>
      <c r="O937" s="11">
        <v>2.52</v>
      </c>
      <c r="P937" s="151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55"/>
    </row>
    <row r="938" spans="1:65">
      <c r="A938" s="30"/>
      <c r="B938" s="20" t="s">
        <v>245</v>
      </c>
      <c r="C938" s="12"/>
      <c r="D938" s="23">
        <v>2.5333333333333337</v>
      </c>
      <c r="E938" s="23">
        <v>2.3666666666666667</v>
      </c>
      <c r="F938" s="23">
        <v>2.5449999999999999</v>
      </c>
      <c r="G938" s="23">
        <v>2.5416333333333334</v>
      </c>
      <c r="H938" s="23">
        <v>2.5233333333333334</v>
      </c>
      <c r="I938" s="23" t="s">
        <v>557</v>
      </c>
      <c r="J938" s="23">
        <v>2.7333333333333338</v>
      </c>
      <c r="K938" s="23">
        <v>2.4166666666666665</v>
      </c>
      <c r="L938" s="23">
        <v>3.4666666666666668</v>
      </c>
      <c r="M938" s="23">
        <v>2.651110307551817</v>
      </c>
      <c r="N938" s="23">
        <v>2.566513674981203</v>
      </c>
      <c r="O938" s="23">
        <v>2.5616666666666665</v>
      </c>
      <c r="P938" s="151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55"/>
    </row>
    <row r="939" spans="1:65">
      <c r="A939" s="30"/>
      <c r="B939" s="3" t="s">
        <v>246</v>
      </c>
      <c r="C939" s="29"/>
      <c r="D939" s="11">
        <v>2.5499999999999998</v>
      </c>
      <c r="E939" s="11">
        <v>2.3499999999999996</v>
      </c>
      <c r="F939" s="11">
        <v>2.5300000000000002</v>
      </c>
      <c r="G939" s="11">
        <v>2.5619000000000001</v>
      </c>
      <c r="H939" s="11">
        <v>2.5700000000000003</v>
      </c>
      <c r="I939" s="11" t="s">
        <v>557</v>
      </c>
      <c r="J939" s="11">
        <v>2.7</v>
      </c>
      <c r="K939" s="11">
        <v>2.4</v>
      </c>
      <c r="L939" s="11">
        <v>3.5</v>
      </c>
      <c r="M939" s="11">
        <v>2.6809669951281201</v>
      </c>
      <c r="N939" s="11">
        <v>2.5553502489248352</v>
      </c>
      <c r="O939" s="11">
        <v>2.5599999999999996</v>
      </c>
      <c r="P939" s="151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55"/>
    </row>
    <row r="940" spans="1:65">
      <c r="A940" s="30"/>
      <c r="B940" s="3" t="s">
        <v>247</v>
      </c>
      <c r="C940" s="29"/>
      <c r="D940" s="24">
        <v>8.1649658092772678E-2</v>
      </c>
      <c r="E940" s="24">
        <v>8.1649658092772678E-2</v>
      </c>
      <c r="F940" s="24">
        <v>5.958187643906486E-2</v>
      </c>
      <c r="G940" s="24">
        <v>5.7081123558201538E-2</v>
      </c>
      <c r="H940" s="24">
        <v>0.10652073350604871</v>
      </c>
      <c r="I940" s="24" t="s">
        <v>557</v>
      </c>
      <c r="J940" s="24">
        <v>5.1639777949432038E-2</v>
      </c>
      <c r="K940" s="24">
        <v>0.11690451944500133</v>
      </c>
      <c r="L940" s="24">
        <v>0.10327955589886455</v>
      </c>
      <c r="M940" s="24">
        <v>5.661930410735324E-2</v>
      </c>
      <c r="N940" s="24">
        <v>3.2957218400417786E-2</v>
      </c>
      <c r="O940" s="24">
        <v>5.2694085689635649E-2</v>
      </c>
      <c r="P940" s="209"/>
      <c r="Q940" s="210"/>
      <c r="R940" s="210"/>
      <c r="S940" s="210"/>
      <c r="T940" s="210"/>
      <c r="U940" s="210"/>
      <c r="V940" s="210"/>
      <c r="W940" s="210"/>
      <c r="X940" s="210"/>
      <c r="Y940" s="210"/>
      <c r="Z940" s="210"/>
      <c r="AA940" s="210"/>
      <c r="AB940" s="210"/>
      <c r="AC940" s="210"/>
      <c r="AD940" s="210"/>
      <c r="AE940" s="210"/>
      <c r="AF940" s="210"/>
      <c r="AG940" s="210"/>
      <c r="AH940" s="210"/>
      <c r="AI940" s="210"/>
      <c r="AJ940" s="210"/>
      <c r="AK940" s="210"/>
      <c r="AL940" s="210"/>
      <c r="AM940" s="210"/>
      <c r="AN940" s="210"/>
      <c r="AO940" s="210"/>
      <c r="AP940" s="210"/>
      <c r="AQ940" s="210"/>
      <c r="AR940" s="210"/>
      <c r="AS940" s="210"/>
      <c r="AT940" s="210"/>
      <c r="AU940" s="210"/>
      <c r="AV940" s="210"/>
      <c r="AW940" s="210"/>
      <c r="AX940" s="210"/>
      <c r="AY940" s="210"/>
      <c r="AZ940" s="210"/>
      <c r="BA940" s="210"/>
      <c r="BB940" s="210"/>
      <c r="BC940" s="210"/>
      <c r="BD940" s="210"/>
      <c r="BE940" s="210"/>
      <c r="BF940" s="210"/>
      <c r="BG940" s="210"/>
      <c r="BH940" s="210"/>
      <c r="BI940" s="210"/>
      <c r="BJ940" s="210"/>
      <c r="BK940" s="210"/>
      <c r="BL940" s="210"/>
      <c r="BM940" s="56"/>
    </row>
    <row r="941" spans="1:65">
      <c r="A941" s="30"/>
      <c r="B941" s="3" t="s">
        <v>86</v>
      </c>
      <c r="C941" s="29"/>
      <c r="D941" s="13">
        <v>3.2230128194515525E-2</v>
      </c>
      <c r="E941" s="13">
        <v>3.4499855532157467E-2</v>
      </c>
      <c r="F941" s="13">
        <v>2.3411346341479317E-2</v>
      </c>
      <c r="G941" s="13">
        <v>2.2458441510656482E-2</v>
      </c>
      <c r="H941" s="13">
        <v>4.2214293331327098E-2</v>
      </c>
      <c r="I941" s="13" t="s">
        <v>557</v>
      </c>
      <c r="J941" s="13">
        <v>1.8892601688816596E-2</v>
      </c>
      <c r="K941" s="13">
        <v>4.8374283908276416E-2</v>
      </c>
      <c r="L941" s="13">
        <v>2.9792179586210926E-2</v>
      </c>
      <c r="M941" s="13">
        <v>2.1356826966448885E-2</v>
      </c>
      <c r="N941" s="13">
        <v>1.2841240131190481E-2</v>
      </c>
      <c r="O941" s="13">
        <v>2.057023514234313E-2</v>
      </c>
      <c r="P941" s="151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5"/>
    </row>
    <row r="942" spans="1:65">
      <c r="A942" s="30"/>
      <c r="B942" s="3" t="s">
        <v>248</v>
      </c>
      <c r="C942" s="29"/>
      <c r="D942" s="13">
        <v>-3.5689921255412926E-3</v>
      </c>
      <c r="E942" s="13">
        <v>-6.9123663696229465E-2</v>
      </c>
      <c r="F942" s="13">
        <v>1.0198348844066008E-3</v>
      </c>
      <c r="G942" s="13">
        <v>-3.0436948132117614E-4</v>
      </c>
      <c r="H942" s="13">
        <v>-7.5022724197827406E-3</v>
      </c>
      <c r="I942" s="13" t="s">
        <v>557</v>
      </c>
      <c r="J942" s="13">
        <v>7.5096613759284336E-2</v>
      </c>
      <c r="K942" s="13">
        <v>-4.9457262225023113E-2</v>
      </c>
      <c r="L942" s="13">
        <v>0.36353716867031172</v>
      </c>
      <c r="M942" s="13">
        <v>4.275599305535116E-2</v>
      </c>
      <c r="N942" s="13">
        <v>9.4817662704345107E-3</v>
      </c>
      <c r="O942" s="13">
        <v>7.5753020414754957E-3</v>
      </c>
      <c r="P942" s="151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5"/>
    </row>
    <row r="943" spans="1:65">
      <c r="A943" s="30"/>
      <c r="B943" s="46" t="s">
        <v>249</v>
      </c>
      <c r="C943" s="47"/>
      <c r="D943" s="45">
        <v>0.21</v>
      </c>
      <c r="E943" s="45">
        <v>1.97</v>
      </c>
      <c r="F943" s="45">
        <v>0.09</v>
      </c>
      <c r="G943" s="45">
        <v>0.12</v>
      </c>
      <c r="H943" s="45">
        <v>0.32</v>
      </c>
      <c r="I943" s="45">
        <v>78.599999999999994</v>
      </c>
      <c r="J943" s="45">
        <v>1.9</v>
      </c>
      <c r="K943" s="45">
        <v>1.44</v>
      </c>
      <c r="L943" s="45">
        <v>9.64</v>
      </c>
      <c r="M943" s="45">
        <v>1.03</v>
      </c>
      <c r="N943" s="45">
        <v>0.14000000000000001</v>
      </c>
      <c r="O943" s="45">
        <v>0.09</v>
      </c>
      <c r="P943" s="151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5"/>
    </row>
    <row r="944" spans="1:65">
      <c r="B944" s="31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BM944" s="55"/>
    </row>
    <row r="945" spans="1:65" ht="15">
      <c r="B945" s="8" t="s">
        <v>481</v>
      </c>
      <c r="BM945" s="28" t="s">
        <v>67</v>
      </c>
    </row>
    <row r="946" spans="1:65" ht="15">
      <c r="A946" s="25" t="s">
        <v>63</v>
      </c>
      <c r="B946" s="18" t="s">
        <v>111</v>
      </c>
      <c r="C946" s="15" t="s">
        <v>112</v>
      </c>
      <c r="D946" s="16" t="s">
        <v>222</v>
      </c>
      <c r="E946" s="17" t="s">
        <v>222</v>
      </c>
      <c r="F946" s="17" t="s">
        <v>222</v>
      </c>
      <c r="G946" s="17" t="s">
        <v>222</v>
      </c>
      <c r="H946" s="17" t="s">
        <v>222</v>
      </c>
      <c r="I946" s="17" t="s">
        <v>222</v>
      </c>
      <c r="J946" s="17" t="s">
        <v>222</v>
      </c>
      <c r="K946" s="17" t="s">
        <v>222</v>
      </c>
      <c r="L946" s="17" t="s">
        <v>222</v>
      </c>
      <c r="M946" s="17" t="s">
        <v>222</v>
      </c>
      <c r="N946" s="17" t="s">
        <v>222</v>
      </c>
      <c r="O946" s="17" t="s">
        <v>222</v>
      </c>
      <c r="P946" s="17" t="s">
        <v>222</v>
      </c>
      <c r="Q946" s="151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8">
        <v>1</v>
      </c>
    </row>
    <row r="947" spans="1:65">
      <c r="A947" s="30"/>
      <c r="B947" s="19" t="s">
        <v>223</v>
      </c>
      <c r="C947" s="9" t="s">
        <v>223</v>
      </c>
      <c r="D947" s="149" t="s">
        <v>255</v>
      </c>
      <c r="E947" s="150" t="s">
        <v>256</v>
      </c>
      <c r="F947" s="150" t="s">
        <v>257</v>
      </c>
      <c r="G947" s="150" t="s">
        <v>258</v>
      </c>
      <c r="H947" s="150" t="s">
        <v>259</v>
      </c>
      <c r="I947" s="150" t="s">
        <v>260</v>
      </c>
      <c r="J947" s="150" t="s">
        <v>261</v>
      </c>
      <c r="K947" s="150" t="s">
        <v>262</v>
      </c>
      <c r="L947" s="150" t="s">
        <v>263</v>
      </c>
      <c r="M947" s="150" t="s">
        <v>264</v>
      </c>
      <c r="N947" s="150" t="s">
        <v>266</v>
      </c>
      <c r="O947" s="150" t="s">
        <v>277</v>
      </c>
      <c r="P947" s="150" t="s">
        <v>268</v>
      </c>
      <c r="Q947" s="151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8" t="s">
        <v>1</v>
      </c>
    </row>
    <row r="948" spans="1:65">
      <c r="A948" s="30"/>
      <c r="B948" s="19"/>
      <c r="C948" s="9"/>
      <c r="D948" s="10" t="s">
        <v>278</v>
      </c>
      <c r="E948" s="11" t="s">
        <v>114</v>
      </c>
      <c r="F948" s="11" t="s">
        <v>114</v>
      </c>
      <c r="G948" s="11" t="s">
        <v>114</v>
      </c>
      <c r="H948" s="11" t="s">
        <v>279</v>
      </c>
      <c r="I948" s="11" t="s">
        <v>114</v>
      </c>
      <c r="J948" s="11" t="s">
        <v>279</v>
      </c>
      <c r="K948" s="11" t="s">
        <v>114</v>
      </c>
      <c r="L948" s="11" t="s">
        <v>279</v>
      </c>
      <c r="M948" s="11" t="s">
        <v>279</v>
      </c>
      <c r="N948" s="11" t="s">
        <v>114</v>
      </c>
      <c r="O948" s="11" t="s">
        <v>278</v>
      </c>
      <c r="P948" s="11" t="s">
        <v>279</v>
      </c>
      <c r="Q948" s="151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8">
        <v>3</v>
      </c>
    </row>
    <row r="949" spans="1:65">
      <c r="A949" s="30"/>
      <c r="B949" s="19"/>
      <c r="C949" s="9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151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8">
        <v>3</v>
      </c>
    </row>
    <row r="950" spans="1:65">
      <c r="A950" s="30"/>
      <c r="B950" s="18">
        <v>1</v>
      </c>
      <c r="C950" s="14">
        <v>1</v>
      </c>
      <c r="D950" s="211">
        <v>4.7E-2</v>
      </c>
      <c r="E950" s="211">
        <v>4.2499999999999996E-2</v>
      </c>
      <c r="F950" s="211">
        <v>4.82E-2</v>
      </c>
      <c r="G950" s="211">
        <v>4.5749300000000007E-2</v>
      </c>
      <c r="H950" s="211">
        <v>0.05</v>
      </c>
      <c r="I950" s="211">
        <v>0.05</v>
      </c>
      <c r="J950" s="212">
        <v>6.4100000000000004E-2</v>
      </c>
      <c r="K950" s="212">
        <v>0.03</v>
      </c>
      <c r="L950" s="211">
        <v>4.4999999999999998E-2</v>
      </c>
      <c r="M950" s="211">
        <v>5.099999999999999E-2</v>
      </c>
      <c r="N950" s="211">
        <v>5.5698827209837182E-2</v>
      </c>
      <c r="O950" s="211">
        <v>4.3729729910623502E-2</v>
      </c>
      <c r="P950" s="211">
        <v>0.05</v>
      </c>
      <c r="Q950" s="209"/>
      <c r="R950" s="210"/>
      <c r="S950" s="210"/>
      <c r="T950" s="210"/>
      <c r="U950" s="210"/>
      <c r="V950" s="210"/>
      <c r="W950" s="210"/>
      <c r="X950" s="210"/>
      <c r="Y950" s="210"/>
      <c r="Z950" s="210"/>
      <c r="AA950" s="210"/>
      <c r="AB950" s="210"/>
      <c r="AC950" s="210"/>
      <c r="AD950" s="210"/>
      <c r="AE950" s="210"/>
      <c r="AF950" s="210"/>
      <c r="AG950" s="210"/>
      <c r="AH950" s="210"/>
      <c r="AI950" s="210"/>
      <c r="AJ950" s="210"/>
      <c r="AK950" s="210"/>
      <c r="AL950" s="210"/>
      <c r="AM950" s="210"/>
      <c r="AN950" s="210"/>
      <c r="AO950" s="210"/>
      <c r="AP950" s="210"/>
      <c r="AQ950" s="210"/>
      <c r="AR950" s="210"/>
      <c r="AS950" s="210"/>
      <c r="AT950" s="210"/>
      <c r="AU950" s="210"/>
      <c r="AV950" s="210"/>
      <c r="AW950" s="210"/>
      <c r="AX950" s="210"/>
      <c r="AY950" s="210"/>
      <c r="AZ950" s="210"/>
      <c r="BA950" s="210"/>
      <c r="BB950" s="210"/>
      <c r="BC950" s="210"/>
      <c r="BD950" s="210"/>
      <c r="BE950" s="210"/>
      <c r="BF950" s="210"/>
      <c r="BG950" s="210"/>
      <c r="BH950" s="210"/>
      <c r="BI950" s="210"/>
      <c r="BJ950" s="210"/>
      <c r="BK950" s="210"/>
      <c r="BL950" s="210"/>
      <c r="BM950" s="213">
        <v>1</v>
      </c>
    </row>
    <row r="951" spans="1:65">
      <c r="A951" s="30"/>
      <c r="B951" s="19">
        <v>1</v>
      </c>
      <c r="C951" s="9">
        <v>2</v>
      </c>
      <c r="D951" s="24">
        <v>4.8000000000000001E-2</v>
      </c>
      <c r="E951" s="24">
        <v>4.4900000000000002E-2</v>
      </c>
      <c r="F951" s="24">
        <v>4.82E-2</v>
      </c>
      <c r="G951" s="24">
        <v>4.3758499999999999E-2</v>
      </c>
      <c r="H951" s="24">
        <v>5.1999999999999998E-2</v>
      </c>
      <c r="I951" s="24">
        <v>0.05</v>
      </c>
      <c r="J951" s="214">
        <v>6.3299999999999995E-2</v>
      </c>
      <c r="K951" s="214">
        <v>0.03</v>
      </c>
      <c r="L951" s="24">
        <v>4.8000000000000001E-2</v>
      </c>
      <c r="M951" s="24">
        <v>0.05</v>
      </c>
      <c r="N951" s="24">
        <v>5.5805488820993926E-2</v>
      </c>
      <c r="O951" s="24">
        <v>4.300625364567727E-2</v>
      </c>
      <c r="P951" s="24">
        <v>4.9000000000000002E-2</v>
      </c>
      <c r="Q951" s="209"/>
      <c r="R951" s="210"/>
      <c r="S951" s="210"/>
      <c r="T951" s="210"/>
      <c r="U951" s="210"/>
      <c r="V951" s="210"/>
      <c r="W951" s="210"/>
      <c r="X951" s="210"/>
      <c r="Y951" s="210"/>
      <c r="Z951" s="210"/>
      <c r="AA951" s="210"/>
      <c r="AB951" s="210"/>
      <c r="AC951" s="210"/>
      <c r="AD951" s="210"/>
      <c r="AE951" s="210"/>
      <c r="AF951" s="210"/>
      <c r="AG951" s="210"/>
      <c r="AH951" s="210"/>
      <c r="AI951" s="210"/>
      <c r="AJ951" s="210"/>
      <c r="AK951" s="210"/>
      <c r="AL951" s="210"/>
      <c r="AM951" s="210"/>
      <c r="AN951" s="210"/>
      <c r="AO951" s="210"/>
      <c r="AP951" s="210"/>
      <c r="AQ951" s="210"/>
      <c r="AR951" s="210"/>
      <c r="AS951" s="210"/>
      <c r="AT951" s="210"/>
      <c r="AU951" s="210"/>
      <c r="AV951" s="210"/>
      <c r="AW951" s="210"/>
      <c r="AX951" s="210"/>
      <c r="AY951" s="210"/>
      <c r="AZ951" s="210"/>
      <c r="BA951" s="210"/>
      <c r="BB951" s="210"/>
      <c r="BC951" s="210"/>
      <c r="BD951" s="210"/>
      <c r="BE951" s="210"/>
      <c r="BF951" s="210"/>
      <c r="BG951" s="210"/>
      <c r="BH951" s="210"/>
      <c r="BI951" s="210"/>
      <c r="BJ951" s="210"/>
      <c r="BK951" s="210"/>
      <c r="BL951" s="210"/>
      <c r="BM951" s="213" t="e">
        <v>#N/A</v>
      </c>
    </row>
    <row r="952" spans="1:65">
      <c r="A952" s="30"/>
      <c r="B952" s="19">
        <v>1</v>
      </c>
      <c r="C952" s="9">
        <v>3</v>
      </c>
      <c r="D952" s="24">
        <v>4.7E-2</v>
      </c>
      <c r="E952" s="24">
        <v>4.4700000000000004E-2</v>
      </c>
      <c r="F952" s="24">
        <v>4.7699999999999999E-2</v>
      </c>
      <c r="G952" s="24">
        <v>4.6307900000000006E-2</v>
      </c>
      <c r="H952" s="24">
        <v>5.099999999999999E-2</v>
      </c>
      <c r="I952" s="24">
        <v>0.05</v>
      </c>
      <c r="J952" s="214">
        <v>6.2700000000000006E-2</v>
      </c>
      <c r="K952" s="214">
        <v>0.03</v>
      </c>
      <c r="L952" s="24">
        <v>4.4999999999999998E-2</v>
      </c>
      <c r="M952" s="24">
        <v>5.1999999999999998E-2</v>
      </c>
      <c r="N952" s="24">
        <v>5.3572091576896623E-2</v>
      </c>
      <c r="O952" s="24">
        <v>4.4255168649497641E-2</v>
      </c>
      <c r="P952" s="24">
        <v>4.7E-2</v>
      </c>
      <c r="Q952" s="209"/>
      <c r="R952" s="210"/>
      <c r="S952" s="210"/>
      <c r="T952" s="210"/>
      <c r="U952" s="210"/>
      <c r="V952" s="210"/>
      <c r="W952" s="210"/>
      <c r="X952" s="210"/>
      <c r="Y952" s="210"/>
      <c r="Z952" s="210"/>
      <c r="AA952" s="210"/>
      <c r="AB952" s="210"/>
      <c r="AC952" s="210"/>
      <c r="AD952" s="210"/>
      <c r="AE952" s="210"/>
      <c r="AF952" s="210"/>
      <c r="AG952" s="210"/>
      <c r="AH952" s="210"/>
      <c r="AI952" s="210"/>
      <c r="AJ952" s="210"/>
      <c r="AK952" s="210"/>
      <c r="AL952" s="210"/>
      <c r="AM952" s="210"/>
      <c r="AN952" s="210"/>
      <c r="AO952" s="210"/>
      <c r="AP952" s="210"/>
      <c r="AQ952" s="210"/>
      <c r="AR952" s="210"/>
      <c r="AS952" s="210"/>
      <c r="AT952" s="210"/>
      <c r="AU952" s="210"/>
      <c r="AV952" s="210"/>
      <c r="AW952" s="210"/>
      <c r="AX952" s="210"/>
      <c r="AY952" s="210"/>
      <c r="AZ952" s="210"/>
      <c r="BA952" s="210"/>
      <c r="BB952" s="210"/>
      <c r="BC952" s="210"/>
      <c r="BD952" s="210"/>
      <c r="BE952" s="210"/>
      <c r="BF952" s="210"/>
      <c r="BG952" s="210"/>
      <c r="BH952" s="210"/>
      <c r="BI952" s="210"/>
      <c r="BJ952" s="210"/>
      <c r="BK952" s="210"/>
      <c r="BL952" s="210"/>
      <c r="BM952" s="213">
        <v>16</v>
      </c>
    </row>
    <row r="953" spans="1:65">
      <c r="A953" s="30"/>
      <c r="B953" s="19">
        <v>1</v>
      </c>
      <c r="C953" s="9">
        <v>4</v>
      </c>
      <c r="D953" s="24">
        <v>4.7E-2</v>
      </c>
      <c r="E953" s="24">
        <v>4.3700000000000003E-2</v>
      </c>
      <c r="F953" s="24">
        <v>4.7399999999999998E-2</v>
      </c>
      <c r="G953" s="24">
        <v>4.5330350000000005E-2</v>
      </c>
      <c r="H953" s="24">
        <v>5.099999999999999E-2</v>
      </c>
      <c r="I953" s="24">
        <v>0.05</v>
      </c>
      <c r="J953" s="214">
        <v>6.3100000000000003E-2</v>
      </c>
      <c r="K953" s="214">
        <v>0.03</v>
      </c>
      <c r="L953" s="24">
        <v>5.099999999999999E-2</v>
      </c>
      <c r="M953" s="24">
        <v>0.05</v>
      </c>
      <c r="N953" s="24">
        <v>5.7970292645653843E-2</v>
      </c>
      <c r="O953" s="24">
        <v>4.2664309246310601E-2</v>
      </c>
      <c r="P953" s="24">
        <v>4.9000000000000002E-2</v>
      </c>
      <c r="Q953" s="209"/>
      <c r="R953" s="210"/>
      <c r="S953" s="210"/>
      <c r="T953" s="210"/>
      <c r="U953" s="210"/>
      <c r="V953" s="210"/>
      <c r="W953" s="210"/>
      <c r="X953" s="210"/>
      <c r="Y953" s="210"/>
      <c r="Z953" s="210"/>
      <c r="AA953" s="210"/>
      <c r="AB953" s="210"/>
      <c r="AC953" s="210"/>
      <c r="AD953" s="210"/>
      <c r="AE953" s="210"/>
      <c r="AF953" s="210"/>
      <c r="AG953" s="210"/>
      <c r="AH953" s="210"/>
      <c r="AI953" s="210"/>
      <c r="AJ953" s="210"/>
      <c r="AK953" s="210"/>
      <c r="AL953" s="210"/>
      <c r="AM953" s="210"/>
      <c r="AN953" s="210"/>
      <c r="AO953" s="210"/>
      <c r="AP953" s="210"/>
      <c r="AQ953" s="210"/>
      <c r="AR953" s="210"/>
      <c r="AS953" s="210"/>
      <c r="AT953" s="210"/>
      <c r="AU953" s="210"/>
      <c r="AV953" s="210"/>
      <c r="AW953" s="210"/>
      <c r="AX953" s="210"/>
      <c r="AY953" s="210"/>
      <c r="AZ953" s="210"/>
      <c r="BA953" s="210"/>
      <c r="BB953" s="210"/>
      <c r="BC953" s="210"/>
      <c r="BD953" s="210"/>
      <c r="BE953" s="210"/>
      <c r="BF953" s="210"/>
      <c r="BG953" s="210"/>
      <c r="BH953" s="210"/>
      <c r="BI953" s="210"/>
      <c r="BJ953" s="210"/>
      <c r="BK953" s="210"/>
      <c r="BL953" s="210"/>
      <c r="BM953" s="213">
        <v>4.8190792332884591E-2</v>
      </c>
    </row>
    <row r="954" spans="1:65">
      <c r="A954" s="30"/>
      <c r="B954" s="19">
        <v>1</v>
      </c>
      <c r="C954" s="9">
        <v>5</v>
      </c>
      <c r="D954" s="24">
        <v>4.4999999999999998E-2</v>
      </c>
      <c r="E954" s="24">
        <v>4.1800000000000004E-2</v>
      </c>
      <c r="F954" s="24">
        <v>4.7600000000000003E-2</v>
      </c>
      <c r="G954" s="24">
        <v>4.433285E-2</v>
      </c>
      <c r="H954" s="24">
        <v>5.099999999999999E-2</v>
      </c>
      <c r="I954" s="24">
        <v>0.05</v>
      </c>
      <c r="J954" s="214">
        <v>6.1300000000000007E-2</v>
      </c>
      <c r="K954" s="214">
        <v>0.03</v>
      </c>
      <c r="L954" s="24">
        <v>4.5999999999999999E-2</v>
      </c>
      <c r="M954" s="24">
        <v>5.6000000000000008E-2</v>
      </c>
      <c r="N954" s="24">
        <v>5.5119298759225804E-2</v>
      </c>
      <c r="O954" s="24">
        <v>4.3942582310813806E-2</v>
      </c>
      <c r="P954" s="24">
        <v>4.8000000000000001E-2</v>
      </c>
      <c r="Q954" s="209"/>
      <c r="R954" s="210"/>
      <c r="S954" s="210"/>
      <c r="T954" s="210"/>
      <c r="U954" s="210"/>
      <c r="V954" s="210"/>
      <c r="W954" s="210"/>
      <c r="X954" s="210"/>
      <c r="Y954" s="210"/>
      <c r="Z954" s="210"/>
      <c r="AA954" s="210"/>
      <c r="AB954" s="210"/>
      <c r="AC954" s="210"/>
      <c r="AD954" s="210"/>
      <c r="AE954" s="210"/>
      <c r="AF954" s="210"/>
      <c r="AG954" s="210"/>
      <c r="AH954" s="210"/>
      <c r="AI954" s="210"/>
      <c r="AJ954" s="210"/>
      <c r="AK954" s="210"/>
      <c r="AL954" s="210"/>
      <c r="AM954" s="210"/>
      <c r="AN954" s="210"/>
      <c r="AO954" s="210"/>
      <c r="AP954" s="210"/>
      <c r="AQ954" s="210"/>
      <c r="AR954" s="210"/>
      <c r="AS954" s="210"/>
      <c r="AT954" s="210"/>
      <c r="AU954" s="210"/>
      <c r="AV954" s="210"/>
      <c r="AW954" s="210"/>
      <c r="AX954" s="210"/>
      <c r="AY954" s="210"/>
      <c r="AZ954" s="210"/>
      <c r="BA954" s="210"/>
      <c r="BB954" s="210"/>
      <c r="BC954" s="210"/>
      <c r="BD954" s="210"/>
      <c r="BE954" s="210"/>
      <c r="BF954" s="210"/>
      <c r="BG954" s="210"/>
      <c r="BH954" s="210"/>
      <c r="BI954" s="210"/>
      <c r="BJ954" s="210"/>
      <c r="BK954" s="210"/>
      <c r="BL954" s="210"/>
      <c r="BM954" s="213">
        <v>57</v>
      </c>
    </row>
    <row r="955" spans="1:65">
      <c r="A955" s="30"/>
      <c r="B955" s="19">
        <v>1</v>
      </c>
      <c r="C955" s="9">
        <v>6</v>
      </c>
      <c r="D955" s="24">
        <v>4.4999999999999998E-2</v>
      </c>
      <c r="E955" s="24">
        <v>4.3400000000000001E-2</v>
      </c>
      <c r="F955" s="24">
        <v>4.7800000000000002E-2</v>
      </c>
      <c r="G955" s="24">
        <v>4.48736E-2</v>
      </c>
      <c r="H955" s="24">
        <v>0.05</v>
      </c>
      <c r="I955" s="24">
        <v>0.05</v>
      </c>
      <c r="J955" s="214">
        <v>6.4100000000000004E-2</v>
      </c>
      <c r="K955" s="214">
        <v>0.03</v>
      </c>
      <c r="L955" s="24">
        <v>4.7E-2</v>
      </c>
      <c r="M955" s="24">
        <v>5.2999999999999999E-2</v>
      </c>
      <c r="N955" s="24">
        <v>5.3346138029736645E-2</v>
      </c>
      <c r="O955" s="24">
        <v>4.4229613165116068E-2</v>
      </c>
      <c r="P955" s="24">
        <v>4.8000000000000001E-2</v>
      </c>
      <c r="Q955" s="209"/>
      <c r="R955" s="210"/>
      <c r="S955" s="210"/>
      <c r="T955" s="210"/>
      <c r="U955" s="210"/>
      <c r="V955" s="210"/>
      <c r="W955" s="210"/>
      <c r="X955" s="210"/>
      <c r="Y955" s="210"/>
      <c r="Z955" s="210"/>
      <c r="AA955" s="210"/>
      <c r="AB955" s="210"/>
      <c r="AC955" s="210"/>
      <c r="AD955" s="210"/>
      <c r="AE955" s="210"/>
      <c r="AF955" s="210"/>
      <c r="AG955" s="210"/>
      <c r="AH955" s="210"/>
      <c r="AI955" s="210"/>
      <c r="AJ955" s="210"/>
      <c r="AK955" s="210"/>
      <c r="AL955" s="210"/>
      <c r="AM955" s="210"/>
      <c r="AN955" s="210"/>
      <c r="AO955" s="210"/>
      <c r="AP955" s="210"/>
      <c r="AQ955" s="210"/>
      <c r="AR955" s="210"/>
      <c r="AS955" s="210"/>
      <c r="AT955" s="210"/>
      <c r="AU955" s="210"/>
      <c r="AV955" s="210"/>
      <c r="AW955" s="210"/>
      <c r="AX955" s="210"/>
      <c r="AY955" s="210"/>
      <c r="AZ955" s="210"/>
      <c r="BA955" s="210"/>
      <c r="BB955" s="210"/>
      <c r="BC955" s="210"/>
      <c r="BD955" s="210"/>
      <c r="BE955" s="210"/>
      <c r="BF955" s="210"/>
      <c r="BG955" s="210"/>
      <c r="BH955" s="210"/>
      <c r="BI955" s="210"/>
      <c r="BJ955" s="210"/>
      <c r="BK955" s="210"/>
      <c r="BL955" s="210"/>
      <c r="BM955" s="56"/>
    </row>
    <row r="956" spans="1:65">
      <c r="A956" s="30"/>
      <c r="B956" s="20" t="s">
        <v>245</v>
      </c>
      <c r="C956" s="12"/>
      <c r="D956" s="215">
        <v>4.6499999999999993E-2</v>
      </c>
      <c r="E956" s="215">
        <v>4.3500000000000004E-2</v>
      </c>
      <c r="F956" s="215">
        <v>4.7816666666666667E-2</v>
      </c>
      <c r="G956" s="215">
        <v>4.5058750000000002E-2</v>
      </c>
      <c r="H956" s="215">
        <v>5.0833333333333335E-2</v>
      </c>
      <c r="I956" s="215">
        <v>4.9999999999999996E-2</v>
      </c>
      <c r="J956" s="215">
        <v>6.3100000000000003E-2</v>
      </c>
      <c r="K956" s="215">
        <v>0.03</v>
      </c>
      <c r="L956" s="215">
        <v>4.6999999999999993E-2</v>
      </c>
      <c r="M956" s="215">
        <v>5.1999999999999998E-2</v>
      </c>
      <c r="N956" s="215">
        <v>5.5252022840390679E-2</v>
      </c>
      <c r="O956" s="215">
        <v>4.3637942821339815E-2</v>
      </c>
      <c r="P956" s="215">
        <v>4.8499999999999995E-2</v>
      </c>
      <c r="Q956" s="209"/>
      <c r="R956" s="210"/>
      <c r="S956" s="210"/>
      <c r="T956" s="210"/>
      <c r="U956" s="210"/>
      <c r="V956" s="210"/>
      <c r="W956" s="210"/>
      <c r="X956" s="210"/>
      <c r="Y956" s="210"/>
      <c r="Z956" s="210"/>
      <c r="AA956" s="210"/>
      <c r="AB956" s="210"/>
      <c r="AC956" s="210"/>
      <c r="AD956" s="210"/>
      <c r="AE956" s="210"/>
      <c r="AF956" s="210"/>
      <c r="AG956" s="210"/>
      <c r="AH956" s="210"/>
      <c r="AI956" s="210"/>
      <c r="AJ956" s="210"/>
      <c r="AK956" s="210"/>
      <c r="AL956" s="210"/>
      <c r="AM956" s="210"/>
      <c r="AN956" s="210"/>
      <c r="AO956" s="210"/>
      <c r="AP956" s="210"/>
      <c r="AQ956" s="210"/>
      <c r="AR956" s="210"/>
      <c r="AS956" s="210"/>
      <c r="AT956" s="210"/>
      <c r="AU956" s="210"/>
      <c r="AV956" s="210"/>
      <c r="AW956" s="210"/>
      <c r="AX956" s="210"/>
      <c r="AY956" s="210"/>
      <c r="AZ956" s="210"/>
      <c r="BA956" s="210"/>
      <c r="BB956" s="210"/>
      <c r="BC956" s="210"/>
      <c r="BD956" s="210"/>
      <c r="BE956" s="210"/>
      <c r="BF956" s="210"/>
      <c r="BG956" s="210"/>
      <c r="BH956" s="210"/>
      <c r="BI956" s="210"/>
      <c r="BJ956" s="210"/>
      <c r="BK956" s="210"/>
      <c r="BL956" s="210"/>
      <c r="BM956" s="56"/>
    </row>
    <row r="957" spans="1:65">
      <c r="A957" s="30"/>
      <c r="B957" s="3" t="s">
        <v>246</v>
      </c>
      <c r="C957" s="29"/>
      <c r="D957" s="24">
        <v>4.7E-2</v>
      </c>
      <c r="E957" s="24">
        <v>4.3550000000000005E-2</v>
      </c>
      <c r="F957" s="24">
        <v>4.7750000000000001E-2</v>
      </c>
      <c r="G957" s="24">
        <v>4.5101975000000002E-2</v>
      </c>
      <c r="H957" s="24">
        <v>5.099999999999999E-2</v>
      </c>
      <c r="I957" s="24">
        <v>0.05</v>
      </c>
      <c r="J957" s="24">
        <v>6.3200000000000006E-2</v>
      </c>
      <c r="K957" s="24">
        <v>0.03</v>
      </c>
      <c r="L957" s="24">
        <v>4.65E-2</v>
      </c>
      <c r="M957" s="24">
        <v>5.149999999999999E-2</v>
      </c>
      <c r="N957" s="24">
        <v>5.5409062984531493E-2</v>
      </c>
      <c r="O957" s="24">
        <v>4.3836156110718658E-2</v>
      </c>
      <c r="P957" s="24">
        <v>4.8500000000000001E-2</v>
      </c>
      <c r="Q957" s="209"/>
      <c r="R957" s="210"/>
      <c r="S957" s="210"/>
      <c r="T957" s="210"/>
      <c r="U957" s="210"/>
      <c r="V957" s="210"/>
      <c r="W957" s="210"/>
      <c r="X957" s="210"/>
      <c r="Y957" s="210"/>
      <c r="Z957" s="210"/>
      <c r="AA957" s="210"/>
      <c r="AB957" s="210"/>
      <c r="AC957" s="210"/>
      <c r="AD957" s="210"/>
      <c r="AE957" s="210"/>
      <c r="AF957" s="210"/>
      <c r="AG957" s="210"/>
      <c r="AH957" s="210"/>
      <c r="AI957" s="210"/>
      <c r="AJ957" s="210"/>
      <c r="AK957" s="210"/>
      <c r="AL957" s="210"/>
      <c r="AM957" s="210"/>
      <c r="AN957" s="210"/>
      <c r="AO957" s="210"/>
      <c r="AP957" s="210"/>
      <c r="AQ957" s="210"/>
      <c r="AR957" s="210"/>
      <c r="AS957" s="210"/>
      <c r="AT957" s="210"/>
      <c r="AU957" s="210"/>
      <c r="AV957" s="210"/>
      <c r="AW957" s="210"/>
      <c r="AX957" s="210"/>
      <c r="AY957" s="210"/>
      <c r="AZ957" s="210"/>
      <c r="BA957" s="210"/>
      <c r="BB957" s="210"/>
      <c r="BC957" s="210"/>
      <c r="BD957" s="210"/>
      <c r="BE957" s="210"/>
      <c r="BF957" s="210"/>
      <c r="BG957" s="210"/>
      <c r="BH957" s="210"/>
      <c r="BI957" s="210"/>
      <c r="BJ957" s="210"/>
      <c r="BK957" s="210"/>
      <c r="BL957" s="210"/>
      <c r="BM957" s="56"/>
    </row>
    <row r="958" spans="1:65">
      <c r="A958" s="30"/>
      <c r="B958" s="3" t="s">
        <v>247</v>
      </c>
      <c r="C958" s="29"/>
      <c r="D958" s="24">
        <v>1.22474487139159E-3</v>
      </c>
      <c r="E958" s="24">
        <v>1.2116104984688776E-3</v>
      </c>
      <c r="F958" s="24">
        <v>3.2506409624359731E-4</v>
      </c>
      <c r="G958" s="24">
        <v>9.341159435530507E-4</v>
      </c>
      <c r="H958" s="24">
        <v>7.5277265270907773E-4</v>
      </c>
      <c r="I958" s="24">
        <v>7.6011774306101464E-18</v>
      </c>
      <c r="J958" s="24">
        <v>1.0430723848324224E-3</v>
      </c>
      <c r="K958" s="24">
        <v>0</v>
      </c>
      <c r="L958" s="24">
        <v>2.2803508501982729E-3</v>
      </c>
      <c r="M958" s="24">
        <v>2.2803508501982785E-3</v>
      </c>
      <c r="N958" s="24">
        <v>1.695118350659599E-3</v>
      </c>
      <c r="O958" s="24">
        <v>6.6019166308413217E-4</v>
      </c>
      <c r="P958" s="24">
        <v>1.0488088481701524E-3</v>
      </c>
      <c r="Q958" s="209"/>
      <c r="R958" s="210"/>
      <c r="S958" s="210"/>
      <c r="T958" s="210"/>
      <c r="U958" s="210"/>
      <c r="V958" s="210"/>
      <c r="W958" s="210"/>
      <c r="X958" s="210"/>
      <c r="Y958" s="210"/>
      <c r="Z958" s="210"/>
      <c r="AA958" s="210"/>
      <c r="AB958" s="210"/>
      <c r="AC958" s="210"/>
      <c r="AD958" s="210"/>
      <c r="AE958" s="210"/>
      <c r="AF958" s="210"/>
      <c r="AG958" s="210"/>
      <c r="AH958" s="210"/>
      <c r="AI958" s="210"/>
      <c r="AJ958" s="210"/>
      <c r="AK958" s="210"/>
      <c r="AL958" s="210"/>
      <c r="AM958" s="210"/>
      <c r="AN958" s="210"/>
      <c r="AO958" s="210"/>
      <c r="AP958" s="210"/>
      <c r="AQ958" s="210"/>
      <c r="AR958" s="210"/>
      <c r="AS958" s="210"/>
      <c r="AT958" s="210"/>
      <c r="AU958" s="210"/>
      <c r="AV958" s="210"/>
      <c r="AW958" s="210"/>
      <c r="AX958" s="210"/>
      <c r="AY958" s="210"/>
      <c r="AZ958" s="210"/>
      <c r="BA958" s="210"/>
      <c r="BB958" s="210"/>
      <c r="BC958" s="210"/>
      <c r="BD958" s="210"/>
      <c r="BE958" s="210"/>
      <c r="BF958" s="210"/>
      <c r="BG958" s="210"/>
      <c r="BH958" s="210"/>
      <c r="BI958" s="210"/>
      <c r="BJ958" s="210"/>
      <c r="BK958" s="210"/>
      <c r="BL958" s="210"/>
      <c r="BM958" s="56"/>
    </row>
    <row r="959" spans="1:65">
      <c r="A959" s="30"/>
      <c r="B959" s="3" t="s">
        <v>86</v>
      </c>
      <c r="C959" s="29"/>
      <c r="D959" s="13">
        <v>2.633859938476538E-2</v>
      </c>
      <c r="E959" s="13">
        <v>2.7853114907330518E-2</v>
      </c>
      <c r="F959" s="13">
        <v>6.798133765986699E-3</v>
      </c>
      <c r="G959" s="13">
        <v>2.0731066519889048E-2</v>
      </c>
      <c r="H959" s="13">
        <v>1.4808642348375299E-2</v>
      </c>
      <c r="I959" s="13">
        <v>1.5202354861220294E-16</v>
      </c>
      <c r="J959" s="13">
        <v>1.6530465686726184E-2</v>
      </c>
      <c r="K959" s="13">
        <v>0</v>
      </c>
      <c r="L959" s="13">
        <v>4.8518103195707943E-2</v>
      </c>
      <c r="M959" s="13">
        <v>4.3852900965351514E-2</v>
      </c>
      <c r="N959" s="13">
        <v>3.0679751862775655E-2</v>
      </c>
      <c r="O959" s="13">
        <v>1.5128844771327888E-2</v>
      </c>
      <c r="P959" s="13">
        <v>2.1624924704539229E-2</v>
      </c>
      <c r="Q959" s="151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5"/>
    </row>
    <row r="960" spans="1:65">
      <c r="A960" s="30"/>
      <c r="B960" s="3" t="s">
        <v>248</v>
      </c>
      <c r="C960" s="29"/>
      <c r="D960" s="13">
        <v>-3.508538148128415E-2</v>
      </c>
      <c r="E960" s="13">
        <v>-9.7337937514749395E-2</v>
      </c>
      <c r="F960" s="13">
        <v>-7.7634263332629905E-3</v>
      </c>
      <c r="G960" s="13">
        <v>-6.499254694236134E-2</v>
      </c>
      <c r="H960" s="13">
        <v>5.4834977233721771E-2</v>
      </c>
      <c r="I960" s="13">
        <v>3.7542600557759043E-2</v>
      </c>
      <c r="J960" s="13">
        <v>0.30937876190389213</v>
      </c>
      <c r="K960" s="13">
        <v>-0.37747443966534455</v>
      </c>
      <c r="L960" s="13">
        <v>-2.4709955475706535E-2</v>
      </c>
      <c r="M960" s="13">
        <v>7.9044304580069502E-2</v>
      </c>
      <c r="N960" s="13">
        <v>0.14652654927791309</v>
      </c>
      <c r="O960" s="13">
        <v>-9.4475506443125856E-2</v>
      </c>
      <c r="P960" s="13">
        <v>6.4163225410263092E-3</v>
      </c>
      <c r="Q960" s="151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5"/>
    </row>
    <row r="961" spans="1:65">
      <c r="A961" s="30"/>
      <c r="B961" s="46" t="s">
        <v>249</v>
      </c>
      <c r="C961" s="47"/>
      <c r="D961" s="45">
        <v>0.28999999999999998</v>
      </c>
      <c r="E961" s="45">
        <v>0.96</v>
      </c>
      <c r="F961" s="45">
        <v>0</v>
      </c>
      <c r="G961" s="45">
        <v>0.62</v>
      </c>
      <c r="H961" s="45">
        <v>0.67</v>
      </c>
      <c r="I961" s="45">
        <v>0.49</v>
      </c>
      <c r="J961" s="45">
        <v>3.42</v>
      </c>
      <c r="K961" s="45">
        <v>3.98</v>
      </c>
      <c r="L961" s="45">
        <v>0.18</v>
      </c>
      <c r="M961" s="45">
        <v>0.94</v>
      </c>
      <c r="N961" s="45">
        <v>1.66</v>
      </c>
      <c r="O961" s="45">
        <v>0.93</v>
      </c>
      <c r="P961" s="45">
        <v>0.15</v>
      </c>
      <c r="Q961" s="151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5"/>
    </row>
    <row r="962" spans="1:65">
      <c r="B962" s="31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BM962" s="55"/>
    </row>
    <row r="963" spans="1:65" ht="15">
      <c r="B963" s="8" t="s">
        <v>482</v>
      </c>
      <c r="BM963" s="28" t="s">
        <v>67</v>
      </c>
    </row>
    <row r="964" spans="1:65" ht="15">
      <c r="A964" s="25" t="s">
        <v>64</v>
      </c>
      <c r="B964" s="18" t="s">
        <v>111</v>
      </c>
      <c r="C964" s="15" t="s">
        <v>112</v>
      </c>
      <c r="D964" s="16" t="s">
        <v>222</v>
      </c>
      <c r="E964" s="17" t="s">
        <v>222</v>
      </c>
      <c r="F964" s="17" t="s">
        <v>222</v>
      </c>
      <c r="G964" s="17" t="s">
        <v>222</v>
      </c>
      <c r="H964" s="17" t="s">
        <v>222</v>
      </c>
      <c r="I964" s="17" t="s">
        <v>222</v>
      </c>
      <c r="J964" s="17" t="s">
        <v>222</v>
      </c>
      <c r="K964" s="17" t="s">
        <v>222</v>
      </c>
      <c r="L964" s="17" t="s">
        <v>222</v>
      </c>
      <c r="M964" s="17" t="s">
        <v>222</v>
      </c>
      <c r="N964" s="17" t="s">
        <v>222</v>
      </c>
      <c r="O964" s="17" t="s">
        <v>222</v>
      </c>
      <c r="P964" s="17" t="s">
        <v>222</v>
      </c>
      <c r="Q964" s="151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8">
        <v>1</v>
      </c>
    </row>
    <row r="965" spans="1:65">
      <c r="A965" s="30"/>
      <c r="B965" s="19" t="s">
        <v>223</v>
      </c>
      <c r="C965" s="9" t="s">
        <v>223</v>
      </c>
      <c r="D965" s="149" t="s">
        <v>255</v>
      </c>
      <c r="E965" s="150" t="s">
        <v>256</v>
      </c>
      <c r="F965" s="150" t="s">
        <v>257</v>
      </c>
      <c r="G965" s="150" t="s">
        <v>258</v>
      </c>
      <c r="H965" s="150" t="s">
        <v>259</v>
      </c>
      <c r="I965" s="150" t="s">
        <v>260</v>
      </c>
      <c r="J965" s="150" t="s">
        <v>261</v>
      </c>
      <c r="K965" s="150" t="s">
        <v>263</v>
      </c>
      <c r="L965" s="150" t="s">
        <v>264</v>
      </c>
      <c r="M965" s="150" t="s">
        <v>265</v>
      </c>
      <c r="N965" s="150" t="s">
        <v>266</v>
      </c>
      <c r="O965" s="150" t="s">
        <v>277</v>
      </c>
      <c r="P965" s="150" t="s">
        <v>268</v>
      </c>
      <c r="Q965" s="151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8" t="s">
        <v>3</v>
      </c>
    </row>
    <row r="966" spans="1:65">
      <c r="A966" s="30"/>
      <c r="B966" s="19"/>
      <c r="C966" s="9"/>
      <c r="D966" s="10" t="s">
        <v>278</v>
      </c>
      <c r="E966" s="11" t="s">
        <v>278</v>
      </c>
      <c r="F966" s="11" t="s">
        <v>278</v>
      </c>
      <c r="G966" s="11" t="s">
        <v>278</v>
      </c>
      <c r="H966" s="11" t="s">
        <v>279</v>
      </c>
      <c r="I966" s="11" t="s">
        <v>114</v>
      </c>
      <c r="J966" s="11" t="s">
        <v>279</v>
      </c>
      <c r="K966" s="11" t="s">
        <v>279</v>
      </c>
      <c r="L966" s="11" t="s">
        <v>279</v>
      </c>
      <c r="M966" s="11" t="s">
        <v>278</v>
      </c>
      <c r="N966" s="11" t="s">
        <v>114</v>
      </c>
      <c r="O966" s="11" t="s">
        <v>278</v>
      </c>
      <c r="P966" s="11" t="s">
        <v>279</v>
      </c>
      <c r="Q966" s="151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8">
        <v>2</v>
      </c>
    </row>
    <row r="967" spans="1:65">
      <c r="A967" s="30"/>
      <c r="B967" s="19"/>
      <c r="C967" s="9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151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8">
        <v>3</v>
      </c>
    </row>
    <row r="968" spans="1:65">
      <c r="A968" s="30"/>
      <c r="B968" s="18">
        <v>1</v>
      </c>
      <c r="C968" s="14">
        <v>1</v>
      </c>
      <c r="D968" s="22">
        <v>3.64</v>
      </c>
      <c r="E968" s="22">
        <v>3.7</v>
      </c>
      <c r="F968" s="22">
        <v>3.5</v>
      </c>
      <c r="G968" s="22">
        <v>3.0590999999999999</v>
      </c>
      <c r="H968" s="22">
        <v>3.46</v>
      </c>
      <c r="I968" s="152">
        <v>20</v>
      </c>
      <c r="J968" s="22">
        <v>3.57</v>
      </c>
      <c r="K968" s="22">
        <v>3.5</v>
      </c>
      <c r="L968" s="152">
        <v>2.9</v>
      </c>
      <c r="M968" s="22">
        <v>2.944</v>
      </c>
      <c r="N968" s="22">
        <v>3.6792152819658042</v>
      </c>
      <c r="O968" s="22">
        <v>2.9747766981277741</v>
      </c>
      <c r="P968" s="22">
        <v>3.48</v>
      </c>
      <c r="Q968" s="151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8">
        <v>1</v>
      </c>
    </row>
    <row r="969" spans="1:65">
      <c r="A969" s="30"/>
      <c r="B969" s="19">
        <v>1</v>
      </c>
      <c r="C969" s="9">
        <v>2</v>
      </c>
      <c r="D969" s="11">
        <v>3.57</v>
      </c>
      <c r="E969" s="11">
        <v>3.5</v>
      </c>
      <c r="F969" s="11">
        <v>3.6</v>
      </c>
      <c r="G969" s="11">
        <v>3.1465000000000001</v>
      </c>
      <c r="H969" s="11">
        <v>3.5</v>
      </c>
      <c r="I969" s="153">
        <v>20</v>
      </c>
      <c r="J969" s="11">
        <v>3.36</v>
      </c>
      <c r="K969" s="11">
        <v>3.61</v>
      </c>
      <c r="L969" s="153">
        <v>2.9</v>
      </c>
      <c r="M969" s="11">
        <v>3.1080000000000001</v>
      </c>
      <c r="N969" s="11">
        <v>3.4392421194608249</v>
      </c>
      <c r="O969" s="11">
        <v>3.0620492762708857</v>
      </c>
      <c r="P969" s="11">
        <v>3.49</v>
      </c>
      <c r="Q969" s="151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8" t="e">
        <v>#N/A</v>
      </c>
    </row>
    <row r="970" spans="1:65">
      <c r="A970" s="30"/>
      <c r="B970" s="19">
        <v>1</v>
      </c>
      <c r="C970" s="9">
        <v>3</v>
      </c>
      <c r="D970" s="11">
        <v>3.8299999999999996</v>
      </c>
      <c r="E970" s="11">
        <v>3.6</v>
      </c>
      <c r="F970" s="11">
        <v>3.57</v>
      </c>
      <c r="G970" s="11">
        <v>3.1338999999999997</v>
      </c>
      <c r="H970" s="11">
        <v>3.45</v>
      </c>
      <c r="I970" s="153">
        <v>30</v>
      </c>
      <c r="J970" s="11">
        <v>3.37</v>
      </c>
      <c r="K970" s="11">
        <v>3.44</v>
      </c>
      <c r="L970" s="153">
        <v>3</v>
      </c>
      <c r="M970" s="11">
        <v>3.0760000000000001</v>
      </c>
      <c r="N970" s="11">
        <v>3.4922170772343168</v>
      </c>
      <c r="O970" s="11">
        <v>3.0855867882964172</v>
      </c>
      <c r="P970" s="11">
        <v>3.45</v>
      </c>
      <c r="Q970" s="151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8">
        <v>16</v>
      </c>
    </row>
    <row r="971" spans="1:65">
      <c r="A971" s="30"/>
      <c r="B971" s="19">
        <v>1</v>
      </c>
      <c r="C971" s="9">
        <v>4</v>
      </c>
      <c r="D971" s="11">
        <v>3.49</v>
      </c>
      <c r="E971" s="11">
        <v>3.6</v>
      </c>
      <c r="F971" s="11">
        <v>3.45</v>
      </c>
      <c r="G971" s="11">
        <v>3.1718999999999999</v>
      </c>
      <c r="H971" s="11">
        <v>3.31</v>
      </c>
      <c r="I971" s="153">
        <v>20</v>
      </c>
      <c r="J971" s="156">
        <v>4.4800000000000004</v>
      </c>
      <c r="K971" s="11">
        <v>3.73</v>
      </c>
      <c r="L971" s="153">
        <v>3.1</v>
      </c>
      <c r="M971" s="11">
        <v>3.0030000000000001</v>
      </c>
      <c r="N971" s="11">
        <v>3.6456379165005397</v>
      </c>
      <c r="O971" s="11">
        <v>2.9944009441694974</v>
      </c>
      <c r="P971" s="11">
        <v>3.48</v>
      </c>
      <c r="Q971" s="151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8">
        <v>3.4053539075772785</v>
      </c>
    </row>
    <row r="972" spans="1:65">
      <c r="A972" s="30"/>
      <c r="B972" s="19">
        <v>1</v>
      </c>
      <c r="C972" s="9">
        <v>5</v>
      </c>
      <c r="D972" s="11">
        <v>3.37</v>
      </c>
      <c r="E972" s="11">
        <v>3.8</v>
      </c>
      <c r="F972" s="11">
        <v>3.7</v>
      </c>
      <c r="G972" s="11">
        <v>3.1418999999999997</v>
      </c>
      <c r="H972" s="11">
        <v>3.21</v>
      </c>
      <c r="I972" s="153">
        <v>20</v>
      </c>
      <c r="J972" s="11">
        <v>3.48</v>
      </c>
      <c r="K972" s="11">
        <v>3.56</v>
      </c>
      <c r="L972" s="153">
        <v>3</v>
      </c>
      <c r="M972" s="11">
        <v>3.1259999999999999</v>
      </c>
      <c r="N972" s="11">
        <v>3.4685922955673387</v>
      </c>
      <c r="O972" s="11">
        <v>3.084896881405935</v>
      </c>
      <c r="P972" s="11">
        <v>3.56</v>
      </c>
      <c r="Q972" s="151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8">
        <v>58</v>
      </c>
    </row>
    <row r="973" spans="1:65">
      <c r="A973" s="30"/>
      <c r="B973" s="19">
        <v>1</v>
      </c>
      <c r="C973" s="9">
        <v>6</v>
      </c>
      <c r="D973" s="11">
        <v>3.54</v>
      </c>
      <c r="E973" s="11">
        <v>3.8</v>
      </c>
      <c r="F973" s="11">
        <v>3.51</v>
      </c>
      <c r="G973" s="11">
        <v>3.1149999999999998</v>
      </c>
      <c r="H973" s="11">
        <v>3.51</v>
      </c>
      <c r="I973" s="153">
        <v>10</v>
      </c>
      <c r="J973" s="11">
        <v>3.33</v>
      </c>
      <c r="K973" s="11">
        <v>3.57</v>
      </c>
      <c r="L973" s="153">
        <v>3</v>
      </c>
      <c r="M973" s="11">
        <v>3.0920000000000001</v>
      </c>
      <c r="N973" s="11">
        <v>3.566866669432025</v>
      </c>
      <c r="O973" s="11">
        <v>3.0385759516689879</v>
      </c>
      <c r="P973" s="156">
        <v>3.35</v>
      </c>
      <c r="Q973" s="151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55"/>
    </row>
    <row r="974" spans="1:65">
      <c r="A974" s="30"/>
      <c r="B974" s="20" t="s">
        <v>245</v>
      </c>
      <c r="C974" s="12"/>
      <c r="D974" s="23">
        <v>3.5733333333333328</v>
      </c>
      <c r="E974" s="23">
        <v>3.6666666666666665</v>
      </c>
      <c r="F974" s="23">
        <v>3.5549999999999997</v>
      </c>
      <c r="G974" s="23">
        <v>3.12805</v>
      </c>
      <c r="H974" s="23">
        <v>3.4066666666666663</v>
      </c>
      <c r="I974" s="23">
        <v>20</v>
      </c>
      <c r="J974" s="23">
        <v>3.598333333333334</v>
      </c>
      <c r="K974" s="23">
        <v>3.5683333333333334</v>
      </c>
      <c r="L974" s="23">
        <v>2.9833333333333329</v>
      </c>
      <c r="M974" s="23">
        <v>3.0581666666666667</v>
      </c>
      <c r="N974" s="23">
        <v>3.5486285600268084</v>
      </c>
      <c r="O974" s="23">
        <v>3.0400477566565827</v>
      </c>
      <c r="P974" s="23">
        <v>3.4683333333333337</v>
      </c>
      <c r="Q974" s="151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55"/>
    </row>
    <row r="975" spans="1:65">
      <c r="A975" s="30"/>
      <c r="B975" s="3" t="s">
        <v>246</v>
      </c>
      <c r="C975" s="29"/>
      <c r="D975" s="11">
        <v>3.5549999999999997</v>
      </c>
      <c r="E975" s="11">
        <v>3.6500000000000004</v>
      </c>
      <c r="F975" s="11">
        <v>3.54</v>
      </c>
      <c r="G975" s="11">
        <v>3.1378999999999997</v>
      </c>
      <c r="H975" s="11">
        <v>3.4550000000000001</v>
      </c>
      <c r="I975" s="11">
        <v>20</v>
      </c>
      <c r="J975" s="11">
        <v>3.4249999999999998</v>
      </c>
      <c r="K975" s="11">
        <v>3.5649999999999999</v>
      </c>
      <c r="L975" s="11">
        <v>3</v>
      </c>
      <c r="M975" s="11">
        <v>3.0840000000000001</v>
      </c>
      <c r="N975" s="11">
        <v>3.5295418733331712</v>
      </c>
      <c r="O975" s="11">
        <v>3.050312613969937</v>
      </c>
      <c r="P975" s="11">
        <v>3.48</v>
      </c>
      <c r="Q975" s="151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55"/>
    </row>
    <row r="976" spans="1:65">
      <c r="A976" s="30"/>
      <c r="B976" s="3" t="s">
        <v>247</v>
      </c>
      <c r="C976" s="29"/>
      <c r="D976" s="24">
        <v>0.15474710551951082</v>
      </c>
      <c r="E976" s="24">
        <v>0.12110601416389957</v>
      </c>
      <c r="F976" s="24">
        <v>8.8713020464867537E-2</v>
      </c>
      <c r="G976" s="24">
        <v>3.850629818614093E-2</v>
      </c>
      <c r="H976" s="24">
        <v>0.12011105971835674</v>
      </c>
      <c r="I976" s="24">
        <v>6.324555320336759</v>
      </c>
      <c r="J976" s="24">
        <v>0.44115379026668389</v>
      </c>
      <c r="K976" s="24">
        <v>9.9079092984678985E-2</v>
      </c>
      <c r="L976" s="24">
        <v>7.5277265270908167E-2</v>
      </c>
      <c r="M976" s="24">
        <v>7.017810674752252E-2</v>
      </c>
      <c r="N976" s="24">
        <v>9.8335942792110248E-2</v>
      </c>
      <c r="O976" s="24">
        <v>4.67234909664061E-2</v>
      </c>
      <c r="P976" s="24">
        <v>6.8532230860133714E-2</v>
      </c>
      <c r="Q976" s="209"/>
      <c r="R976" s="210"/>
      <c r="S976" s="210"/>
      <c r="T976" s="210"/>
      <c r="U976" s="210"/>
      <c r="V976" s="210"/>
      <c r="W976" s="210"/>
      <c r="X976" s="210"/>
      <c r="Y976" s="210"/>
      <c r="Z976" s="210"/>
      <c r="AA976" s="210"/>
      <c r="AB976" s="210"/>
      <c r="AC976" s="210"/>
      <c r="AD976" s="210"/>
      <c r="AE976" s="210"/>
      <c r="AF976" s="210"/>
      <c r="AG976" s="210"/>
      <c r="AH976" s="210"/>
      <c r="AI976" s="210"/>
      <c r="AJ976" s="210"/>
      <c r="AK976" s="210"/>
      <c r="AL976" s="210"/>
      <c r="AM976" s="210"/>
      <c r="AN976" s="210"/>
      <c r="AO976" s="210"/>
      <c r="AP976" s="210"/>
      <c r="AQ976" s="210"/>
      <c r="AR976" s="210"/>
      <c r="AS976" s="210"/>
      <c r="AT976" s="210"/>
      <c r="AU976" s="210"/>
      <c r="AV976" s="210"/>
      <c r="AW976" s="210"/>
      <c r="AX976" s="210"/>
      <c r="AY976" s="210"/>
      <c r="AZ976" s="210"/>
      <c r="BA976" s="210"/>
      <c r="BB976" s="210"/>
      <c r="BC976" s="210"/>
      <c r="BD976" s="210"/>
      <c r="BE976" s="210"/>
      <c r="BF976" s="210"/>
      <c r="BG976" s="210"/>
      <c r="BH976" s="210"/>
      <c r="BI976" s="210"/>
      <c r="BJ976" s="210"/>
      <c r="BK976" s="210"/>
      <c r="BL976" s="210"/>
      <c r="BM976" s="56"/>
    </row>
    <row r="977" spans="1:65">
      <c r="A977" s="30"/>
      <c r="B977" s="3" t="s">
        <v>86</v>
      </c>
      <c r="C977" s="29"/>
      <c r="D977" s="13">
        <v>4.3306092962549676E-2</v>
      </c>
      <c r="E977" s="13">
        <v>3.3028912953790797E-2</v>
      </c>
      <c r="F977" s="13">
        <v>2.4954436136390309E-2</v>
      </c>
      <c r="G977" s="13">
        <v>1.231000085872698E-2</v>
      </c>
      <c r="H977" s="13">
        <v>3.5257649623783784E-2</v>
      </c>
      <c r="I977" s="13">
        <v>0.31622776601683794</v>
      </c>
      <c r="J977" s="13">
        <v>0.12259947853636419</v>
      </c>
      <c r="K977" s="13">
        <v>2.7766210084449971E-2</v>
      </c>
      <c r="L977" s="13">
        <v>2.5232602884103301E-2</v>
      </c>
      <c r="M977" s="13">
        <v>2.2947770477145083E-2</v>
      </c>
      <c r="N977" s="13">
        <v>2.7710970908538076E-2</v>
      </c>
      <c r="O977" s="13">
        <v>1.5369327953516157E-2</v>
      </c>
      <c r="P977" s="13">
        <v>1.9759413030312457E-2</v>
      </c>
      <c r="Q977" s="151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5"/>
    </row>
    <row r="978" spans="1:65">
      <c r="A978" s="30"/>
      <c r="B978" s="3" t="s">
        <v>248</v>
      </c>
      <c r="C978" s="29"/>
      <c r="D978" s="13">
        <v>4.9328037647506262E-2</v>
      </c>
      <c r="E978" s="13">
        <v>7.6735859526358974E-2</v>
      </c>
      <c r="F978" s="13">
        <v>4.3944358349874424E-2</v>
      </c>
      <c r="G978" s="13">
        <v>-8.1431743984156091E-2</v>
      </c>
      <c r="H978" s="13">
        <v>3.854985781261977E-4</v>
      </c>
      <c r="I978" s="13">
        <v>4.8731046883255953</v>
      </c>
      <c r="J978" s="13">
        <v>5.6669418507913516E-2</v>
      </c>
      <c r="K978" s="13">
        <v>4.7859761475425033E-2</v>
      </c>
      <c r="L978" s="13">
        <v>-0.12392855065809882</v>
      </c>
      <c r="M978" s="13">
        <v>-0.10195335061594712</v>
      </c>
      <c r="N978" s="13">
        <v>4.2073351650977697E-2</v>
      </c>
      <c r="O978" s="13">
        <v>-0.10727406338232581</v>
      </c>
      <c r="P978" s="13">
        <v>1.8494238033797128E-2</v>
      </c>
      <c r="Q978" s="151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5"/>
    </row>
    <row r="979" spans="1:65">
      <c r="A979" s="30"/>
      <c r="B979" s="46" t="s">
        <v>249</v>
      </c>
      <c r="C979" s="47"/>
      <c r="D979" s="45">
        <v>0.46</v>
      </c>
      <c r="E979" s="45">
        <v>1.1100000000000001</v>
      </c>
      <c r="F979" s="45">
        <v>0.33</v>
      </c>
      <c r="G979" s="45">
        <v>2.68</v>
      </c>
      <c r="H979" s="45">
        <v>0.72</v>
      </c>
      <c r="I979" s="45" t="s">
        <v>275</v>
      </c>
      <c r="J979" s="45">
        <v>0.63</v>
      </c>
      <c r="K979" s="45">
        <v>0.42</v>
      </c>
      <c r="L979" s="45">
        <v>3.7</v>
      </c>
      <c r="M979" s="45">
        <v>3.17</v>
      </c>
      <c r="N979" s="45">
        <v>0.28000000000000003</v>
      </c>
      <c r="O979" s="45">
        <v>3.3</v>
      </c>
      <c r="P979" s="45">
        <v>0.28000000000000003</v>
      </c>
      <c r="Q979" s="151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5"/>
    </row>
    <row r="980" spans="1:65">
      <c r="B980" s="31" t="s">
        <v>286</v>
      </c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BM980" s="55"/>
    </row>
    <row r="981" spans="1:65">
      <c r="BM981" s="55"/>
    </row>
    <row r="982" spans="1:65" ht="15">
      <c r="B982" s="8" t="s">
        <v>483</v>
      </c>
      <c r="BM982" s="28" t="s">
        <v>253</v>
      </c>
    </row>
    <row r="983" spans="1:65" ht="15">
      <c r="A983" s="25" t="s">
        <v>65</v>
      </c>
      <c r="B983" s="18" t="s">
        <v>111</v>
      </c>
      <c r="C983" s="15" t="s">
        <v>112</v>
      </c>
      <c r="D983" s="16" t="s">
        <v>222</v>
      </c>
      <c r="E983" s="17" t="s">
        <v>222</v>
      </c>
      <c r="F983" s="17" t="s">
        <v>222</v>
      </c>
      <c r="G983" s="17" t="s">
        <v>222</v>
      </c>
      <c r="H983" s="151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8">
        <v>1</v>
      </c>
    </row>
    <row r="984" spans="1:65">
      <c r="A984" s="30"/>
      <c r="B984" s="19" t="s">
        <v>223</v>
      </c>
      <c r="C984" s="9" t="s">
        <v>223</v>
      </c>
      <c r="D984" s="149" t="s">
        <v>255</v>
      </c>
      <c r="E984" s="150" t="s">
        <v>261</v>
      </c>
      <c r="F984" s="150" t="s">
        <v>263</v>
      </c>
      <c r="G984" s="150" t="s">
        <v>277</v>
      </c>
      <c r="H984" s="151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8" t="s">
        <v>3</v>
      </c>
    </row>
    <row r="985" spans="1:65">
      <c r="A985" s="30"/>
      <c r="B985" s="19"/>
      <c r="C985" s="9"/>
      <c r="D985" s="10" t="s">
        <v>278</v>
      </c>
      <c r="E985" s="11" t="s">
        <v>279</v>
      </c>
      <c r="F985" s="11" t="s">
        <v>279</v>
      </c>
      <c r="G985" s="11" t="s">
        <v>278</v>
      </c>
      <c r="H985" s="151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8">
        <v>3</v>
      </c>
    </row>
    <row r="986" spans="1:65">
      <c r="A986" s="30"/>
      <c r="B986" s="19"/>
      <c r="C986" s="9"/>
      <c r="D986" s="26"/>
      <c r="E986" s="26"/>
      <c r="F986" s="26"/>
      <c r="G986" s="26"/>
      <c r="H986" s="151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8">
        <v>3</v>
      </c>
    </row>
    <row r="987" spans="1:65">
      <c r="A987" s="30"/>
      <c r="B987" s="18">
        <v>1</v>
      </c>
      <c r="C987" s="14">
        <v>1</v>
      </c>
      <c r="D987" s="212" t="s">
        <v>108</v>
      </c>
      <c r="E987" s="211" t="s">
        <v>108</v>
      </c>
      <c r="F987" s="211" t="s">
        <v>108</v>
      </c>
      <c r="G987" s="211">
        <v>7.7533918449057534E-2</v>
      </c>
      <c r="H987" s="209"/>
      <c r="I987" s="210"/>
      <c r="J987" s="210"/>
      <c r="K987" s="210"/>
      <c r="L987" s="210"/>
      <c r="M987" s="210"/>
      <c r="N987" s="210"/>
      <c r="O987" s="210"/>
      <c r="P987" s="210"/>
      <c r="Q987" s="210"/>
      <c r="R987" s="210"/>
      <c r="S987" s="210"/>
      <c r="T987" s="210"/>
      <c r="U987" s="210"/>
      <c r="V987" s="210"/>
      <c r="W987" s="210"/>
      <c r="X987" s="210"/>
      <c r="Y987" s="210"/>
      <c r="Z987" s="210"/>
      <c r="AA987" s="210"/>
      <c r="AB987" s="210"/>
      <c r="AC987" s="210"/>
      <c r="AD987" s="210"/>
      <c r="AE987" s="210"/>
      <c r="AF987" s="210"/>
      <c r="AG987" s="210"/>
      <c r="AH987" s="210"/>
      <c r="AI987" s="210"/>
      <c r="AJ987" s="210"/>
      <c r="AK987" s="210"/>
      <c r="AL987" s="210"/>
      <c r="AM987" s="210"/>
      <c r="AN987" s="210"/>
      <c r="AO987" s="210"/>
      <c r="AP987" s="210"/>
      <c r="AQ987" s="210"/>
      <c r="AR987" s="210"/>
      <c r="AS987" s="210"/>
      <c r="AT987" s="210"/>
      <c r="AU987" s="210"/>
      <c r="AV987" s="210"/>
      <c r="AW987" s="210"/>
      <c r="AX987" s="210"/>
      <c r="AY987" s="210"/>
      <c r="AZ987" s="210"/>
      <c r="BA987" s="210"/>
      <c r="BB987" s="210"/>
      <c r="BC987" s="210"/>
      <c r="BD987" s="210"/>
      <c r="BE987" s="210"/>
      <c r="BF987" s="210"/>
      <c r="BG987" s="210"/>
      <c r="BH987" s="210"/>
      <c r="BI987" s="210"/>
      <c r="BJ987" s="210"/>
      <c r="BK987" s="210"/>
      <c r="BL987" s="210"/>
      <c r="BM987" s="213">
        <v>1</v>
      </c>
    </row>
    <row r="988" spans="1:65">
      <c r="A988" s="30"/>
      <c r="B988" s="19">
        <v>1</v>
      </c>
      <c r="C988" s="9">
        <v>2</v>
      </c>
      <c r="D988" s="214" t="s">
        <v>108</v>
      </c>
      <c r="E988" s="24">
        <v>0.1</v>
      </c>
      <c r="F988" s="24" t="s">
        <v>108</v>
      </c>
      <c r="G988" s="24">
        <v>7.7431683223066497E-2</v>
      </c>
      <c r="H988" s="209"/>
      <c r="I988" s="210"/>
      <c r="J988" s="210"/>
      <c r="K988" s="210"/>
      <c r="L988" s="210"/>
      <c r="M988" s="210"/>
      <c r="N988" s="210"/>
      <c r="O988" s="210"/>
      <c r="P988" s="210"/>
      <c r="Q988" s="210"/>
      <c r="R988" s="210"/>
      <c r="S988" s="210"/>
      <c r="T988" s="210"/>
      <c r="U988" s="210"/>
      <c r="V988" s="210"/>
      <c r="W988" s="210"/>
      <c r="X988" s="210"/>
      <c r="Y988" s="210"/>
      <c r="Z988" s="210"/>
      <c r="AA988" s="210"/>
      <c r="AB988" s="210"/>
      <c r="AC988" s="210"/>
      <c r="AD988" s="210"/>
      <c r="AE988" s="210"/>
      <c r="AF988" s="210"/>
      <c r="AG988" s="210"/>
      <c r="AH988" s="210"/>
      <c r="AI988" s="210"/>
      <c r="AJ988" s="210"/>
      <c r="AK988" s="210"/>
      <c r="AL988" s="210"/>
      <c r="AM988" s="210"/>
      <c r="AN988" s="210"/>
      <c r="AO988" s="210"/>
      <c r="AP988" s="210"/>
      <c r="AQ988" s="210"/>
      <c r="AR988" s="210"/>
      <c r="AS988" s="210"/>
      <c r="AT988" s="210"/>
      <c r="AU988" s="210"/>
      <c r="AV988" s="210"/>
      <c r="AW988" s="210"/>
      <c r="AX988" s="210"/>
      <c r="AY988" s="210"/>
      <c r="AZ988" s="210"/>
      <c r="BA988" s="210"/>
      <c r="BB988" s="210"/>
      <c r="BC988" s="210"/>
      <c r="BD988" s="210"/>
      <c r="BE988" s="210"/>
      <c r="BF988" s="210"/>
      <c r="BG988" s="210"/>
      <c r="BH988" s="210"/>
      <c r="BI988" s="210"/>
      <c r="BJ988" s="210"/>
      <c r="BK988" s="210"/>
      <c r="BL988" s="210"/>
      <c r="BM988" s="213">
        <v>3</v>
      </c>
    </row>
    <row r="989" spans="1:65">
      <c r="A989" s="30"/>
      <c r="B989" s="19">
        <v>1</v>
      </c>
      <c r="C989" s="9">
        <v>3</v>
      </c>
      <c r="D989" s="214" t="s">
        <v>108</v>
      </c>
      <c r="E989" s="24">
        <v>0.1</v>
      </c>
      <c r="F989" s="24" t="s">
        <v>108</v>
      </c>
      <c r="G989" s="24">
        <v>8.0390652201826021E-2</v>
      </c>
      <c r="H989" s="209"/>
      <c r="I989" s="210"/>
      <c r="J989" s="210"/>
      <c r="K989" s="210"/>
      <c r="L989" s="210"/>
      <c r="M989" s="210"/>
      <c r="N989" s="210"/>
      <c r="O989" s="210"/>
      <c r="P989" s="210"/>
      <c r="Q989" s="210"/>
      <c r="R989" s="210"/>
      <c r="S989" s="210"/>
      <c r="T989" s="210"/>
      <c r="U989" s="210"/>
      <c r="V989" s="210"/>
      <c r="W989" s="210"/>
      <c r="X989" s="210"/>
      <c r="Y989" s="210"/>
      <c r="Z989" s="210"/>
      <c r="AA989" s="210"/>
      <c r="AB989" s="210"/>
      <c r="AC989" s="210"/>
      <c r="AD989" s="210"/>
      <c r="AE989" s="210"/>
      <c r="AF989" s="210"/>
      <c r="AG989" s="210"/>
      <c r="AH989" s="210"/>
      <c r="AI989" s="210"/>
      <c r="AJ989" s="210"/>
      <c r="AK989" s="210"/>
      <c r="AL989" s="210"/>
      <c r="AM989" s="210"/>
      <c r="AN989" s="210"/>
      <c r="AO989" s="210"/>
      <c r="AP989" s="210"/>
      <c r="AQ989" s="210"/>
      <c r="AR989" s="210"/>
      <c r="AS989" s="210"/>
      <c r="AT989" s="210"/>
      <c r="AU989" s="210"/>
      <c r="AV989" s="210"/>
      <c r="AW989" s="210"/>
      <c r="AX989" s="210"/>
      <c r="AY989" s="210"/>
      <c r="AZ989" s="210"/>
      <c r="BA989" s="210"/>
      <c r="BB989" s="210"/>
      <c r="BC989" s="210"/>
      <c r="BD989" s="210"/>
      <c r="BE989" s="210"/>
      <c r="BF989" s="210"/>
      <c r="BG989" s="210"/>
      <c r="BH989" s="210"/>
      <c r="BI989" s="210"/>
      <c r="BJ989" s="210"/>
      <c r="BK989" s="210"/>
      <c r="BL989" s="210"/>
      <c r="BM989" s="213">
        <v>16</v>
      </c>
    </row>
    <row r="990" spans="1:65">
      <c r="A990" s="30"/>
      <c r="B990" s="19">
        <v>1</v>
      </c>
      <c r="C990" s="9">
        <v>4</v>
      </c>
      <c r="D990" s="214" t="s">
        <v>108</v>
      </c>
      <c r="E990" s="24">
        <v>0.1</v>
      </c>
      <c r="F990" s="24" t="s">
        <v>108</v>
      </c>
      <c r="G990" s="24">
        <v>7.751790028242124E-2</v>
      </c>
      <c r="H990" s="209"/>
      <c r="I990" s="210"/>
      <c r="J990" s="210"/>
      <c r="K990" s="210"/>
      <c r="L990" s="210"/>
      <c r="M990" s="210"/>
      <c r="N990" s="210"/>
      <c r="O990" s="210"/>
      <c r="P990" s="210"/>
      <c r="Q990" s="210"/>
      <c r="R990" s="210"/>
      <c r="S990" s="210"/>
      <c r="T990" s="210"/>
      <c r="U990" s="210"/>
      <c r="V990" s="210"/>
      <c r="W990" s="210"/>
      <c r="X990" s="210"/>
      <c r="Y990" s="210"/>
      <c r="Z990" s="210"/>
      <c r="AA990" s="210"/>
      <c r="AB990" s="210"/>
      <c r="AC990" s="210"/>
      <c r="AD990" s="210"/>
      <c r="AE990" s="210"/>
      <c r="AF990" s="210"/>
      <c r="AG990" s="210"/>
      <c r="AH990" s="210"/>
      <c r="AI990" s="210"/>
      <c r="AJ990" s="210"/>
      <c r="AK990" s="210"/>
      <c r="AL990" s="210"/>
      <c r="AM990" s="210"/>
      <c r="AN990" s="210"/>
      <c r="AO990" s="210"/>
      <c r="AP990" s="210"/>
      <c r="AQ990" s="210"/>
      <c r="AR990" s="210"/>
      <c r="AS990" s="210"/>
      <c r="AT990" s="210"/>
      <c r="AU990" s="210"/>
      <c r="AV990" s="210"/>
      <c r="AW990" s="210"/>
      <c r="AX990" s="210"/>
      <c r="AY990" s="210"/>
      <c r="AZ990" s="210"/>
      <c r="BA990" s="210"/>
      <c r="BB990" s="210"/>
      <c r="BC990" s="210"/>
      <c r="BD990" s="210"/>
      <c r="BE990" s="210"/>
      <c r="BF990" s="210"/>
      <c r="BG990" s="210"/>
      <c r="BH990" s="210"/>
      <c r="BI990" s="210"/>
      <c r="BJ990" s="210"/>
      <c r="BK990" s="210"/>
      <c r="BL990" s="210"/>
      <c r="BM990" s="213">
        <v>7.0565006387333803E-2</v>
      </c>
    </row>
    <row r="991" spans="1:65">
      <c r="A991" s="30"/>
      <c r="B991" s="19">
        <v>1</v>
      </c>
      <c r="C991" s="9">
        <v>5</v>
      </c>
      <c r="D991" s="214" t="s">
        <v>108</v>
      </c>
      <c r="E991" s="24" t="s">
        <v>108</v>
      </c>
      <c r="F991" s="24">
        <v>0.1</v>
      </c>
      <c r="G991" s="24">
        <v>7.7735058926604872E-2</v>
      </c>
      <c r="H991" s="209"/>
      <c r="I991" s="210"/>
      <c r="J991" s="210"/>
      <c r="K991" s="210"/>
      <c r="L991" s="210"/>
      <c r="M991" s="210"/>
      <c r="N991" s="210"/>
      <c r="O991" s="210"/>
      <c r="P991" s="210"/>
      <c r="Q991" s="210"/>
      <c r="R991" s="210"/>
      <c r="S991" s="210"/>
      <c r="T991" s="210"/>
      <c r="U991" s="210"/>
      <c r="V991" s="210"/>
      <c r="W991" s="210"/>
      <c r="X991" s="210"/>
      <c r="Y991" s="210"/>
      <c r="Z991" s="210"/>
      <c r="AA991" s="210"/>
      <c r="AB991" s="210"/>
      <c r="AC991" s="210"/>
      <c r="AD991" s="210"/>
      <c r="AE991" s="210"/>
      <c r="AF991" s="210"/>
      <c r="AG991" s="210"/>
      <c r="AH991" s="210"/>
      <c r="AI991" s="210"/>
      <c r="AJ991" s="210"/>
      <c r="AK991" s="210"/>
      <c r="AL991" s="210"/>
      <c r="AM991" s="210"/>
      <c r="AN991" s="210"/>
      <c r="AO991" s="210"/>
      <c r="AP991" s="210"/>
      <c r="AQ991" s="210"/>
      <c r="AR991" s="210"/>
      <c r="AS991" s="210"/>
      <c r="AT991" s="210"/>
      <c r="AU991" s="210"/>
      <c r="AV991" s="210"/>
      <c r="AW991" s="210"/>
      <c r="AX991" s="210"/>
      <c r="AY991" s="210"/>
      <c r="AZ991" s="210"/>
      <c r="BA991" s="210"/>
      <c r="BB991" s="210"/>
      <c r="BC991" s="210"/>
      <c r="BD991" s="210"/>
      <c r="BE991" s="210"/>
      <c r="BF991" s="210"/>
      <c r="BG991" s="210"/>
      <c r="BH991" s="210"/>
      <c r="BI991" s="210"/>
      <c r="BJ991" s="210"/>
      <c r="BK991" s="210"/>
      <c r="BL991" s="210"/>
      <c r="BM991" s="213">
        <v>9</v>
      </c>
    </row>
    <row r="992" spans="1:65">
      <c r="A992" s="30"/>
      <c r="B992" s="19">
        <v>1</v>
      </c>
      <c r="C992" s="9">
        <v>6</v>
      </c>
      <c r="D992" s="214" t="s">
        <v>108</v>
      </c>
      <c r="E992" s="24" t="s">
        <v>108</v>
      </c>
      <c r="F992" s="24" t="s">
        <v>108</v>
      </c>
      <c r="G992" s="24">
        <v>7.9560901889031602E-2</v>
      </c>
      <c r="H992" s="209"/>
      <c r="I992" s="210"/>
      <c r="J992" s="210"/>
      <c r="K992" s="210"/>
      <c r="L992" s="210"/>
      <c r="M992" s="210"/>
      <c r="N992" s="210"/>
      <c r="O992" s="210"/>
      <c r="P992" s="210"/>
      <c r="Q992" s="210"/>
      <c r="R992" s="210"/>
      <c r="S992" s="210"/>
      <c r="T992" s="210"/>
      <c r="U992" s="210"/>
      <c r="V992" s="210"/>
      <c r="W992" s="210"/>
      <c r="X992" s="210"/>
      <c r="Y992" s="210"/>
      <c r="Z992" s="210"/>
      <c r="AA992" s="210"/>
      <c r="AB992" s="210"/>
      <c r="AC992" s="210"/>
      <c r="AD992" s="210"/>
      <c r="AE992" s="210"/>
      <c r="AF992" s="210"/>
      <c r="AG992" s="210"/>
      <c r="AH992" s="210"/>
      <c r="AI992" s="210"/>
      <c r="AJ992" s="210"/>
      <c r="AK992" s="210"/>
      <c r="AL992" s="210"/>
      <c r="AM992" s="210"/>
      <c r="AN992" s="210"/>
      <c r="AO992" s="210"/>
      <c r="AP992" s="210"/>
      <c r="AQ992" s="210"/>
      <c r="AR992" s="210"/>
      <c r="AS992" s="210"/>
      <c r="AT992" s="210"/>
      <c r="AU992" s="210"/>
      <c r="AV992" s="210"/>
      <c r="AW992" s="210"/>
      <c r="AX992" s="210"/>
      <c r="AY992" s="210"/>
      <c r="AZ992" s="210"/>
      <c r="BA992" s="210"/>
      <c r="BB992" s="210"/>
      <c r="BC992" s="210"/>
      <c r="BD992" s="210"/>
      <c r="BE992" s="210"/>
      <c r="BF992" s="210"/>
      <c r="BG992" s="210"/>
      <c r="BH992" s="210"/>
      <c r="BI992" s="210"/>
      <c r="BJ992" s="210"/>
      <c r="BK992" s="210"/>
      <c r="BL992" s="210"/>
      <c r="BM992" s="56"/>
    </row>
    <row r="993" spans="1:65">
      <c r="A993" s="30"/>
      <c r="B993" s="20" t="s">
        <v>245</v>
      </c>
      <c r="C993" s="12"/>
      <c r="D993" s="215" t="s">
        <v>557</v>
      </c>
      <c r="E993" s="215">
        <v>0.10000000000000002</v>
      </c>
      <c r="F993" s="215">
        <v>0.1</v>
      </c>
      <c r="G993" s="215">
        <v>7.8361685828667954E-2</v>
      </c>
      <c r="H993" s="209"/>
      <c r="I993" s="210"/>
      <c r="J993" s="210"/>
      <c r="K993" s="210"/>
      <c r="L993" s="210"/>
      <c r="M993" s="210"/>
      <c r="N993" s="210"/>
      <c r="O993" s="210"/>
      <c r="P993" s="210"/>
      <c r="Q993" s="210"/>
      <c r="R993" s="210"/>
      <c r="S993" s="210"/>
      <c r="T993" s="210"/>
      <c r="U993" s="210"/>
      <c r="V993" s="210"/>
      <c r="W993" s="210"/>
      <c r="X993" s="210"/>
      <c r="Y993" s="210"/>
      <c r="Z993" s="210"/>
      <c r="AA993" s="210"/>
      <c r="AB993" s="210"/>
      <c r="AC993" s="210"/>
      <c r="AD993" s="210"/>
      <c r="AE993" s="210"/>
      <c r="AF993" s="210"/>
      <c r="AG993" s="210"/>
      <c r="AH993" s="210"/>
      <c r="AI993" s="210"/>
      <c r="AJ993" s="210"/>
      <c r="AK993" s="210"/>
      <c r="AL993" s="210"/>
      <c r="AM993" s="210"/>
      <c r="AN993" s="210"/>
      <c r="AO993" s="210"/>
      <c r="AP993" s="210"/>
      <c r="AQ993" s="210"/>
      <c r="AR993" s="210"/>
      <c r="AS993" s="210"/>
      <c r="AT993" s="210"/>
      <c r="AU993" s="210"/>
      <c r="AV993" s="210"/>
      <c r="AW993" s="210"/>
      <c r="AX993" s="210"/>
      <c r="AY993" s="210"/>
      <c r="AZ993" s="210"/>
      <c r="BA993" s="210"/>
      <c r="BB993" s="210"/>
      <c r="BC993" s="210"/>
      <c r="BD993" s="210"/>
      <c r="BE993" s="210"/>
      <c r="BF993" s="210"/>
      <c r="BG993" s="210"/>
      <c r="BH993" s="210"/>
      <c r="BI993" s="210"/>
      <c r="BJ993" s="210"/>
      <c r="BK993" s="210"/>
      <c r="BL993" s="210"/>
      <c r="BM993" s="56"/>
    </row>
    <row r="994" spans="1:65">
      <c r="A994" s="30"/>
      <c r="B994" s="3" t="s">
        <v>246</v>
      </c>
      <c r="C994" s="29"/>
      <c r="D994" s="24" t="s">
        <v>557</v>
      </c>
      <c r="E994" s="24">
        <v>0.1</v>
      </c>
      <c r="F994" s="24">
        <v>0.1</v>
      </c>
      <c r="G994" s="24">
        <v>7.763448868783121E-2</v>
      </c>
      <c r="H994" s="209"/>
      <c r="I994" s="210"/>
      <c r="J994" s="210"/>
      <c r="K994" s="210"/>
      <c r="L994" s="210"/>
      <c r="M994" s="210"/>
      <c r="N994" s="210"/>
      <c r="O994" s="210"/>
      <c r="P994" s="210"/>
      <c r="Q994" s="210"/>
      <c r="R994" s="210"/>
      <c r="S994" s="210"/>
      <c r="T994" s="210"/>
      <c r="U994" s="210"/>
      <c r="V994" s="210"/>
      <c r="W994" s="210"/>
      <c r="X994" s="210"/>
      <c r="Y994" s="210"/>
      <c r="Z994" s="210"/>
      <c r="AA994" s="210"/>
      <c r="AB994" s="210"/>
      <c r="AC994" s="210"/>
      <c r="AD994" s="210"/>
      <c r="AE994" s="210"/>
      <c r="AF994" s="210"/>
      <c r="AG994" s="210"/>
      <c r="AH994" s="210"/>
      <c r="AI994" s="210"/>
      <c r="AJ994" s="210"/>
      <c r="AK994" s="210"/>
      <c r="AL994" s="210"/>
      <c r="AM994" s="210"/>
      <c r="AN994" s="210"/>
      <c r="AO994" s="210"/>
      <c r="AP994" s="210"/>
      <c r="AQ994" s="210"/>
      <c r="AR994" s="210"/>
      <c r="AS994" s="210"/>
      <c r="AT994" s="210"/>
      <c r="AU994" s="210"/>
      <c r="AV994" s="210"/>
      <c r="AW994" s="210"/>
      <c r="AX994" s="210"/>
      <c r="AY994" s="210"/>
      <c r="AZ994" s="210"/>
      <c r="BA994" s="210"/>
      <c r="BB994" s="210"/>
      <c r="BC994" s="210"/>
      <c r="BD994" s="210"/>
      <c r="BE994" s="210"/>
      <c r="BF994" s="210"/>
      <c r="BG994" s="210"/>
      <c r="BH994" s="210"/>
      <c r="BI994" s="210"/>
      <c r="BJ994" s="210"/>
      <c r="BK994" s="210"/>
      <c r="BL994" s="210"/>
      <c r="BM994" s="56"/>
    </row>
    <row r="995" spans="1:65">
      <c r="A995" s="30"/>
      <c r="B995" s="3" t="s">
        <v>247</v>
      </c>
      <c r="C995" s="29"/>
      <c r="D995" s="24" t="s">
        <v>557</v>
      </c>
      <c r="E995" s="24">
        <v>1.6996749443881478E-17</v>
      </c>
      <c r="F995" s="24" t="s">
        <v>557</v>
      </c>
      <c r="G995" s="24">
        <v>1.281371351830292E-3</v>
      </c>
      <c r="H995" s="209"/>
      <c r="I995" s="210"/>
      <c r="J995" s="210"/>
      <c r="K995" s="210"/>
      <c r="L995" s="210"/>
      <c r="M995" s="210"/>
      <c r="N995" s="210"/>
      <c r="O995" s="210"/>
      <c r="P995" s="210"/>
      <c r="Q995" s="210"/>
      <c r="R995" s="210"/>
      <c r="S995" s="210"/>
      <c r="T995" s="210"/>
      <c r="U995" s="210"/>
      <c r="V995" s="210"/>
      <c r="W995" s="210"/>
      <c r="X995" s="210"/>
      <c r="Y995" s="210"/>
      <c r="Z995" s="210"/>
      <c r="AA995" s="210"/>
      <c r="AB995" s="210"/>
      <c r="AC995" s="210"/>
      <c r="AD995" s="210"/>
      <c r="AE995" s="210"/>
      <c r="AF995" s="210"/>
      <c r="AG995" s="210"/>
      <c r="AH995" s="210"/>
      <c r="AI995" s="210"/>
      <c r="AJ995" s="210"/>
      <c r="AK995" s="210"/>
      <c r="AL995" s="210"/>
      <c r="AM995" s="210"/>
      <c r="AN995" s="210"/>
      <c r="AO995" s="210"/>
      <c r="AP995" s="210"/>
      <c r="AQ995" s="210"/>
      <c r="AR995" s="210"/>
      <c r="AS995" s="210"/>
      <c r="AT995" s="210"/>
      <c r="AU995" s="210"/>
      <c r="AV995" s="210"/>
      <c r="AW995" s="210"/>
      <c r="AX995" s="210"/>
      <c r="AY995" s="210"/>
      <c r="AZ995" s="210"/>
      <c r="BA995" s="210"/>
      <c r="BB995" s="210"/>
      <c r="BC995" s="210"/>
      <c r="BD995" s="210"/>
      <c r="BE995" s="210"/>
      <c r="BF995" s="210"/>
      <c r="BG995" s="210"/>
      <c r="BH995" s="210"/>
      <c r="BI995" s="210"/>
      <c r="BJ995" s="210"/>
      <c r="BK995" s="210"/>
      <c r="BL995" s="210"/>
      <c r="BM995" s="56"/>
    </row>
    <row r="996" spans="1:65">
      <c r="A996" s="30"/>
      <c r="B996" s="3" t="s">
        <v>86</v>
      </c>
      <c r="C996" s="29"/>
      <c r="D996" s="13" t="s">
        <v>557</v>
      </c>
      <c r="E996" s="13">
        <v>1.6996749443881474E-16</v>
      </c>
      <c r="F996" s="13" t="s">
        <v>557</v>
      </c>
      <c r="G996" s="13">
        <v>1.6352013592866237E-2</v>
      </c>
      <c r="H996" s="151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5"/>
    </row>
    <row r="997" spans="1:65">
      <c r="A997" s="30"/>
      <c r="B997" s="3" t="s">
        <v>248</v>
      </c>
      <c r="C997" s="29"/>
      <c r="D997" s="13" t="s">
        <v>557</v>
      </c>
      <c r="E997" s="13">
        <v>0.41713301138380832</v>
      </c>
      <c r="F997" s="13">
        <v>0.41713301138380809</v>
      </c>
      <c r="G997" s="13">
        <v>0.11048931815492091</v>
      </c>
      <c r="H997" s="151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5"/>
    </row>
    <row r="998" spans="1:65">
      <c r="A998" s="30"/>
      <c r="B998" s="46" t="s">
        <v>249</v>
      </c>
      <c r="C998" s="47"/>
      <c r="D998" s="45">
        <v>1.1200000000000001</v>
      </c>
      <c r="E998" s="45">
        <v>0.56000000000000005</v>
      </c>
      <c r="F998" s="45">
        <v>0.56000000000000005</v>
      </c>
      <c r="G998" s="45">
        <v>0.79</v>
      </c>
      <c r="H998" s="151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5"/>
    </row>
    <row r="999" spans="1:65">
      <c r="B999" s="31"/>
      <c r="C999" s="20"/>
      <c r="D999" s="20"/>
      <c r="E999" s="20"/>
      <c r="F999" s="20"/>
      <c r="G999" s="20"/>
      <c r="BM999" s="55"/>
    </row>
    <row r="1000" spans="1:65" ht="15">
      <c r="B1000" s="8" t="s">
        <v>484</v>
      </c>
      <c r="BM1000" s="28" t="s">
        <v>67</v>
      </c>
    </row>
    <row r="1001" spans="1:65" ht="15">
      <c r="A1001" s="25" t="s">
        <v>32</v>
      </c>
      <c r="B1001" s="18" t="s">
        <v>111</v>
      </c>
      <c r="C1001" s="15" t="s">
        <v>112</v>
      </c>
      <c r="D1001" s="16" t="s">
        <v>222</v>
      </c>
      <c r="E1001" s="17" t="s">
        <v>222</v>
      </c>
      <c r="F1001" s="17" t="s">
        <v>222</v>
      </c>
      <c r="G1001" s="17" t="s">
        <v>222</v>
      </c>
      <c r="H1001" s="17" t="s">
        <v>222</v>
      </c>
      <c r="I1001" s="17" t="s">
        <v>222</v>
      </c>
      <c r="J1001" s="17" t="s">
        <v>222</v>
      </c>
      <c r="K1001" s="17" t="s">
        <v>222</v>
      </c>
      <c r="L1001" s="17" t="s">
        <v>222</v>
      </c>
      <c r="M1001" s="17" t="s">
        <v>222</v>
      </c>
      <c r="N1001" s="17" t="s">
        <v>222</v>
      </c>
      <c r="O1001" s="17" t="s">
        <v>222</v>
      </c>
      <c r="P1001" s="17" t="s">
        <v>222</v>
      </c>
      <c r="Q1001" s="17" t="s">
        <v>222</v>
      </c>
      <c r="R1001" s="17" t="s">
        <v>222</v>
      </c>
      <c r="S1001" s="151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8">
        <v>1</v>
      </c>
    </row>
    <row r="1002" spans="1:65">
      <c r="A1002" s="30"/>
      <c r="B1002" s="19" t="s">
        <v>223</v>
      </c>
      <c r="C1002" s="9" t="s">
        <v>223</v>
      </c>
      <c r="D1002" s="149" t="s">
        <v>255</v>
      </c>
      <c r="E1002" s="150" t="s">
        <v>256</v>
      </c>
      <c r="F1002" s="150" t="s">
        <v>257</v>
      </c>
      <c r="G1002" s="150" t="s">
        <v>258</v>
      </c>
      <c r="H1002" s="150" t="s">
        <v>259</v>
      </c>
      <c r="I1002" s="150" t="s">
        <v>260</v>
      </c>
      <c r="J1002" s="150" t="s">
        <v>276</v>
      </c>
      <c r="K1002" s="150" t="s">
        <v>261</v>
      </c>
      <c r="L1002" s="150" t="s">
        <v>263</v>
      </c>
      <c r="M1002" s="150" t="s">
        <v>264</v>
      </c>
      <c r="N1002" s="150" t="s">
        <v>265</v>
      </c>
      <c r="O1002" s="150" t="s">
        <v>266</v>
      </c>
      <c r="P1002" s="150" t="s">
        <v>277</v>
      </c>
      <c r="Q1002" s="150" t="s">
        <v>267</v>
      </c>
      <c r="R1002" s="150" t="s">
        <v>268</v>
      </c>
      <c r="S1002" s="151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8" t="s">
        <v>3</v>
      </c>
    </row>
    <row r="1003" spans="1:65">
      <c r="A1003" s="30"/>
      <c r="B1003" s="19"/>
      <c r="C1003" s="9"/>
      <c r="D1003" s="10" t="s">
        <v>278</v>
      </c>
      <c r="E1003" s="11" t="s">
        <v>278</v>
      </c>
      <c r="F1003" s="11" t="s">
        <v>278</v>
      </c>
      <c r="G1003" s="11" t="s">
        <v>278</v>
      </c>
      <c r="H1003" s="11" t="s">
        <v>279</v>
      </c>
      <c r="I1003" s="11" t="s">
        <v>114</v>
      </c>
      <c r="J1003" s="11" t="s">
        <v>114</v>
      </c>
      <c r="K1003" s="11" t="s">
        <v>279</v>
      </c>
      <c r="L1003" s="11" t="s">
        <v>279</v>
      </c>
      <c r="M1003" s="11" t="s">
        <v>279</v>
      </c>
      <c r="N1003" s="11" t="s">
        <v>278</v>
      </c>
      <c r="O1003" s="11" t="s">
        <v>114</v>
      </c>
      <c r="P1003" s="11" t="s">
        <v>278</v>
      </c>
      <c r="Q1003" s="11" t="s">
        <v>114</v>
      </c>
      <c r="R1003" s="11" t="s">
        <v>279</v>
      </c>
      <c r="S1003" s="151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8">
        <v>2</v>
      </c>
    </row>
    <row r="1004" spans="1:65">
      <c r="A1004" s="30"/>
      <c r="B1004" s="19"/>
      <c r="C1004" s="9"/>
      <c r="D1004" s="26"/>
      <c r="E1004" s="26"/>
      <c r="F1004" s="26"/>
      <c r="G1004" s="26"/>
      <c r="H1004" s="26"/>
      <c r="I1004" s="26"/>
      <c r="J1004" s="26"/>
      <c r="K1004" s="26"/>
      <c r="L1004" s="26"/>
      <c r="M1004" s="26"/>
      <c r="N1004" s="26"/>
      <c r="O1004" s="26"/>
      <c r="P1004" s="26"/>
      <c r="Q1004" s="26"/>
      <c r="R1004" s="26"/>
      <c r="S1004" s="151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8">
        <v>3</v>
      </c>
    </row>
    <row r="1005" spans="1:65">
      <c r="A1005" s="30"/>
      <c r="B1005" s="18">
        <v>1</v>
      </c>
      <c r="C1005" s="14">
        <v>1</v>
      </c>
      <c r="D1005" s="22">
        <v>4.4000000000000004</v>
      </c>
      <c r="E1005" s="22">
        <v>4.5999999999999996</v>
      </c>
      <c r="F1005" s="22">
        <v>4.26</v>
      </c>
      <c r="G1005" s="152">
        <v>3.6409829999999999</v>
      </c>
      <c r="H1005" s="22">
        <v>4.4000000000000004</v>
      </c>
      <c r="I1005" s="152" t="s">
        <v>96</v>
      </c>
      <c r="J1005" s="152" t="s">
        <v>104</v>
      </c>
      <c r="K1005" s="22">
        <v>4.5</v>
      </c>
      <c r="L1005" s="22">
        <v>4.3</v>
      </c>
      <c r="M1005" s="152">
        <v>4.9000000000000004</v>
      </c>
      <c r="N1005" s="22">
        <v>4.16</v>
      </c>
      <c r="O1005" s="22">
        <v>4.4435162733472859</v>
      </c>
      <c r="P1005" s="152">
        <v>3.7014729646757769</v>
      </c>
      <c r="Q1005" s="152" t="s">
        <v>104</v>
      </c>
      <c r="R1005" s="22">
        <v>4.2</v>
      </c>
      <c r="S1005" s="151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8">
        <v>1</v>
      </c>
    </row>
    <row r="1006" spans="1:65">
      <c r="A1006" s="30"/>
      <c r="B1006" s="19">
        <v>1</v>
      </c>
      <c r="C1006" s="9">
        <v>2</v>
      </c>
      <c r="D1006" s="11">
        <v>4.4000000000000004</v>
      </c>
      <c r="E1006" s="11">
        <v>4.3</v>
      </c>
      <c r="F1006" s="11">
        <v>4.3</v>
      </c>
      <c r="G1006" s="153">
        <v>3.6570060000000004</v>
      </c>
      <c r="H1006" s="11">
        <v>4.3</v>
      </c>
      <c r="I1006" s="153" t="s">
        <v>96</v>
      </c>
      <c r="J1006" s="153" t="s">
        <v>104</v>
      </c>
      <c r="K1006" s="11">
        <v>4.2</v>
      </c>
      <c r="L1006" s="11">
        <v>4.2</v>
      </c>
      <c r="M1006" s="153">
        <v>4.9000000000000004</v>
      </c>
      <c r="N1006" s="11">
        <v>4.29</v>
      </c>
      <c r="O1006" s="11">
        <v>4.115133616911395</v>
      </c>
      <c r="P1006" s="153">
        <v>3.846953607248504</v>
      </c>
      <c r="Q1006" s="153" t="s">
        <v>104</v>
      </c>
      <c r="R1006" s="11">
        <v>4.2</v>
      </c>
      <c r="S1006" s="151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8" t="e">
        <v>#N/A</v>
      </c>
    </row>
    <row r="1007" spans="1:65">
      <c r="A1007" s="30"/>
      <c r="B1007" s="19">
        <v>1</v>
      </c>
      <c r="C1007" s="9">
        <v>3</v>
      </c>
      <c r="D1007" s="11">
        <v>4.5</v>
      </c>
      <c r="E1007" s="11">
        <v>4.4000000000000004</v>
      </c>
      <c r="F1007" s="11">
        <v>4.3600000000000003</v>
      </c>
      <c r="G1007" s="153">
        <v>3.7512910000000006</v>
      </c>
      <c r="H1007" s="11">
        <v>4.3</v>
      </c>
      <c r="I1007" s="153" t="s">
        <v>96</v>
      </c>
      <c r="J1007" s="153" t="s">
        <v>104</v>
      </c>
      <c r="K1007" s="11">
        <v>4.3</v>
      </c>
      <c r="L1007" s="11">
        <v>4</v>
      </c>
      <c r="M1007" s="153">
        <v>5.0999999999999996</v>
      </c>
      <c r="N1007" s="11">
        <v>4.5199999999999996</v>
      </c>
      <c r="O1007" s="11">
        <v>4.479064323841687</v>
      </c>
      <c r="P1007" s="153">
        <v>3.8066331036767451</v>
      </c>
      <c r="Q1007" s="153" t="s">
        <v>104</v>
      </c>
      <c r="R1007" s="11">
        <v>4.2</v>
      </c>
      <c r="S1007" s="151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8">
        <v>16</v>
      </c>
    </row>
    <row r="1008" spans="1:65">
      <c r="A1008" s="30"/>
      <c r="B1008" s="19">
        <v>1</v>
      </c>
      <c r="C1008" s="9">
        <v>4</v>
      </c>
      <c r="D1008" s="11">
        <v>4.0999999999999996</v>
      </c>
      <c r="E1008" s="11">
        <v>4.5</v>
      </c>
      <c r="F1008" s="11">
        <v>4.2</v>
      </c>
      <c r="G1008" s="153">
        <v>3.6608210000000003</v>
      </c>
      <c r="H1008" s="11">
        <v>4.2</v>
      </c>
      <c r="I1008" s="153" t="s">
        <v>96</v>
      </c>
      <c r="J1008" s="153" t="s">
        <v>104</v>
      </c>
      <c r="K1008" s="11">
        <v>4.4000000000000004</v>
      </c>
      <c r="L1008" s="11">
        <v>4.3</v>
      </c>
      <c r="M1008" s="153">
        <v>4.9000000000000004</v>
      </c>
      <c r="N1008" s="11">
        <v>4.38</v>
      </c>
      <c r="O1008" s="11">
        <v>4.410159777654342</v>
      </c>
      <c r="P1008" s="153">
        <v>3.7540051687811236</v>
      </c>
      <c r="Q1008" s="153" t="s">
        <v>104</v>
      </c>
      <c r="R1008" s="11">
        <v>4.2</v>
      </c>
      <c r="S1008" s="151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8">
        <v>4.3058669736687802</v>
      </c>
    </row>
    <row r="1009" spans="1:65">
      <c r="A1009" s="30"/>
      <c r="B1009" s="19">
        <v>1</v>
      </c>
      <c r="C1009" s="9">
        <v>5</v>
      </c>
      <c r="D1009" s="11">
        <v>4.0999999999999996</v>
      </c>
      <c r="E1009" s="11">
        <v>4.5</v>
      </c>
      <c r="F1009" s="11">
        <v>4.18</v>
      </c>
      <c r="G1009" s="153">
        <v>3.6983170000000003</v>
      </c>
      <c r="H1009" s="11">
        <v>4.0999999999999996</v>
      </c>
      <c r="I1009" s="153" t="s">
        <v>96</v>
      </c>
      <c r="J1009" s="153" t="s">
        <v>104</v>
      </c>
      <c r="K1009" s="11">
        <v>4.3</v>
      </c>
      <c r="L1009" s="11">
        <v>4.0999999999999996</v>
      </c>
      <c r="M1009" s="153">
        <v>4.8</v>
      </c>
      <c r="N1009" s="11">
        <v>4.4400000000000004</v>
      </c>
      <c r="O1009" s="11">
        <v>4.2873175478779553</v>
      </c>
      <c r="P1009" s="153">
        <v>3.7749421719626626</v>
      </c>
      <c r="Q1009" s="153" t="s">
        <v>104</v>
      </c>
      <c r="R1009" s="11">
        <v>4.2</v>
      </c>
      <c r="S1009" s="151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8">
        <v>59</v>
      </c>
    </row>
    <row r="1010" spans="1:65">
      <c r="A1010" s="30"/>
      <c r="B1010" s="19">
        <v>1</v>
      </c>
      <c r="C1010" s="9">
        <v>6</v>
      </c>
      <c r="D1010" s="11">
        <v>4.4000000000000004</v>
      </c>
      <c r="E1010" s="11">
        <v>4.5</v>
      </c>
      <c r="F1010" s="11">
        <v>4.3499999999999996</v>
      </c>
      <c r="G1010" s="153">
        <v>3.6548260000000004</v>
      </c>
      <c r="H1010" s="11">
        <v>4.4000000000000004</v>
      </c>
      <c r="I1010" s="153" t="s">
        <v>96</v>
      </c>
      <c r="J1010" s="153" t="s">
        <v>104</v>
      </c>
      <c r="K1010" s="11">
        <v>4.2</v>
      </c>
      <c r="L1010" s="11">
        <v>4.3</v>
      </c>
      <c r="M1010" s="153">
        <v>4.9000000000000004</v>
      </c>
      <c r="N1010" s="11">
        <v>4.4000000000000004</v>
      </c>
      <c r="O1010" s="11">
        <v>4.3416250384814941</v>
      </c>
      <c r="P1010" s="153">
        <v>3.7687580243020089</v>
      </c>
      <c r="Q1010" s="153" t="s">
        <v>104</v>
      </c>
      <c r="R1010" s="11">
        <v>4.0999999999999996</v>
      </c>
      <c r="S1010" s="151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55"/>
    </row>
    <row r="1011" spans="1:65">
      <c r="A1011" s="30"/>
      <c r="B1011" s="20" t="s">
        <v>245</v>
      </c>
      <c r="C1011" s="12"/>
      <c r="D1011" s="23">
        <v>4.3166666666666664</v>
      </c>
      <c r="E1011" s="23">
        <v>4.4666666666666659</v>
      </c>
      <c r="F1011" s="23">
        <v>4.2749999999999995</v>
      </c>
      <c r="G1011" s="23">
        <v>3.6772073333333335</v>
      </c>
      <c r="H1011" s="23">
        <v>4.2833333333333323</v>
      </c>
      <c r="I1011" s="23" t="s">
        <v>557</v>
      </c>
      <c r="J1011" s="23" t="s">
        <v>557</v>
      </c>
      <c r="K1011" s="23">
        <v>4.3166666666666664</v>
      </c>
      <c r="L1011" s="23">
        <v>4.2</v>
      </c>
      <c r="M1011" s="23">
        <v>4.916666666666667</v>
      </c>
      <c r="N1011" s="23">
        <v>4.3649999999999993</v>
      </c>
      <c r="O1011" s="23">
        <v>4.3461360963523603</v>
      </c>
      <c r="P1011" s="23">
        <v>3.775460840107804</v>
      </c>
      <c r="Q1011" s="23" t="s">
        <v>557</v>
      </c>
      <c r="R1011" s="23">
        <v>4.1833333333333336</v>
      </c>
      <c r="S1011" s="151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55"/>
    </row>
    <row r="1012" spans="1:65">
      <c r="A1012" s="30"/>
      <c r="B1012" s="3" t="s">
        <v>246</v>
      </c>
      <c r="C1012" s="29"/>
      <c r="D1012" s="11">
        <v>4.4000000000000004</v>
      </c>
      <c r="E1012" s="11">
        <v>4.5</v>
      </c>
      <c r="F1012" s="11">
        <v>4.2799999999999994</v>
      </c>
      <c r="G1012" s="11">
        <v>3.6589135000000006</v>
      </c>
      <c r="H1012" s="11">
        <v>4.3</v>
      </c>
      <c r="I1012" s="11" t="s">
        <v>557</v>
      </c>
      <c r="J1012" s="11" t="s">
        <v>557</v>
      </c>
      <c r="K1012" s="11">
        <v>4.3</v>
      </c>
      <c r="L1012" s="11">
        <v>4.25</v>
      </c>
      <c r="M1012" s="11">
        <v>4.9000000000000004</v>
      </c>
      <c r="N1012" s="11">
        <v>4.3900000000000006</v>
      </c>
      <c r="O1012" s="11">
        <v>4.3758924080679176</v>
      </c>
      <c r="P1012" s="11">
        <v>3.7718500981323357</v>
      </c>
      <c r="Q1012" s="11" t="s">
        <v>557</v>
      </c>
      <c r="R1012" s="11">
        <v>4.2</v>
      </c>
      <c r="S1012" s="151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55"/>
    </row>
    <row r="1013" spans="1:65">
      <c r="A1013" s="30"/>
      <c r="B1013" s="3" t="s">
        <v>247</v>
      </c>
      <c r="C1013" s="29"/>
      <c r="D1013" s="24">
        <v>0.17224014243685112</v>
      </c>
      <c r="E1013" s="24">
        <v>0.10327955589886437</v>
      </c>
      <c r="F1013" s="24">
        <v>7.529940238806683E-2</v>
      </c>
      <c r="G1013" s="24">
        <v>4.1045681598271461E-2</v>
      </c>
      <c r="H1013" s="24">
        <v>0.11690451944500144</v>
      </c>
      <c r="I1013" s="24" t="s">
        <v>557</v>
      </c>
      <c r="J1013" s="24" t="s">
        <v>557</v>
      </c>
      <c r="K1013" s="24">
        <v>0.1169045194450012</v>
      </c>
      <c r="L1013" s="24">
        <v>0.12649110640673514</v>
      </c>
      <c r="M1013" s="24">
        <v>9.8319208025017354E-2</v>
      </c>
      <c r="N1013" s="24">
        <v>0.12549900398011124</v>
      </c>
      <c r="O1013" s="24">
        <v>0.13273579856097509</v>
      </c>
      <c r="P1013" s="24">
        <v>4.9117561154521469E-2</v>
      </c>
      <c r="Q1013" s="24" t="s">
        <v>557</v>
      </c>
      <c r="R1013" s="24">
        <v>4.082482904638652E-2</v>
      </c>
      <c r="S1013" s="209"/>
      <c r="T1013" s="210"/>
      <c r="U1013" s="210"/>
      <c r="V1013" s="210"/>
      <c r="W1013" s="210"/>
      <c r="X1013" s="210"/>
      <c r="Y1013" s="210"/>
      <c r="Z1013" s="210"/>
      <c r="AA1013" s="210"/>
      <c r="AB1013" s="210"/>
      <c r="AC1013" s="210"/>
      <c r="AD1013" s="210"/>
      <c r="AE1013" s="210"/>
      <c r="AF1013" s="210"/>
      <c r="AG1013" s="210"/>
      <c r="AH1013" s="210"/>
      <c r="AI1013" s="210"/>
      <c r="AJ1013" s="210"/>
      <c r="AK1013" s="210"/>
      <c r="AL1013" s="210"/>
      <c r="AM1013" s="210"/>
      <c r="AN1013" s="210"/>
      <c r="AO1013" s="210"/>
      <c r="AP1013" s="210"/>
      <c r="AQ1013" s="210"/>
      <c r="AR1013" s="210"/>
      <c r="AS1013" s="210"/>
      <c r="AT1013" s="210"/>
      <c r="AU1013" s="210"/>
      <c r="AV1013" s="210"/>
      <c r="AW1013" s="210"/>
      <c r="AX1013" s="210"/>
      <c r="AY1013" s="210"/>
      <c r="AZ1013" s="210"/>
      <c r="BA1013" s="210"/>
      <c r="BB1013" s="210"/>
      <c r="BC1013" s="210"/>
      <c r="BD1013" s="210"/>
      <c r="BE1013" s="210"/>
      <c r="BF1013" s="210"/>
      <c r="BG1013" s="210"/>
      <c r="BH1013" s="210"/>
      <c r="BI1013" s="210"/>
      <c r="BJ1013" s="210"/>
      <c r="BK1013" s="210"/>
      <c r="BL1013" s="210"/>
      <c r="BM1013" s="56"/>
    </row>
    <row r="1014" spans="1:65">
      <c r="A1014" s="30"/>
      <c r="B1014" s="3" t="s">
        <v>86</v>
      </c>
      <c r="C1014" s="29"/>
      <c r="D1014" s="13">
        <v>3.9901191298112232E-2</v>
      </c>
      <c r="E1014" s="13">
        <v>2.3122288634074117E-2</v>
      </c>
      <c r="F1014" s="13">
        <v>1.7613895295454231E-2</v>
      </c>
      <c r="G1014" s="13">
        <v>1.1162188551675754E-2</v>
      </c>
      <c r="H1014" s="13">
        <v>2.7292883917120963E-2</v>
      </c>
      <c r="I1014" s="13" t="s">
        <v>557</v>
      </c>
      <c r="J1014" s="13" t="s">
        <v>557</v>
      </c>
      <c r="K1014" s="13">
        <v>2.7082128056757037E-2</v>
      </c>
      <c r="L1014" s="13">
        <v>3.0116930096841698E-2</v>
      </c>
      <c r="M1014" s="13">
        <v>1.9997127055935732E-2</v>
      </c>
      <c r="N1014" s="13">
        <v>2.8751203660964779E-2</v>
      </c>
      <c r="O1014" s="13">
        <v>3.0541104930510123E-2</v>
      </c>
      <c r="P1014" s="13">
        <v>1.3009686296499628E-2</v>
      </c>
      <c r="Q1014" s="13" t="s">
        <v>557</v>
      </c>
      <c r="R1014" s="13">
        <v>9.7589232780206821E-3</v>
      </c>
      <c r="S1014" s="151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5"/>
    </row>
    <row r="1015" spans="1:65">
      <c r="A1015" s="30"/>
      <c r="B1015" s="3" t="s">
        <v>248</v>
      </c>
      <c r="C1015" s="29"/>
      <c r="D1015" s="13">
        <v>2.5081343812822787E-3</v>
      </c>
      <c r="E1015" s="13">
        <v>3.734432437908719E-2</v>
      </c>
      <c r="F1015" s="13">
        <v>-7.1685850625526903E-3</v>
      </c>
      <c r="G1015" s="13">
        <v>-0.14600071116451663</v>
      </c>
      <c r="H1015" s="13">
        <v>-5.2332411737857631E-3</v>
      </c>
      <c r="I1015" s="13" t="s">
        <v>557</v>
      </c>
      <c r="J1015" s="13" t="s">
        <v>557</v>
      </c>
      <c r="K1015" s="13">
        <v>2.5081343812822787E-3</v>
      </c>
      <c r="L1015" s="13">
        <v>-2.4586680061455035E-2</v>
      </c>
      <c r="M1015" s="13">
        <v>0.14185289437250304</v>
      </c>
      <c r="N1015" s="13">
        <v>1.3733128936130434E-2</v>
      </c>
      <c r="O1015" s="13">
        <v>9.3521520590007512E-3</v>
      </c>
      <c r="P1015" s="13">
        <v>-0.12318219229820926</v>
      </c>
      <c r="Q1015" s="13" t="s">
        <v>557</v>
      </c>
      <c r="R1015" s="13">
        <v>-2.8457367838989001E-2</v>
      </c>
      <c r="S1015" s="151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5"/>
    </row>
    <row r="1016" spans="1:65">
      <c r="A1016" s="30"/>
      <c r="B1016" s="46" t="s">
        <v>249</v>
      </c>
      <c r="C1016" s="47"/>
      <c r="D1016" s="45">
        <v>0</v>
      </c>
      <c r="E1016" s="45">
        <v>0.76</v>
      </c>
      <c r="F1016" s="45">
        <v>0.21</v>
      </c>
      <c r="G1016" s="45">
        <v>3.23</v>
      </c>
      <c r="H1016" s="45">
        <v>0.17</v>
      </c>
      <c r="I1016" s="45">
        <v>3.46</v>
      </c>
      <c r="J1016" s="45">
        <v>104.6</v>
      </c>
      <c r="K1016" s="45">
        <v>0</v>
      </c>
      <c r="L1016" s="45">
        <v>0.59</v>
      </c>
      <c r="M1016" s="45">
        <v>3.03</v>
      </c>
      <c r="N1016" s="45">
        <v>0.24</v>
      </c>
      <c r="O1016" s="45">
        <v>0.15</v>
      </c>
      <c r="P1016" s="45">
        <v>2.74</v>
      </c>
      <c r="Q1016" s="45">
        <v>104.6</v>
      </c>
      <c r="R1016" s="45">
        <v>0.67</v>
      </c>
      <c r="S1016" s="151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5"/>
    </row>
    <row r="1017" spans="1:65">
      <c r="B1017" s="31"/>
      <c r="C1017" s="20"/>
      <c r="D1017" s="20"/>
      <c r="E1017" s="20"/>
      <c r="F1017" s="20"/>
      <c r="G1017" s="20"/>
      <c r="H1017" s="20"/>
      <c r="I1017" s="20"/>
      <c r="J1017" s="20"/>
      <c r="K1017" s="20"/>
      <c r="L1017" s="20"/>
      <c r="M1017" s="20"/>
      <c r="N1017" s="20"/>
      <c r="O1017" s="20"/>
      <c r="P1017" s="20"/>
      <c r="Q1017" s="20"/>
      <c r="R1017" s="20"/>
      <c r="BM1017" s="55"/>
    </row>
    <row r="1018" spans="1:65" ht="15">
      <c r="B1018" s="8" t="s">
        <v>485</v>
      </c>
      <c r="BM1018" s="28" t="s">
        <v>67</v>
      </c>
    </row>
    <row r="1019" spans="1:65" ht="15">
      <c r="A1019" s="25" t="s">
        <v>66</v>
      </c>
      <c r="B1019" s="18" t="s">
        <v>111</v>
      </c>
      <c r="C1019" s="15" t="s">
        <v>112</v>
      </c>
      <c r="D1019" s="16" t="s">
        <v>222</v>
      </c>
      <c r="E1019" s="17" t="s">
        <v>222</v>
      </c>
      <c r="F1019" s="17" t="s">
        <v>222</v>
      </c>
      <c r="G1019" s="17" t="s">
        <v>222</v>
      </c>
      <c r="H1019" s="17" t="s">
        <v>222</v>
      </c>
      <c r="I1019" s="17" t="s">
        <v>222</v>
      </c>
      <c r="J1019" s="17" t="s">
        <v>222</v>
      </c>
      <c r="K1019" s="17" t="s">
        <v>222</v>
      </c>
      <c r="L1019" s="17" t="s">
        <v>222</v>
      </c>
      <c r="M1019" s="17" t="s">
        <v>222</v>
      </c>
      <c r="N1019" s="17" t="s">
        <v>222</v>
      </c>
      <c r="O1019" s="17" t="s">
        <v>222</v>
      </c>
      <c r="P1019" s="17" t="s">
        <v>222</v>
      </c>
      <c r="Q1019" s="17" t="s">
        <v>222</v>
      </c>
      <c r="R1019" s="17" t="s">
        <v>222</v>
      </c>
      <c r="S1019" s="151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8">
        <v>1</v>
      </c>
    </row>
    <row r="1020" spans="1:65">
      <c r="A1020" s="30"/>
      <c r="B1020" s="19" t="s">
        <v>223</v>
      </c>
      <c r="C1020" s="9" t="s">
        <v>223</v>
      </c>
      <c r="D1020" s="149" t="s">
        <v>255</v>
      </c>
      <c r="E1020" s="150" t="s">
        <v>257</v>
      </c>
      <c r="F1020" s="150" t="s">
        <v>258</v>
      </c>
      <c r="G1020" s="150" t="s">
        <v>259</v>
      </c>
      <c r="H1020" s="150" t="s">
        <v>260</v>
      </c>
      <c r="I1020" s="150" t="s">
        <v>276</v>
      </c>
      <c r="J1020" s="150" t="s">
        <v>261</v>
      </c>
      <c r="K1020" s="150" t="s">
        <v>262</v>
      </c>
      <c r="L1020" s="150" t="s">
        <v>263</v>
      </c>
      <c r="M1020" s="150" t="s">
        <v>264</v>
      </c>
      <c r="N1020" s="150" t="s">
        <v>265</v>
      </c>
      <c r="O1020" s="150" t="s">
        <v>266</v>
      </c>
      <c r="P1020" s="150" t="s">
        <v>277</v>
      </c>
      <c r="Q1020" s="150" t="s">
        <v>267</v>
      </c>
      <c r="R1020" s="150" t="s">
        <v>268</v>
      </c>
      <c r="S1020" s="151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8" t="s">
        <v>3</v>
      </c>
    </row>
    <row r="1021" spans="1:65">
      <c r="A1021" s="30"/>
      <c r="B1021" s="19"/>
      <c r="C1021" s="9"/>
      <c r="D1021" s="10" t="s">
        <v>278</v>
      </c>
      <c r="E1021" s="11" t="s">
        <v>114</v>
      </c>
      <c r="F1021" s="11" t="s">
        <v>114</v>
      </c>
      <c r="G1021" s="11" t="s">
        <v>279</v>
      </c>
      <c r="H1021" s="11" t="s">
        <v>114</v>
      </c>
      <c r="I1021" s="11" t="s">
        <v>114</v>
      </c>
      <c r="J1021" s="11" t="s">
        <v>279</v>
      </c>
      <c r="K1021" s="11" t="s">
        <v>114</v>
      </c>
      <c r="L1021" s="11" t="s">
        <v>279</v>
      </c>
      <c r="M1021" s="11" t="s">
        <v>279</v>
      </c>
      <c r="N1021" s="11" t="s">
        <v>278</v>
      </c>
      <c r="O1021" s="11" t="s">
        <v>114</v>
      </c>
      <c r="P1021" s="11" t="s">
        <v>278</v>
      </c>
      <c r="Q1021" s="11" t="s">
        <v>114</v>
      </c>
      <c r="R1021" s="11" t="s">
        <v>279</v>
      </c>
      <c r="S1021" s="151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8">
        <v>1</v>
      </c>
    </row>
    <row r="1022" spans="1:65">
      <c r="A1022" s="30"/>
      <c r="B1022" s="19"/>
      <c r="C1022" s="9"/>
      <c r="D1022" s="26"/>
      <c r="E1022" s="26"/>
      <c r="F1022" s="26"/>
      <c r="G1022" s="26"/>
      <c r="H1022" s="26"/>
      <c r="I1022" s="26"/>
      <c r="J1022" s="26"/>
      <c r="K1022" s="26"/>
      <c r="L1022" s="26"/>
      <c r="M1022" s="26"/>
      <c r="N1022" s="26"/>
      <c r="O1022" s="26"/>
      <c r="P1022" s="26"/>
      <c r="Q1022" s="26"/>
      <c r="R1022" s="26"/>
      <c r="S1022" s="151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8">
        <v>1</v>
      </c>
    </row>
    <row r="1023" spans="1:65">
      <c r="A1023" s="30"/>
      <c r="B1023" s="18">
        <v>1</v>
      </c>
      <c r="C1023" s="14">
        <v>1</v>
      </c>
      <c r="D1023" s="230">
        <v>11</v>
      </c>
      <c r="E1023" s="230">
        <v>27</v>
      </c>
      <c r="F1023" s="228">
        <v>10.7296</v>
      </c>
      <c r="G1023" s="228">
        <v>16</v>
      </c>
      <c r="H1023" s="228">
        <v>20</v>
      </c>
      <c r="I1023" s="230" t="s">
        <v>95</v>
      </c>
      <c r="J1023" s="228">
        <v>19</v>
      </c>
      <c r="K1023" s="228">
        <v>20</v>
      </c>
      <c r="L1023" s="228">
        <v>19</v>
      </c>
      <c r="M1023" s="228">
        <v>19</v>
      </c>
      <c r="N1023" s="228">
        <v>23</v>
      </c>
      <c r="O1023" s="228">
        <v>18.092332877863875</v>
      </c>
      <c r="P1023" s="228">
        <v>16.72410223900253</v>
      </c>
      <c r="Q1023" s="230" t="s">
        <v>95</v>
      </c>
      <c r="R1023" s="228">
        <v>16</v>
      </c>
      <c r="S1023" s="231"/>
      <c r="T1023" s="232"/>
      <c r="U1023" s="232"/>
      <c r="V1023" s="232"/>
      <c r="W1023" s="232"/>
      <c r="X1023" s="232"/>
      <c r="Y1023" s="232"/>
      <c r="Z1023" s="232"/>
      <c r="AA1023" s="232"/>
      <c r="AB1023" s="232"/>
      <c r="AC1023" s="232"/>
      <c r="AD1023" s="232"/>
      <c r="AE1023" s="232"/>
      <c r="AF1023" s="232"/>
      <c r="AG1023" s="232"/>
      <c r="AH1023" s="232"/>
      <c r="AI1023" s="232"/>
      <c r="AJ1023" s="232"/>
      <c r="AK1023" s="232"/>
      <c r="AL1023" s="232"/>
      <c r="AM1023" s="232"/>
      <c r="AN1023" s="232"/>
      <c r="AO1023" s="232"/>
      <c r="AP1023" s="232"/>
      <c r="AQ1023" s="232"/>
      <c r="AR1023" s="232"/>
      <c r="AS1023" s="232"/>
      <c r="AT1023" s="232"/>
      <c r="AU1023" s="232"/>
      <c r="AV1023" s="232"/>
      <c r="AW1023" s="232"/>
      <c r="AX1023" s="232"/>
      <c r="AY1023" s="232"/>
      <c r="AZ1023" s="232"/>
      <c r="BA1023" s="232"/>
      <c r="BB1023" s="232"/>
      <c r="BC1023" s="232"/>
      <c r="BD1023" s="232"/>
      <c r="BE1023" s="232"/>
      <c r="BF1023" s="232"/>
      <c r="BG1023" s="232"/>
      <c r="BH1023" s="232"/>
      <c r="BI1023" s="232"/>
      <c r="BJ1023" s="232"/>
      <c r="BK1023" s="232"/>
      <c r="BL1023" s="232"/>
      <c r="BM1023" s="233">
        <v>1</v>
      </c>
    </row>
    <row r="1024" spans="1:65">
      <c r="A1024" s="30"/>
      <c r="B1024" s="19">
        <v>1</v>
      </c>
      <c r="C1024" s="9">
        <v>2</v>
      </c>
      <c r="D1024" s="235">
        <v>11</v>
      </c>
      <c r="E1024" s="235">
        <v>29</v>
      </c>
      <c r="F1024" s="234">
        <v>13.926399999999999</v>
      </c>
      <c r="G1024" s="234">
        <v>16</v>
      </c>
      <c r="H1024" s="234">
        <v>20</v>
      </c>
      <c r="I1024" s="235" t="s">
        <v>95</v>
      </c>
      <c r="J1024" s="234">
        <v>18</v>
      </c>
      <c r="K1024" s="234">
        <v>19</v>
      </c>
      <c r="L1024" s="234">
        <v>20</v>
      </c>
      <c r="M1024" s="234">
        <v>19</v>
      </c>
      <c r="N1024" s="234">
        <v>23</v>
      </c>
      <c r="O1024" s="234">
        <v>18.721481695491203</v>
      </c>
      <c r="P1024" s="234">
        <v>16.879272979360099</v>
      </c>
      <c r="Q1024" s="235" t="s">
        <v>95</v>
      </c>
      <c r="R1024" s="234">
        <v>16</v>
      </c>
      <c r="S1024" s="231"/>
      <c r="T1024" s="232"/>
      <c r="U1024" s="232"/>
      <c r="V1024" s="232"/>
      <c r="W1024" s="232"/>
      <c r="X1024" s="232"/>
      <c r="Y1024" s="232"/>
      <c r="Z1024" s="232"/>
      <c r="AA1024" s="232"/>
      <c r="AB1024" s="232"/>
      <c r="AC1024" s="232"/>
      <c r="AD1024" s="232"/>
      <c r="AE1024" s="232"/>
      <c r="AF1024" s="232"/>
      <c r="AG1024" s="232"/>
      <c r="AH1024" s="232"/>
      <c r="AI1024" s="232"/>
      <c r="AJ1024" s="232"/>
      <c r="AK1024" s="232"/>
      <c r="AL1024" s="232"/>
      <c r="AM1024" s="232"/>
      <c r="AN1024" s="232"/>
      <c r="AO1024" s="232"/>
      <c r="AP1024" s="232"/>
      <c r="AQ1024" s="232"/>
      <c r="AR1024" s="232"/>
      <c r="AS1024" s="232"/>
      <c r="AT1024" s="232"/>
      <c r="AU1024" s="232"/>
      <c r="AV1024" s="232"/>
      <c r="AW1024" s="232"/>
      <c r="AX1024" s="232"/>
      <c r="AY1024" s="232"/>
      <c r="AZ1024" s="232"/>
      <c r="BA1024" s="232"/>
      <c r="BB1024" s="232"/>
      <c r="BC1024" s="232"/>
      <c r="BD1024" s="232"/>
      <c r="BE1024" s="232"/>
      <c r="BF1024" s="232"/>
      <c r="BG1024" s="232"/>
      <c r="BH1024" s="232"/>
      <c r="BI1024" s="232"/>
      <c r="BJ1024" s="232"/>
      <c r="BK1024" s="232"/>
      <c r="BL1024" s="232"/>
      <c r="BM1024" s="233" t="e">
        <v>#N/A</v>
      </c>
    </row>
    <row r="1025" spans="1:65">
      <c r="A1025" s="30"/>
      <c r="B1025" s="19">
        <v>1</v>
      </c>
      <c r="C1025" s="9">
        <v>3</v>
      </c>
      <c r="D1025" s="235">
        <v>11</v>
      </c>
      <c r="E1025" s="235">
        <v>27</v>
      </c>
      <c r="F1025" s="234">
        <v>12.188799999999999</v>
      </c>
      <c r="G1025" s="234">
        <v>16</v>
      </c>
      <c r="H1025" s="234">
        <v>20</v>
      </c>
      <c r="I1025" s="235" t="s">
        <v>95</v>
      </c>
      <c r="J1025" s="234">
        <v>19</v>
      </c>
      <c r="K1025" s="234">
        <v>19</v>
      </c>
      <c r="L1025" s="234">
        <v>19</v>
      </c>
      <c r="M1025" s="234">
        <v>19</v>
      </c>
      <c r="N1025" s="234">
        <v>23</v>
      </c>
      <c r="O1025" s="234">
        <v>19.002637345278522</v>
      </c>
      <c r="P1025" s="234">
        <v>16.798537876949865</v>
      </c>
      <c r="Q1025" s="235" t="s">
        <v>95</v>
      </c>
      <c r="R1025" s="234">
        <v>15</v>
      </c>
      <c r="S1025" s="231"/>
      <c r="T1025" s="232"/>
      <c r="U1025" s="232"/>
      <c r="V1025" s="232"/>
      <c r="W1025" s="232"/>
      <c r="X1025" s="232"/>
      <c r="Y1025" s="232"/>
      <c r="Z1025" s="232"/>
      <c r="AA1025" s="232"/>
      <c r="AB1025" s="232"/>
      <c r="AC1025" s="232"/>
      <c r="AD1025" s="232"/>
      <c r="AE1025" s="232"/>
      <c r="AF1025" s="232"/>
      <c r="AG1025" s="232"/>
      <c r="AH1025" s="232"/>
      <c r="AI1025" s="232"/>
      <c r="AJ1025" s="232"/>
      <c r="AK1025" s="232"/>
      <c r="AL1025" s="232"/>
      <c r="AM1025" s="232"/>
      <c r="AN1025" s="232"/>
      <c r="AO1025" s="232"/>
      <c r="AP1025" s="232"/>
      <c r="AQ1025" s="232"/>
      <c r="AR1025" s="232"/>
      <c r="AS1025" s="232"/>
      <c r="AT1025" s="232"/>
      <c r="AU1025" s="232"/>
      <c r="AV1025" s="232"/>
      <c r="AW1025" s="232"/>
      <c r="AX1025" s="232"/>
      <c r="AY1025" s="232"/>
      <c r="AZ1025" s="232"/>
      <c r="BA1025" s="232"/>
      <c r="BB1025" s="232"/>
      <c r="BC1025" s="232"/>
      <c r="BD1025" s="232"/>
      <c r="BE1025" s="232"/>
      <c r="BF1025" s="232"/>
      <c r="BG1025" s="232"/>
      <c r="BH1025" s="232"/>
      <c r="BI1025" s="232"/>
      <c r="BJ1025" s="232"/>
      <c r="BK1025" s="232"/>
      <c r="BL1025" s="232"/>
      <c r="BM1025" s="233">
        <v>16</v>
      </c>
    </row>
    <row r="1026" spans="1:65">
      <c r="A1026" s="30"/>
      <c r="B1026" s="19">
        <v>1</v>
      </c>
      <c r="C1026" s="9">
        <v>4</v>
      </c>
      <c r="D1026" s="235">
        <v>13</v>
      </c>
      <c r="E1026" s="235">
        <v>30</v>
      </c>
      <c r="F1026" s="234">
        <v>10.9176</v>
      </c>
      <c r="G1026" s="234">
        <v>16</v>
      </c>
      <c r="H1026" s="234">
        <v>19</v>
      </c>
      <c r="I1026" s="235" t="s">
        <v>95</v>
      </c>
      <c r="J1026" s="234">
        <v>19</v>
      </c>
      <c r="K1026" s="234">
        <v>19</v>
      </c>
      <c r="L1026" s="234">
        <v>21</v>
      </c>
      <c r="M1026" s="234">
        <v>19</v>
      </c>
      <c r="N1026" s="234">
        <v>23</v>
      </c>
      <c r="O1026" s="234">
        <v>18.904790747631044</v>
      </c>
      <c r="P1026" s="234">
        <v>17.036302636828683</v>
      </c>
      <c r="Q1026" s="235" t="s">
        <v>95</v>
      </c>
      <c r="R1026" s="234">
        <v>15</v>
      </c>
      <c r="S1026" s="231"/>
      <c r="T1026" s="232"/>
      <c r="U1026" s="232"/>
      <c r="V1026" s="232"/>
      <c r="W1026" s="232"/>
      <c r="X1026" s="232"/>
      <c r="Y1026" s="232"/>
      <c r="Z1026" s="232"/>
      <c r="AA1026" s="232"/>
      <c r="AB1026" s="232"/>
      <c r="AC1026" s="232"/>
      <c r="AD1026" s="232"/>
      <c r="AE1026" s="232"/>
      <c r="AF1026" s="232"/>
      <c r="AG1026" s="232"/>
      <c r="AH1026" s="232"/>
      <c r="AI1026" s="232"/>
      <c r="AJ1026" s="232"/>
      <c r="AK1026" s="232"/>
      <c r="AL1026" s="232"/>
      <c r="AM1026" s="232"/>
      <c r="AN1026" s="232"/>
      <c r="AO1026" s="232"/>
      <c r="AP1026" s="232"/>
      <c r="AQ1026" s="232"/>
      <c r="AR1026" s="232"/>
      <c r="AS1026" s="232"/>
      <c r="AT1026" s="232"/>
      <c r="AU1026" s="232"/>
      <c r="AV1026" s="232"/>
      <c r="AW1026" s="232"/>
      <c r="AX1026" s="232"/>
      <c r="AY1026" s="232"/>
      <c r="AZ1026" s="232"/>
      <c r="BA1026" s="232"/>
      <c r="BB1026" s="232"/>
      <c r="BC1026" s="232"/>
      <c r="BD1026" s="232"/>
      <c r="BE1026" s="232"/>
      <c r="BF1026" s="232"/>
      <c r="BG1026" s="232"/>
      <c r="BH1026" s="232"/>
      <c r="BI1026" s="232"/>
      <c r="BJ1026" s="232"/>
      <c r="BK1026" s="232"/>
      <c r="BL1026" s="232"/>
      <c r="BM1026" s="233">
        <v>18.140345213922249</v>
      </c>
    </row>
    <row r="1027" spans="1:65">
      <c r="A1027" s="30"/>
      <c r="B1027" s="19">
        <v>1</v>
      </c>
      <c r="C1027" s="9">
        <v>5</v>
      </c>
      <c r="D1027" s="235">
        <v>11</v>
      </c>
      <c r="E1027" s="235">
        <v>30</v>
      </c>
      <c r="F1027" s="234">
        <v>14.425599999999999</v>
      </c>
      <c r="G1027" s="234">
        <v>16</v>
      </c>
      <c r="H1027" s="234">
        <v>19</v>
      </c>
      <c r="I1027" s="235" t="s">
        <v>95</v>
      </c>
      <c r="J1027" s="234">
        <v>18</v>
      </c>
      <c r="K1027" s="234">
        <v>20</v>
      </c>
      <c r="L1027" s="234">
        <v>19</v>
      </c>
      <c r="M1027" s="234">
        <v>20</v>
      </c>
      <c r="N1027" s="234">
        <v>22</v>
      </c>
      <c r="O1027" s="234">
        <v>18.999367511753324</v>
      </c>
      <c r="P1027" s="234">
        <v>17.0694531925799</v>
      </c>
      <c r="Q1027" s="235" t="s">
        <v>95</v>
      </c>
      <c r="R1027" s="234">
        <v>16</v>
      </c>
      <c r="S1027" s="231"/>
      <c r="T1027" s="232"/>
      <c r="U1027" s="232"/>
      <c r="V1027" s="232"/>
      <c r="W1027" s="232"/>
      <c r="X1027" s="232"/>
      <c r="Y1027" s="232"/>
      <c r="Z1027" s="232"/>
      <c r="AA1027" s="232"/>
      <c r="AB1027" s="232"/>
      <c r="AC1027" s="232"/>
      <c r="AD1027" s="232"/>
      <c r="AE1027" s="232"/>
      <c r="AF1027" s="232"/>
      <c r="AG1027" s="232"/>
      <c r="AH1027" s="232"/>
      <c r="AI1027" s="232"/>
      <c r="AJ1027" s="232"/>
      <c r="AK1027" s="232"/>
      <c r="AL1027" s="232"/>
      <c r="AM1027" s="232"/>
      <c r="AN1027" s="232"/>
      <c r="AO1027" s="232"/>
      <c r="AP1027" s="232"/>
      <c r="AQ1027" s="232"/>
      <c r="AR1027" s="232"/>
      <c r="AS1027" s="232"/>
      <c r="AT1027" s="232"/>
      <c r="AU1027" s="232"/>
      <c r="AV1027" s="232"/>
      <c r="AW1027" s="232"/>
      <c r="AX1027" s="232"/>
      <c r="AY1027" s="232"/>
      <c r="AZ1027" s="232"/>
      <c r="BA1027" s="232"/>
      <c r="BB1027" s="232"/>
      <c r="BC1027" s="232"/>
      <c r="BD1027" s="232"/>
      <c r="BE1027" s="232"/>
      <c r="BF1027" s="232"/>
      <c r="BG1027" s="232"/>
      <c r="BH1027" s="232"/>
      <c r="BI1027" s="232"/>
      <c r="BJ1027" s="232"/>
      <c r="BK1027" s="232"/>
      <c r="BL1027" s="232"/>
      <c r="BM1027" s="233">
        <v>60</v>
      </c>
    </row>
    <row r="1028" spans="1:65">
      <c r="A1028" s="30"/>
      <c r="B1028" s="19">
        <v>1</v>
      </c>
      <c r="C1028" s="9">
        <v>6</v>
      </c>
      <c r="D1028" s="235">
        <v>10</v>
      </c>
      <c r="E1028" s="235">
        <v>30</v>
      </c>
      <c r="F1028" s="234">
        <v>18.121600000000001</v>
      </c>
      <c r="G1028" s="234">
        <v>15</v>
      </c>
      <c r="H1028" s="234">
        <v>20</v>
      </c>
      <c r="I1028" s="235" t="s">
        <v>95</v>
      </c>
      <c r="J1028" s="234">
        <v>18</v>
      </c>
      <c r="K1028" s="234">
        <v>20</v>
      </c>
      <c r="L1028" s="234">
        <v>19</v>
      </c>
      <c r="M1028" s="234">
        <v>19</v>
      </c>
      <c r="N1028" s="234">
        <v>22</v>
      </c>
      <c r="O1028" s="234">
        <v>18.290960237902894</v>
      </c>
      <c r="P1028" s="234">
        <v>17.43394477822676</v>
      </c>
      <c r="Q1028" s="235" t="s">
        <v>95</v>
      </c>
      <c r="R1028" s="234">
        <v>16</v>
      </c>
      <c r="S1028" s="231"/>
      <c r="T1028" s="232"/>
      <c r="U1028" s="232"/>
      <c r="V1028" s="232"/>
      <c r="W1028" s="232"/>
      <c r="X1028" s="232"/>
      <c r="Y1028" s="232"/>
      <c r="Z1028" s="232"/>
      <c r="AA1028" s="232"/>
      <c r="AB1028" s="232"/>
      <c r="AC1028" s="232"/>
      <c r="AD1028" s="232"/>
      <c r="AE1028" s="232"/>
      <c r="AF1028" s="232"/>
      <c r="AG1028" s="232"/>
      <c r="AH1028" s="232"/>
      <c r="AI1028" s="232"/>
      <c r="AJ1028" s="232"/>
      <c r="AK1028" s="232"/>
      <c r="AL1028" s="232"/>
      <c r="AM1028" s="232"/>
      <c r="AN1028" s="232"/>
      <c r="AO1028" s="232"/>
      <c r="AP1028" s="232"/>
      <c r="AQ1028" s="232"/>
      <c r="AR1028" s="232"/>
      <c r="AS1028" s="232"/>
      <c r="AT1028" s="232"/>
      <c r="AU1028" s="232"/>
      <c r="AV1028" s="232"/>
      <c r="AW1028" s="232"/>
      <c r="AX1028" s="232"/>
      <c r="AY1028" s="232"/>
      <c r="AZ1028" s="232"/>
      <c r="BA1028" s="232"/>
      <c r="BB1028" s="232"/>
      <c r="BC1028" s="232"/>
      <c r="BD1028" s="232"/>
      <c r="BE1028" s="232"/>
      <c r="BF1028" s="232"/>
      <c r="BG1028" s="232"/>
      <c r="BH1028" s="232"/>
      <c r="BI1028" s="232"/>
      <c r="BJ1028" s="232"/>
      <c r="BK1028" s="232"/>
      <c r="BL1028" s="232"/>
      <c r="BM1028" s="237"/>
    </row>
    <row r="1029" spans="1:65">
      <c r="A1029" s="30"/>
      <c r="B1029" s="20" t="s">
        <v>245</v>
      </c>
      <c r="C1029" s="12"/>
      <c r="D1029" s="238">
        <v>11.166666666666666</v>
      </c>
      <c r="E1029" s="238">
        <v>28.833333333333332</v>
      </c>
      <c r="F1029" s="238">
        <v>13.384933333333334</v>
      </c>
      <c r="G1029" s="238">
        <v>15.833333333333334</v>
      </c>
      <c r="H1029" s="238">
        <v>19.666666666666668</v>
      </c>
      <c r="I1029" s="238" t="s">
        <v>557</v>
      </c>
      <c r="J1029" s="238">
        <v>18.5</v>
      </c>
      <c r="K1029" s="238">
        <v>19.5</v>
      </c>
      <c r="L1029" s="238">
        <v>19.5</v>
      </c>
      <c r="M1029" s="238">
        <v>19.166666666666668</v>
      </c>
      <c r="N1029" s="238">
        <v>22.666666666666668</v>
      </c>
      <c r="O1029" s="238">
        <v>18.668595069320144</v>
      </c>
      <c r="P1029" s="238">
        <v>16.990268950491306</v>
      </c>
      <c r="Q1029" s="238" t="s">
        <v>557</v>
      </c>
      <c r="R1029" s="238">
        <v>15.666666666666666</v>
      </c>
      <c r="S1029" s="231"/>
      <c r="T1029" s="232"/>
      <c r="U1029" s="232"/>
      <c r="V1029" s="232"/>
      <c r="W1029" s="232"/>
      <c r="X1029" s="232"/>
      <c r="Y1029" s="232"/>
      <c r="Z1029" s="232"/>
      <c r="AA1029" s="232"/>
      <c r="AB1029" s="232"/>
      <c r="AC1029" s="232"/>
      <c r="AD1029" s="232"/>
      <c r="AE1029" s="232"/>
      <c r="AF1029" s="232"/>
      <c r="AG1029" s="232"/>
      <c r="AH1029" s="232"/>
      <c r="AI1029" s="232"/>
      <c r="AJ1029" s="232"/>
      <c r="AK1029" s="232"/>
      <c r="AL1029" s="232"/>
      <c r="AM1029" s="232"/>
      <c r="AN1029" s="232"/>
      <c r="AO1029" s="232"/>
      <c r="AP1029" s="232"/>
      <c r="AQ1029" s="232"/>
      <c r="AR1029" s="232"/>
      <c r="AS1029" s="232"/>
      <c r="AT1029" s="232"/>
      <c r="AU1029" s="232"/>
      <c r="AV1029" s="232"/>
      <c r="AW1029" s="232"/>
      <c r="AX1029" s="232"/>
      <c r="AY1029" s="232"/>
      <c r="AZ1029" s="232"/>
      <c r="BA1029" s="232"/>
      <c r="BB1029" s="232"/>
      <c r="BC1029" s="232"/>
      <c r="BD1029" s="232"/>
      <c r="BE1029" s="232"/>
      <c r="BF1029" s="232"/>
      <c r="BG1029" s="232"/>
      <c r="BH1029" s="232"/>
      <c r="BI1029" s="232"/>
      <c r="BJ1029" s="232"/>
      <c r="BK1029" s="232"/>
      <c r="BL1029" s="232"/>
      <c r="BM1029" s="237"/>
    </row>
    <row r="1030" spans="1:65">
      <c r="A1030" s="30"/>
      <c r="B1030" s="3" t="s">
        <v>246</v>
      </c>
      <c r="C1030" s="29"/>
      <c r="D1030" s="234">
        <v>11</v>
      </c>
      <c r="E1030" s="234">
        <v>29.5</v>
      </c>
      <c r="F1030" s="234">
        <v>13.057599999999999</v>
      </c>
      <c r="G1030" s="234">
        <v>16</v>
      </c>
      <c r="H1030" s="234">
        <v>20</v>
      </c>
      <c r="I1030" s="234" t="s">
        <v>557</v>
      </c>
      <c r="J1030" s="234">
        <v>18.5</v>
      </c>
      <c r="K1030" s="234">
        <v>19.5</v>
      </c>
      <c r="L1030" s="234">
        <v>19</v>
      </c>
      <c r="M1030" s="234">
        <v>19</v>
      </c>
      <c r="N1030" s="234">
        <v>23</v>
      </c>
      <c r="O1030" s="234">
        <v>18.813136221561123</v>
      </c>
      <c r="P1030" s="234">
        <v>16.957787808094391</v>
      </c>
      <c r="Q1030" s="234" t="s">
        <v>557</v>
      </c>
      <c r="R1030" s="234">
        <v>16</v>
      </c>
      <c r="S1030" s="231"/>
      <c r="T1030" s="232"/>
      <c r="U1030" s="232"/>
      <c r="V1030" s="232"/>
      <c r="W1030" s="232"/>
      <c r="X1030" s="232"/>
      <c r="Y1030" s="232"/>
      <c r="Z1030" s="232"/>
      <c r="AA1030" s="232"/>
      <c r="AB1030" s="232"/>
      <c r="AC1030" s="232"/>
      <c r="AD1030" s="232"/>
      <c r="AE1030" s="232"/>
      <c r="AF1030" s="232"/>
      <c r="AG1030" s="232"/>
      <c r="AH1030" s="232"/>
      <c r="AI1030" s="232"/>
      <c r="AJ1030" s="232"/>
      <c r="AK1030" s="232"/>
      <c r="AL1030" s="232"/>
      <c r="AM1030" s="232"/>
      <c r="AN1030" s="232"/>
      <c r="AO1030" s="232"/>
      <c r="AP1030" s="232"/>
      <c r="AQ1030" s="232"/>
      <c r="AR1030" s="232"/>
      <c r="AS1030" s="232"/>
      <c r="AT1030" s="232"/>
      <c r="AU1030" s="232"/>
      <c r="AV1030" s="232"/>
      <c r="AW1030" s="232"/>
      <c r="AX1030" s="232"/>
      <c r="AY1030" s="232"/>
      <c r="AZ1030" s="232"/>
      <c r="BA1030" s="232"/>
      <c r="BB1030" s="232"/>
      <c r="BC1030" s="232"/>
      <c r="BD1030" s="232"/>
      <c r="BE1030" s="232"/>
      <c r="BF1030" s="232"/>
      <c r="BG1030" s="232"/>
      <c r="BH1030" s="232"/>
      <c r="BI1030" s="232"/>
      <c r="BJ1030" s="232"/>
      <c r="BK1030" s="232"/>
      <c r="BL1030" s="232"/>
      <c r="BM1030" s="237"/>
    </row>
    <row r="1031" spans="1:65">
      <c r="A1031" s="30"/>
      <c r="B1031" s="3" t="s">
        <v>247</v>
      </c>
      <c r="C1031" s="29"/>
      <c r="D1031" s="234">
        <v>0.98319208025017513</v>
      </c>
      <c r="E1031" s="234">
        <v>1.4719601443879746</v>
      </c>
      <c r="F1031" s="234">
        <v>2.7706117812978857</v>
      </c>
      <c r="G1031" s="234">
        <v>0.40824829046386302</v>
      </c>
      <c r="H1031" s="234">
        <v>0.5163977794943222</v>
      </c>
      <c r="I1031" s="234" t="s">
        <v>557</v>
      </c>
      <c r="J1031" s="234">
        <v>0.54772255750516607</v>
      </c>
      <c r="K1031" s="234">
        <v>0.54772255750516607</v>
      </c>
      <c r="L1031" s="234">
        <v>0.83666002653407556</v>
      </c>
      <c r="M1031" s="234">
        <v>0.40824829046386302</v>
      </c>
      <c r="N1031" s="234">
        <v>0.5163977794943222</v>
      </c>
      <c r="O1031" s="234">
        <v>0.38839830681471421</v>
      </c>
      <c r="P1031" s="234">
        <v>0.25501494586127915</v>
      </c>
      <c r="Q1031" s="234" t="s">
        <v>557</v>
      </c>
      <c r="R1031" s="234">
        <v>0.51639777949432231</v>
      </c>
      <c r="S1031" s="231"/>
      <c r="T1031" s="232"/>
      <c r="U1031" s="232"/>
      <c r="V1031" s="232"/>
      <c r="W1031" s="232"/>
      <c r="X1031" s="232"/>
      <c r="Y1031" s="232"/>
      <c r="Z1031" s="232"/>
      <c r="AA1031" s="232"/>
      <c r="AB1031" s="232"/>
      <c r="AC1031" s="232"/>
      <c r="AD1031" s="232"/>
      <c r="AE1031" s="232"/>
      <c r="AF1031" s="232"/>
      <c r="AG1031" s="232"/>
      <c r="AH1031" s="232"/>
      <c r="AI1031" s="232"/>
      <c r="AJ1031" s="232"/>
      <c r="AK1031" s="232"/>
      <c r="AL1031" s="232"/>
      <c r="AM1031" s="232"/>
      <c r="AN1031" s="232"/>
      <c r="AO1031" s="232"/>
      <c r="AP1031" s="232"/>
      <c r="AQ1031" s="232"/>
      <c r="AR1031" s="232"/>
      <c r="AS1031" s="232"/>
      <c r="AT1031" s="232"/>
      <c r="AU1031" s="232"/>
      <c r="AV1031" s="232"/>
      <c r="AW1031" s="232"/>
      <c r="AX1031" s="232"/>
      <c r="AY1031" s="232"/>
      <c r="AZ1031" s="232"/>
      <c r="BA1031" s="232"/>
      <c r="BB1031" s="232"/>
      <c r="BC1031" s="232"/>
      <c r="BD1031" s="232"/>
      <c r="BE1031" s="232"/>
      <c r="BF1031" s="232"/>
      <c r="BG1031" s="232"/>
      <c r="BH1031" s="232"/>
      <c r="BI1031" s="232"/>
      <c r="BJ1031" s="232"/>
      <c r="BK1031" s="232"/>
      <c r="BL1031" s="232"/>
      <c r="BM1031" s="237"/>
    </row>
    <row r="1032" spans="1:65">
      <c r="A1032" s="30"/>
      <c r="B1032" s="3" t="s">
        <v>86</v>
      </c>
      <c r="C1032" s="29"/>
      <c r="D1032" s="13">
        <v>8.8047051962702252E-2</v>
      </c>
      <c r="E1032" s="13">
        <v>5.1050640845825709E-2</v>
      </c>
      <c r="F1032" s="13">
        <v>0.20699481366844452</v>
      </c>
      <c r="G1032" s="13">
        <v>2.57841025556124E-2</v>
      </c>
      <c r="H1032" s="13">
        <v>2.6257514211575704E-2</v>
      </c>
      <c r="I1032" s="13" t="s">
        <v>557</v>
      </c>
      <c r="J1032" s="13">
        <v>2.9606624730008978E-2</v>
      </c>
      <c r="K1032" s="13">
        <v>2.8088336282316211E-2</v>
      </c>
      <c r="L1032" s="13">
        <v>4.2905642386362852E-2</v>
      </c>
      <c r="M1032" s="13">
        <v>2.1299910806810242E-2</v>
      </c>
      <c r="N1032" s="13">
        <v>2.2782254977690684E-2</v>
      </c>
      <c r="O1032" s="13">
        <v>2.0804902852759693E-2</v>
      </c>
      <c r="P1032" s="13">
        <v>1.5009470809695741E-2</v>
      </c>
      <c r="Q1032" s="13" t="s">
        <v>557</v>
      </c>
      <c r="R1032" s="13">
        <v>3.2961560393254617E-2</v>
      </c>
      <c r="S1032" s="151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5"/>
    </row>
    <row r="1033" spans="1:65">
      <c r="A1033" s="30"/>
      <c r="B1033" s="3" t="s">
        <v>248</v>
      </c>
      <c r="C1033" s="29"/>
      <c r="D1033" s="13">
        <v>-0.38442920821062787</v>
      </c>
      <c r="E1033" s="13">
        <v>0.58945891014270724</v>
      </c>
      <c r="F1033" s="13">
        <v>-0.26214561104048106</v>
      </c>
      <c r="G1033" s="13">
        <v>-0.1271757429852185</v>
      </c>
      <c r="H1033" s="13">
        <v>8.4139603449939093E-2</v>
      </c>
      <c r="I1033" s="13" t="s">
        <v>557</v>
      </c>
      <c r="J1033" s="13">
        <v>1.9826237143586667E-2</v>
      </c>
      <c r="K1033" s="13">
        <v>7.4951979691888715E-2</v>
      </c>
      <c r="L1033" s="13">
        <v>7.4951979691888715E-2</v>
      </c>
      <c r="M1033" s="13">
        <v>5.657673217578818E-2</v>
      </c>
      <c r="N1033" s="13">
        <v>0.24951683109484502</v>
      </c>
      <c r="O1033" s="13">
        <v>2.912016552984209E-2</v>
      </c>
      <c r="P1033" s="13">
        <v>-6.3398808008807261E-2</v>
      </c>
      <c r="Q1033" s="13" t="s">
        <v>557</v>
      </c>
      <c r="R1033" s="13">
        <v>-0.13636336674326888</v>
      </c>
      <c r="S1033" s="151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5"/>
    </row>
    <row r="1034" spans="1:65">
      <c r="A1034" s="30"/>
      <c r="B1034" s="46" t="s">
        <v>249</v>
      </c>
      <c r="C1034" s="47"/>
      <c r="D1034" s="45">
        <v>1.62</v>
      </c>
      <c r="E1034" s="45">
        <v>1.96</v>
      </c>
      <c r="F1034" s="45">
        <v>1.17</v>
      </c>
      <c r="G1034" s="45">
        <v>0.67</v>
      </c>
      <c r="H1034" s="45">
        <v>0.1</v>
      </c>
      <c r="I1034" s="45">
        <v>6.24</v>
      </c>
      <c r="J1034" s="45">
        <v>0.13</v>
      </c>
      <c r="K1034" s="45">
        <v>7.0000000000000007E-2</v>
      </c>
      <c r="L1034" s="45">
        <v>7.0000000000000007E-2</v>
      </c>
      <c r="M1034" s="45">
        <v>0</v>
      </c>
      <c r="N1034" s="45">
        <v>0.71</v>
      </c>
      <c r="O1034" s="45">
        <v>0.1</v>
      </c>
      <c r="P1034" s="45">
        <v>0.44</v>
      </c>
      <c r="Q1034" s="45">
        <v>6.24</v>
      </c>
      <c r="R1034" s="45">
        <v>0.71</v>
      </c>
      <c r="S1034" s="151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5"/>
    </row>
    <row r="1035" spans="1:65">
      <c r="B1035" s="31"/>
      <c r="C1035" s="20"/>
      <c r="D1035" s="20"/>
      <c r="E1035" s="20"/>
      <c r="F1035" s="20"/>
      <c r="G1035" s="20"/>
      <c r="H1035" s="20"/>
      <c r="I1035" s="20"/>
      <c r="J1035" s="20"/>
      <c r="K1035" s="20"/>
      <c r="L1035" s="20"/>
      <c r="M1035" s="20"/>
      <c r="N1035" s="20"/>
      <c r="O1035" s="20"/>
      <c r="P1035" s="20"/>
      <c r="Q1035" s="20"/>
      <c r="R1035" s="20"/>
      <c r="BM1035" s="55"/>
    </row>
    <row r="1036" spans="1:65" ht="15">
      <c r="B1036" s="8" t="s">
        <v>486</v>
      </c>
      <c r="BM1036" s="28" t="s">
        <v>67</v>
      </c>
    </row>
    <row r="1037" spans="1:65" ht="15">
      <c r="A1037" s="25" t="s">
        <v>35</v>
      </c>
      <c r="B1037" s="18" t="s">
        <v>111</v>
      </c>
      <c r="C1037" s="15" t="s">
        <v>112</v>
      </c>
      <c r="D1037" s="16" t="s">
        <v>222</v>
      </c>
      <c r="E1037" s="17" t="s">
        <v>222</v>
      </c>
      <c r="F1037" s="17" t="s">
        <v>222</v>
      </c>
      <c r="G1037" s="17" t="s">
        <v>222</v>
      </c>
      <c r="H1037" s="17" t="s">
        <v>222</v>
      </c>
      <c r="I1037" s="17" t="s">
        <v>222</v>
      </c>
      <c r="J1037" s="17" t="s">
        <v>222</v>
      </c>
      <c r="K1037" s="17" t="s">
        <v>222</v>
      </c>
      <c r="L1037" s="17" t="s">
        <v>222</v>
      </c>
      <c r="M1037" s="17" t="s">
        <v>222</v>
      </c>
      <c r="N1037" s="17" t="s">
        <v>222</v>
      </c>
      <c r="O1037" s="17" t="s">
        <v>222</v>
      </c>
      <c r="P1037" s="17" t="s">
        <v>222</v>
      </c>
      <c r="Q1037" s="151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8">
        <v>1</v>
      </c>
    </row>
    <row r="1038" spans="1:65">
      <c r="A1038" s="30"/>
      <c r="B1038" s="19" t="s">
        <v>223</v>
      </c>
      <c r="C1038" s="9" t="s">
        <v>223</v>
      </c>
      <c r="D1038" s="149" t="s">
        <v>255</v>
      </c>
      <c r="E1038" s="150" t="s">
        <v>256</v>
      </c>
      <c r="F1038" s="150" t="s">
        <v>257</v>
      </c>
      <c r="G1038" s="150" t="s">
        <v>259</v>
      </c>
      <c r="H1038" s="150" t="s">
        <v>260</v>
      </c>
      <c r="I1038" s="150" t="s">
        <v>276</v>
      </c>
      <c r="J1038" s="150" t="s">
        <v>261</v>
      </c>
      <c r="K1038" s="150" t="s">
        <v>263</v>
      </c>
      <c r="L1038" s="150" t="s">
        <v>264</v>
      </c>
      <c r="M1038" s="150" t="s">
        <v>266</v>
      </c>
      <c r="N1038" s="150" t="s">
        <v>277</v>
      </c>
      <c r="O1038" s="150" t="s">
        <v>267</v>
      </c>
      <c r="P1038" s="150" t="s">
        <v>268</v>
      </c>
      <c r="Q1038" s="151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8" t="s">
        <v>3</v>
      </c>
    </row>
    <row r="1039" spans="1:65">
      <c r="A1039" s="30"/>
      <c r="B1039" s="19"/>
      <c r="C1039" s="9"/>
      <c r="D1039" s="10" t="s">
        <v>278</v>
      </c>
      <c r="E1039" s="11" t="s">
        <v>278</v>
      </c>
      <c r="F1039" s="11" t="s">
        <v>278</v>
      </c>
      <c r="G1039" s="11" t="s">
        <v>279</v>
      </c>
      <c r="H1039" s="11" t="s">
        <v>114</v>
      </c>
      <c r="I1039" s="11" t="s">
        <v>114</v>
      </c>
      <c r="J1039" s="11" t="s">
        <v>279</v>
      </c>
      <c r="K1039" s="11" t="s">
        <v>279</v>
      </c>
      <c r="L1039" s="11" t="s">
        <v>279</v>
      </c>
      <c r="M1039" s="11" t="s">
        <v>114</v>
      </c>
      <c r="N1039" s="11" t="s">
        <v>278</v>
      </c>
      <c r="O1039" s="11" t="s">
        <v>114</v>
      </c>
      <c r="P1039" s="11" t="s">
        <v>279</v>
      </c>
      <c r="Q1039" s="151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8">
        <v>1</v>
      </c>
    </row>
    <row r="1040" spans="1:65">
      <c r="A1040" s="30"/>
      <c r="B1040" s="19"/>
      <c r="C1040" s="9"/>
      <c r="D1040" s="26"/>
      <c r="E1040" s="26"/>
      <c r="F1040" s="26"/>
      <c r="G1040" s="26"/>
      <c r="H1040" s="26"/>
      <c r="I1040" s="26"/>
      <c r="J1040" s="26"/>
      <c r="K1040" s="26"/>
      <c r="L1040" s="26"/>
      <c r="M1040" s="26"/>
      <c r="N1040" s="26"/>
      <c r="O1040" s="26"/>
      <c r="P1040" s="26"/>
      <c r="Q1040" s="151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8">
        <v>2</v>
      </c>
    </row>
    <row r="1041" spans="1:65">
      <c r="A1041" s="30"/>
      <c r="B1041" s="18">
        <v>1</v>
      </c>
      <c r="C1041" s="14">
        <v>1</v>
      </c>
      <c r="D1041" s="228">
        <v>24.1</v>
      </c>
      <c r="E1041" s="228">
        <v>24</v>
      </c>
      <c r="F1041" s="228">
        <v>24.8</v>
      </c>
      <c r="G1041" s="228">
        <v>24</v>
      </c>
      <c r="H1041" s="230" t="s">
        <v>96</v>
      </c>
      <c r="I1041" s="230" t="s">
        <v>103</v>
      </c>
      <c r="J1041" s="230">
        <v>26.6</v>
      </c>
      <c r="K1041" s="228">
        <v>23.1</v>
      </c>
      <c r="L1041" s="228">
        <v>22.4</v>
      </c>
      <c r="M1041" s="228">
        <v>23.205844341531737</v>
      </c>
      <c r="N1041" s="228">
        <v>21.276785960205</v>
      </c>
      <c r="O1041" s="230" t="s">
        <v>103</v>
      </c>
      <c r="P1041" s="228">
        <v>26.4</v>
      </c>
      <c r="Q1041" s="231"/>
      <c r="R1041" s="232"/>
      <c r="S1041" s="232"/>
      <c r="T1041" s="232"/>
      <c r="U1041" s="232"/>
      <c r="V1041" s="232"/>
      <c r="W1041" s="232"/>
      <c r="X1041" s="232"/>
      <c r="Y1041" s="232"/>
      <c r="Z1041" s="232"/>
      <c r="AA1041" s="232"/>
      <c r="AB1041" s="232"/>
      <c r="AC1041" s="232"/>
      <c r="AD1041" s="232"/>
      <c r="AE1041" s="232"/>
      <c r="AF1041" s="232"/>
      <c r="AG1041" s="232"/>
      <c r="AH1041" s="232"/>
      <c r="AI1041" s="232"/>
      <c r="AJ1041" s="232"/>
      <c r="AK1041" s="232"/>
      <c r="AL1041" s="232"/>
      <c r="AM1041" s="232"/>
      <c r="AN1041" s="232"/>
      <c r="AO1041" s="232"/>
      <c r="AP1041" s="232"/>
      <c r="AQ1041" s="232"/>
      <c r="AR1041" s="232"/>
      <c r="AS1041" s="232"/>
      <c r="AT1041" s="232"/>
      <c r="AU1041" s="232"/>
      <c r="AV1041" s="232"/>
      <c r="AW1041" s="232"/>
      <c r="AX1041" s="232"/>
      <c r="AY1041" s="232"/>
      <c r="AZ1041" s="232"/>
      <c r="BA1041" s="232"/>
      <c r="BB1041" s="232"/>
      <c r="BC1041" s="232"/>
      <c r="BD1041" s="232"/>
      <c r="BE1041" s="232"/>
      <c r="BF1041" s="232"/>
      <c r="BG1041" s="232"/>
      <c r="BH1041" s="232"/>
      <c r="BI1041" s="232"/>
      <c r="BJ1041" s="232"/>
      <c r="BK1041" s="232"/>
      <c r="BL1041" s="232"/>
      <c r="BM1041" s="233">
        <v>1</v>
      </c>
    </row>
    <row r="1042" spans="1:65">
      <c r="A1042" s="30"/>
      <c r="B1042" s="19">
        <v>1</v>
      </c>
      <c r="C1042" s="9">
        <v>2</v>
      </c>
      <c r="D1042" s="234">
        <v>24.9</v>
      </c>
      <c r="E1042" s="234">
        <v>25</v>
      </c>
      <c r="F1042" s="234">
        <v>24.5</v>
      </c>
      <c r="G1042" s="234">
        <v>24.6</v>
      </c>
      <c r="H1042" s="235" t="s">
        <v>96</v>
      </c>
      <c r="I1042" s="235" t="s">
        <v>103</v>
      </c>
      <c r="J1042" s="235">
        <v>25.6</v>
      </c>
      <c r="K1042" s="234">
        <v>23.4</v>
      </c>
      <c r="L1042" s="234">
        <v>21.6</v>
      </c>
      <c r="M1042" s="234">
        <v>23.515269455739958</v>
      </c>
      <c r="N1042" s="234">
        <v>21.292728697342962</v>
      </c>
      <c r="O1042" s="235" t="s">
        <v>103</v>
      </c>
      <c r="P1042" s="234">
        <v>25.6</v>
      </c>
      <c r="Q1042" s="231"/>
      <c r="R1042" s="232"/>
      <c r="S1042" s="232"/>
      <c r="T1042" s="232"/>
      <c r="U1042" s="232"/>
      <c r="V1042" s="232"/>
      <c r="W1042" s="232"/>
      <c r="X1042" s="232"/>
      <c r="Y1042" s="232"/>
      <c r="Z1042" s="232"/>
      <c r="AA1042" s="232"/>
      <c r="AB1042" s="232"/>
      <c r="AC1042" s="232"/>
      <c r="AD1042" s="232"/>
      <c r="AE1042" s="232"/>
      <c r="AF1042" s="232"/>
      <c r="AG1042" s="232"/>
      <c r="AH1042" s="232"/>
      <c r="AI1042" s="232"/>
      <c r="AJ1042" s="232"/>
      <c r="AK1042" s="232"/>
      <c r="AL1042" s="232"/>
      <c r="AM1042" s="232"/>
      <c r="AN1042" s="232"/>
      <c r="AO1042" s="232"/>
      <c r="AP1042" s="232"/>
      <c r="AQ1042" s="232"/>
      <c r="AR1042" s="232"/>
      <c r="AS1042" s="232"/>
      <c r="AT1042" s="232"/>
      <c r="AU1042" s="232"/>
      <c r="AV1042" s="232"/>
      <c r="AW1042" s="232"/>
      <c r="AX1042" s="232"/>
      <c r="AY1042" s="232"/>
      <c r="AZ1042" s="232"/>
      <c r="BA1042" s="232"/>
      <c r="BB1042" s="232"/>
      <c r="BC1042" s="232"/>
      <c r="BD1042" s="232"/>
      <c r="BE1042" s="232"/>
      <c r="BF1042" s="232"/>
      <c r="BG1042" s="232"/>
      <c r="BH1042" s="232"/>
      <c r="BI1042" s="232"/>
      <c r="BJ1042" s="232"/>
      <c r="BK1042" s="232"/>
      <c r="BL1042" s="232"/>
      <c r="BM1042" s="233" t="e">
        <v>#N/A</v>
      </c>
    </row>
    <row r="1043" spans="1:65">
      <c r="A1043" s="30"/>
      <c r="B1043" s="19">
        <v>1</v>
      </c>
      <c r="C1043" s="9">
        <v>3</v>
      </c>
      <c r="D1043" s="234">
        <v>25.1</v>
      </c>
      <c r="E1043" s="234">
        <v>25</v>
      </c>
      <c r="F1043" s="234">
        <v>24.9</v>
      </c>
      <c r="G1043" s="234">
        <v>24</v>
      </c>
      <c r="H1043" s="235" t="s">
        <v>96</v>
      </c>
      <c r="I1043" s="235" t="s">
        <v>103</v>
      </c>
      <c r="J1043" s="235">
        <v>26.7</v>
      </c>
      <c r="K1043" s="234">
        <v>23.4</v>
      </c>
      <c r="L1043" s="234">
        <v>22</v>
      </c>
      <c r="M1043" s="234">
        <v>23.976033029366594</v>
      </c>
      <c r="N1043" s="234">
        <v>21.969122145616407</v>
      </c>
      <c r="O1043" s="235" t="s">
        <v>103</v>
      </c>
      <c r="P1043" s="234">
        <v>25.1</v>
      </c>
      <c r="Q1043" s="231"/>
      <c r="R1043" s="232"/>
      <c r="S1043" s="232"/>
      <c r="T1043" s="232"/>
      <c r="U1043" s="232"/>
      <c r="V1043" s="232"/>
      <c r="W1043" s="232"/>
      <c r="X1043" s="232"/>
      <c r="Y1043" s="232"/>
      <c r="Z1043" s="232"/>
      <c r="AA1043" s="232"/>
      <c r="AB1043" s="232"/>
      <c r="AC1043" s="232"/>
      <c r="AD1043" s="232"/>
      <c r="AE1043" s="232"/>
      <c r="AF1043" s="232"/>
      <c r="AG1043" s="232"/>
      <c r="AH1043" s="232"/>
      <c r="AI1043" s="232"/>
      <c r="AJ1043" s="232"/>
      <c r="AK1043" s="232"/>
      <c r="AL1043" s="232"/>
      <c r="AM1043" s="232"/>
      <c r="AN1043" s="232"/>
      <c r="AO1043" s="232"/>
      <c r="AP1043" s="232"/>
      <c r="AQ1043" s="232"/>
      <c r="AR1043" s="232"/>
      <c r="AS1043" s="232"/>
      <c r="AT1043" s="232"/>
      <c r="AU1043" s="232"/>
      <c r="AV1043" s="232"/>
      <c r="AW1043" s="232"/>
      <c r="AX1043" s="232"/>
      <c r="AY1043" s="232"/>
      <c r="AZ1043" s="232"/>
      <c r="BA1043" s="232"/>
      <c r="BB1043" s="232"/>
      <c r="BC1043" s="232"/>
      <c r="BD1043" s="232"/>
      <c r="BE1043" s="232"/>
      <c r="BF1043" s="232"/>
      <c r="BG1043" s="232"/>
      <c r="BH1043" s="232"/>
      <c r="BI1043" s="232"/>
      <c r="BJ1043" s="232"/>
      <c r="BK1043" s="232"/>
      <c r="BL1043" s="232"/>
      <c r="BM1043" s="233">
        <v>16</v>
      </c>
    </row>
    <row r="1044" spans="1:65">
      <c r="A1044" s="30"/>
      <c r="B1044" s="19">
        <v>1</v>
      </c>
      <c r="C1044" s="9">
        <v>4</v>
      </c>
      <c r="D1044" s="234">
        <v>23.5</v>
      </c>
      <c r="E1044" s="234">
        <v>25</v>
      </c>
      <c r="F1044" s="234">
        <v>25</v>
      </c>
      <c r="G1044" s="234">
        <v>23.3</v>
      </c>
      <c r="H1044" s="235" t="s">
        <v>96</v>
      </c>
      <c r="I1044" s="235" t="s">
        <v>103</v>
      </c>
      <c r="J1044" s="235">
        <v>27.4</v>
      </c>
      <c r="K1044" s="236">
        <v>25.4</v>
      </c>
      <c r="L1044" s="234">
        <v>21.9</v>
      </c>
      <c r="M1044" s="234">
        <v>24.760615960378228</v>
      </c>
      <c r="N1044" s="234">
        <v>20.909254963092476</v>
      </c>
      <c r="O1044" s="235" t="s">
        <v>103</v>
      </c>
      <c r="P1044" s="234">
        <v>26.5</v>
      </c>
      <c r="Q1044" s="231"/>
      <c r="R1044" s="232"/>
      <c r="S1044" s="232"/>
      <c r="T1044" s="232"/>
      <c r="U1044" s="232"/>
      <c r="V1044" s="232"/>
      <c r="W1044" s="232"/>
      <c r="X1044" s="232"/>
      <c r="Y1044" s="232"/>
      <c r="Z1044" s="232"/>
      <c r="AA1044" s="232"/>
      <c r="AB1044" s="232"/>
      <c r="AC1044" s="232"/>
      <c r="AD1044" s="232"/>
      <c r="AE1044" s="232"/>
      <c r="AF1044" s="232"/>
      <c r="AG1044" s="232"/>
      <c r="AH1044" s="232"/>
      <c r="AI1044" s="232"/>
      <c r="AJ1044" s="232"/>
      <c r="AK1044" s="232"/>
      <c r="AL1044" s="232"/>
      <c r="AM1044" s="232"/>
      <c r="AN1044" s="232"/>
      <c r="AO1044" s="232"/>
      <c r="AP1044" s="232"/>
      <c r="AQ1044" s="232"/>
      <c r="AR1044" s="232"/>
      <c r="AS1044" s="232"/>
      <c r="AT1044" s="232"/>
      <c r="AU1044" s="232"/>
      <c r="AV1044" s="232"/>
      <c r="AW1044" s="232"/>
      <c r="AX1044" s="232"/>
      <c r="AY1044" s="232"/>
      <c r="AZ1044" s="232"/>
      <c r="BA1044" s="232"/>
      <c r="BB1044" s="232"/>
      <c r="BC1044" s="232"/>
      <c r="BD1044" s="232"/>
      <c r="BE1044" s="232"/>
      <c r="BF1044" s="232"/>
      <c r="BG1044" s="232"/>
      <c r="BH1044" s="232"/>
      <c r="BI1044" s="232"/>
      <c r="BJ1044" s="232"/>
      <c r="BK1044" s="232"/>
      <c r="BL1044" s="232"/>
      <c r="BM1044" s="233">
        <v>23.752108303240043</v>
      </c>
    </row>
    <row r="1045" spans="1:65">
      <c r="A1045" s="30"/>
      <c r="B1045" s="19">
        <v>1</v>
      </c>
      <c r="C1045" s="9">
        <v>5</v>
      </c>
      <c r="D1045" s="234">
        <v>23</v>
      </c>
      <c r="E1045" s="234">
        <v>24</v>
      </c>
      <c r="F1045" s="234">
        <v>24.6</v>
      </c>
      <c r="G1045" s="234">
        <v>23.7</v>
      </c>
      <c r="H1045" s="235" t="s">
        <v>96</v>
      </c>
      <c r="I1045" s="235" t="s">
        <v>103</v>
      </c>
      <c r="J1045" s="235">
        <v>26.9</v>
      </c>
      <c r="K1045" s="234">
        <v>23.5</v>
      </c>
      <c r="L1045" s="234">
        <v>22.2</v>
      </c>
      <c r="M1045" s="234">
        <v>24.159235909221334</v>
      </c>
      <c r="N1045" s="234">
        <v>21.716898163566015</v>
      </c>
      <c r="O1045" s="235" t="s">
        <v>103</v>
      </c>
      <c r="P1045" s="234">
        <v>25.3</v>
      </c>
      <c r="Q1045" s="231"/>
      <c r="R1045" s="232"/>
      <c r="S1045" s="232"/>
      <c r="T1045" s="232"/>
      <c r="U1045" s="232"/>
      <c r="V1045" s="232"/>
      <c r="W1045" s="232"/>
      <c r="X1045" s="232"/>
      <c r="Y1045" s="232"/>
      <c r="Z1045" s="232"/>
      <c r="AA1045" s="232"/>
      <c r="AB1045" s="232"/>
      <c r="AC1045" s="232"/>
      <c r="AD1045" s="232"/>
      <c r="AE1045" s="232"/>
      <c r="AF1045" s="232"/>
      <c r="AG1045" s="232"/>
      <c r="AH1045" s="232"/>
      <c r="AI1045" s="232"/>
      <c r="AJ1045" s="232"/>
      <c r="AK1045" s="232"/>
      <c r="AL1045" s="232"/>
      <c r="AM1045" s="232"/>
      <c r="AN1045" s="232"/>
      <c r="AO1045" s="232"/>
      <c r="AP1045" s="232"/>
      <c r="AQ1045" s="232"/>
      <c r="AR1045" s="232"/>
      <c r="AS1045" s="232"/>
      <c r="AT1045" s="232"/>
      <c r="AU1045" s="232"/>
      <c r="AV1045" s="232"/>
      <c r="AW1045" s="232"/>
      <c r="AX1045" s="232"/>
      <c r="AY1045" s="232"/>
      <c r="AZ1045" s="232"/>
      <c r="BA1045" s="232"/>
      <c r="BB1045" s="232"/>
      <c r="BC1045" s="232"/>
      <c r="BD1045" s="232"/>
      <c r="BE1045" s="232"/>
      <c r="BF1045" s="232"/>
      <c r="BG1045" s="232"/>
      <c r="BH1045" s="232"/>
      <c r="BI1045" s="232"/>
      <c r="BJ1045" s="232"/>
      <c r="BK1045" s="232"/>
      <c r="BL1045" s="232"/>
      <c r="BM1045" s="233">
        <v>61</v>
      </c>
    </row>
    <row r="1046" spans="1:65">
      <c r="A1046" s="30"/>
      <c r="B1046" s="19">
        <v>1</v>
      </c>
      <c r="C1046" s="9">
        <v>6</v>
      </c>
      <c r="D1046" s="234">
        <v>23.1</v>
      </c>
      <c r="E1046" s="234">
        <v>24</v>
      </c>
      <c r="F1046" s="234">
        <v>24.7</v>
      </c>
      <c r="G1046" s="234">
        <v>24.1</v>
      </c>
      <c r="H1046" s="235" t="s">
        <v>96</v>
      </c>
      <c r="I1046" s="235" t="s">
        <v>103</v>
      </c>
      <c r="J1046" s="235">
        <v>28.1</v>
      </c>
      <c r="K1046" s="234">
        <v>23.3</v>
      </c>
      <c r="L1046" s="234">
        <v>21.9</v>
      </c>
      <c r="M1046" s="234">
        <v>23.788608008926101</v>
      </c>
      <c r="N1046" s="234">
        <v>22.203451739975478</v>
      </c>
      <c r="O1046" s="235" t="s">
        <v>103</v>
      </c>
      <c r="P1046" s="234">
        <v>26</v>
      </c>
      <c r="Q1046" s="231"/>
      <c r="R1046" s="232"/>
      <c r="S1046" s="232"/>
      <c r="T1046" s="232"/>
      <c r="U1046" s="232"/>
      <c r="V1046" s="232"/>
      <c r="W1046" s="232"/>
      <c r="X1046" s="232"/>
      <c r="Y1046" s="232"/>
      <c r="Z1046" s="232"/>
      <c r="AA1046" s="232"/>
      <c r="AB1046" s="232"/>
      <c r="AC1046" s="232"/>
      <c r="AD1046" s="232"/>
      <c r="AE1046" s="232"/>
      <c r="AF1046" s="232"/>
      <c r="AG1046" s="232"/>
      <c r="AH1046" s="232"/>
      <c r="AI1046" s="232"/>
      <c r="AJ1046" s="232"/>
      <c r="AK1046" s="232"/>
      <c r="AL1046" s="232"/>
      <c r="AM1046" s="232"/>
      <c r="AN1046" s="232"/>
      <c r="AO1046" s="232"/>
      <c r="AP1046" s="232"/>
      <c r="AQ1046" s="232"/>
      <c r="AR1046" s="232"/>
      <c r="AS1046" s="232"/>
      <c r="AT1046" s="232"/>
      <c r="AU1046" s="232"/>
      <c r="AV1046" s="232"/>
      <c r="AW1046" s="232"/>
      <c r="AX1046" s="232"/>
      <c r="AY1046" s="232"/>
      <c r="AZ1046" s="232"/>
      <c r="BA1046" s="232"/>
      <c r="BB1046" s="232"/>
      <c r="BC1046" s="232"/>
      <c r="BD1046" s="232"/>
      <c r="BE1046" s="232"/>
      <c r="BF1046" s="232"/>
      <c r="BG1046" s="232"/>
      <c r="BH1046" s="232"/>
      <c r="BI1046" s="232"/>
      <c r="BJ1046" s="232"/>
      <c r="BK1046" s="232"/>
      <c r="BL1046" s="232"/>
      <c r="BM1046" s="237"/>
    </row>
    <row r="1047" spans="1:65">
      <c r="A1047" s="30"/>
      <c r="B1047" s="20" t="s">
        <v>245</v>
      </c>
      <c r="C1047" s="12"/>
      <c r="D1047" s="238">
        <v>23.95</v>
      </c>
      <c r="E1047" s="238">
        <v>24.5</v>
      </c>
      <c r="F1047" s="238">
        <v>24.749999999999996</v>
      </c>
      <c r="G1047" s="238">
        <v>23.95</v>
      </c>
      <c r="H1047" s="238" t="s">
        <v>557</v>
      </c>
      <c r="I1047" s="238" t="s">
        <v>557</v>
      </c>
      <c r="J1047" s="238">
        <v>26.883333333333336</v>
      </c>
      <c r="K1047" s="238">
        <v>23.683333333333337</v>
      </c>
      <c r="L1047" s="238">
        <v>22</v>
      </c>
      <c r="M1047" s="238">
        <v>23.90093445086066</v>
      </c>
      <c r="N1047" s="238">
        <v>21.561373611633059</v>
      </c>
      <c r="O1047" s="238" t="s">
        <v>557</v>
      </c>
      <c r="P1047" s="238">
        <v>25.816666666666666</v>
      </c>
      <c r="Q1047" s="231"/>
      <c r="R1047" s="232"/>
      <c r="S1047" s="232"/>
      <c r="T1047" s="232"/>
      <c r="U1047" s="232"/>
      <c r="V1047" s="232"/>
      <c r="W1047" s="232"/>
      <c r="X1047" s="232"/>
      <c r="Y1047" s="232"/>
      <c r="Z1047" s="232"/>
      <c r="AA1047" s="232"/>
      <c r="AB1047" s="232"/>
      <c r="AC1047" s="232"/>
      <c r="AD1047" s="232"/>
      <c r="AE1047" s="232"/>
      <c r="AF1047" s="232"/>
      <c r="AG1047" s="232"/>
      <c r="AH1047" s="232"/>
      <c r="AI1047" s="232"/>
      <c r="AJ1047" s="232"/>
      <c r="AK1047" s="232"/>
      <c r="AL1047" s="232"/>
      <c r="AM1047" s="232"/>
      <c r="AN1047" s="232"/>
      <c r="AO1047" s="232"/>
      <c r="AP1047" s="232"/>
      <c r="AQ1047" s="232"/>
      <c r="AR1047" s="232"/>
      <c r="AS1047" s="232"/>
      <c r="AT1047" s="232"/>
      <c r="AU1047" s="232"/>
      <c r="AV1047" s="232"/>
      <c r="AW1047" s="232"/>
      <c r="AX1047" s="232"/>
      <c r="AY1047" s="232"/>
      <c r="AZ1047" s="232"/>
      <c r="BA1047" s="232"/>
      <c r="BB1047" s="232"/>
      <c r="BC1047" s="232"/>
      <c r="BD1047" s="232"/>
      <c r="BE1047" s="232"/>
      <c r="BF1047" s="232"/>
      <c r="BG1047" s="232"/>
      <c r="BH1047" s="232"/>
      <c r="BI1047" s="232"/>
      <c r="BJ1047" s="232"/>
      <c r="BK1047" s="232"/>
      <c r="BL1047" s="232"/>
      <c r="BM1047" s="237"/>
    </row>
    <row r="1048" spans="1:65">
      <c r="A1048" s="30"/>
      <c r="B1048" s="3" t="s">
        <v>246</v>
      </c>
      <c r="C1048" s="29"/>
      <c r="D1048" s="234">
        <v>23.8</v>
      </c>
      <c r="E1048" s="234">
        <v>24.5</v>
      </c>
      <c r="F1048" s="234">
        <v>24.75</v>
      </c>
      <c r="G1048" s="234">
        <v>24</v>
      </c>
      <c r="H1048" s="234" t="s">
        <v>557</v>
      </c>
      <c r="I1048" s="234" t="s">
        <v>557</v>
      </c>
      <c r="J1048" s="234">
        <v>26.799999999999997</v>
      </c>
      <c r="K1048" s="234">
        <v>23.4</v>
      </c>
      <c r="L1048" s="234">
        <v>21.95</v>
      </c>
      <c r="M1048" s="234">
        <v>23.882320519146347</v>
      </c>
      <c r="N1048" s="234">
        <v>21.50481343045449</v>
      </c>
      <c r="O1048" s="234" t="s">
        <v>557</v>
      </c>
      <c r="P1048" s="234">
        <v>25.8</v>
      </c>
      <c r="Q1048" s="231"/>
      <c r="R1048" s="232"/>
      <c r="S1048" s="232"/>
      <c r="T1048" s="232"/>
      <c r="U1048" s="232"/>
      <c r="V1048" s="232"/>
      <c r="W1048" s="232"/>
      <c r="X1048" s="232"/>
      <c r="Y1048" s="232"/>
      <c r="Z1048" s="232"/>
      <c r="AA1048" s="232"/>
      <c r="AB1048" s="232"/>
      <c r="AC1048" s="232"/>
      <c r="AD1048" s="232"/>
      <c r="AE1048" s="232"/>
      <c r="AF1048" s="232"/>
      <c r="AG1048" s="232"/>
      <c r="AH1048" s="232"/>
      <c r="AI1048" s="232"/>
      <c r="AJ1048" s="232"/>
      <c r="AK1048" s="232"/>
      <c r="AL1048" s="232"/>
      <c r="AM1048" s="232"/>
      <c r="AN1048" s="232"/>
      <c r="AO1048" s="232"/>
      <c r="AP1048" s="232"/>
      <c r="AQ1048" s="232"/>
      <c r="AR1048" s="232"/>
      <c r="AS1048" s="232"/>
      <c r="AT1048" s="232"/>
      <c r="AU1048" s="232"/>
      <c r="AV1048" s="232"/>
      <c r="AW1048" s="232"/>
      <c r="AX1048" s="232"/>
      <c r="AY1048" s="232"/>
      <c r="AZ1048" s="232"/>
      <c r="BA1048" s="232"/>
      <c r="BB1048" s="232"/>
      <c r="BC1048" s="232"/>
      <c r="BD1048" s="232"/>
      <c r="BE1048" s="232"/>
      <c r="BF1048" s="232"/>
      <c r="BG1048" s="232"/>
      <c r="BH1048" s="232"/>
      <c r="BI1048" s="232"/>
      <c r="BJ1048" s="232"/>
      <c r="BK1048" s="232"/>
      <c r="BL1048" s="232"/>
      <c r="BM1048" s="237"/>
    </row>
    <row r="1049" spans="1:65">
      <c r="A1049" s="30"/>
      <c r="B1049" s="3" t="s">
        <v>247</v>
      </c>
      <c r="C1049" s="29"/>
      <c r="D1049" s="24">
        <v>0.90277350426338931</v>
      </c>
      <c r="E1049" s="24">
        <v>0.54772255750516607</v>
      </c>
      <c r="F1049" s="24">
        <v>0.18708286933869669</v>
      </c>
      <c r="G1049" s="24">
        <v>0.43243496620879346</v>
      </c>
      <c r="H1049" s="24" t="s">
        <v>557</v>
      </c>
      <c r="I1049" s="24" t="s">
        <v>557</v>
      </c>
      <c r="J1049" s="24">
        <v>0.83765545820860399</v>
      </c>
      <c r="K1049" s="24">
        <v>0.85186070848858009</v>
      </c>
      <c r="L1049" s="24">
        <v>0.27568097504180372</v>
      </c>
      <c r="M1049" s="24">
        <v>0.53961406871898554</v>
      </c>
      <c r="N1049" s="24">
        <v>0.48603086922723077</v>
      </c>
      <c r="O1049" s="24" t="s">
        <v>557</v>
      </c>
      <c r="P1049" s="24">
        <v>0.5776388721914979</v>
      </c>
      <c r="Q1049" s="151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5"/>
    </row>
    <row r="1050" spans="1:65">
      <c r="A1050" s="30"/>
      <c r="B1050" s="3" t="s">
        <v>86</v>
      </c>
      <c r="C1050" s="29"/>
      <c r="D1050" s="13">
        <v>3.7694092036049662E-2</v>
      </c>
      <c r="E1050" s="13">
        <v>2.2356022755312902E-2</v>
      </c>
      <c r="F1050" s="13">
        <v>7.5589038116645139E-3</v>
      </c>
      <c r="G1050" s="13">
        <v>1.8055739716442316E-2</v>
      </c>
      <c r="H1050" s="13" t="s">
        <v>557</v>
      </c>
      <c r="I1050" s="13" t="s">
        <v>557</v>
      </c>
      <c r="J1050" s="13">
        <v>3.1158913510549432E-2</v>
      </c>
      <c r="K1050" s="13">
        <v>3.5968784313381276E-2</v>
      </c>
      <c r="L1050" s="13">
        <v>1.2530953410991079E-2</v>
      </c>
      <c r="M1050" s="13">
        <v>2.2577111778972907E-2</v>
      </c>
      <c r="N1050" s="13">
        <v>2.254173959329759E-2</v>
      </c>
      <c r="O1050" s="13" t="s">
        <v>557</v>
      </c>
      <c r="P1050" s="13">
        <v>2.2374649665261377E-2</v>
      </c>
      <c r="Q1050" s="151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5"/>
    </row>
    <row r="1051" spans="1:65">
      <c r="A1051" s="30"/>
      <c r="B1051" s="3" t="s">
        <v>248</v>
      </c>
      <c r="C1051" s="29"/>
      <c r="D1051" s="13">
        <v>8.3315423723022697E-3</v>
      </c>
      <c r="E1051" s="13">
        <v>3.1487381549954341E-2</v>
      </c>
      <c r="F1051" s="13">
        <v>4.2012762994341424E-2</v>
      </c>
      <c r="G1051" s="13">
        <v>8.3315423723022697E-3</v>
      </c>
      <c r="H1051" s="13" t="s">
        <v>557</v>
      </c>
      <c r="I1051" s="13" t="s">
        <v>557</v>
      </c>
      <c r="J1051" s="13">
        <v>0.13182935131977991</v>
      </c>
      <c r="K1051" s="13">
        <v>-2.8955311683773743E-3</v>
      </c>
      <c r="L1051" s="13">
        <v>-7.3766432893918599E-2</v>
      </c>
      <c r="M1051" s="13">
        <v>6.2658078904227477E-3</v>
      </c>
      <c r="N1051" s="13">
        <v>-9.2233273090462586E-2</v>
      </c>
      <c r="O1051" s="13" t="s">
        <v>557</v>
      </c>
      <c r="P1051" s="13">
        <v>8.6921057157060666E-2</v>
      </c>
      <c r="Q1051" s="151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5"/>
    </row>
    <row r="1052" spans="1:65">
      <c r="A1052" s="30"/>
      <c r="B1052" s="46" t="s">
        <v>249</v>
      </c>
      <c r="C1052" s="47"/>
      <c r="D1052" s="45">
        <v>0</v>
      </c>
      <c r="E1052" s="45">
        <v>0.2</v>
      </c>
      <c r="F1052" s="45">
        <v>0.28999999999999998</v>
      </c>
      <c r="G1052" s="45">
        <v>0</v>
      </c>
      <c r="H1052" s="45">
        <v>6.85</v>
      </c>
      <c r="I1052" s="45">
        <v>5.8</v>
      </c>
      <c r="J1052" s="45">
        <v>1.06</v>
      </c>
      <c r="K1052" s="45">
        <v>0.1</v>
      </c>
      <c r="L1052" s="45">
        <v>0.7</v>
      </c>
      <c r="M1052" s="45">
        <v>0.02</v>
      </c>
      <c r="N1052" s="45">
        <v>0.86</v>
      </c>
      <c r="O1052" s="45">
        <v>5.8</v>
      </c>
      <c r="P1052" s="45">
        <v>0.67</v>
      </c>
      <c r="Q1052" s="151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5"/>
    </row>
    <row r="1053" spans="1:65">
      <c r="B1053" s="31"/>
      <c r="C1053" s="20"/>
      <c r="D1053" s="20"/>
      <c r="E1053" s="20"/>
      <c r="F1053" s="20"/>
      <c r="G1053" s="20"/>
      <c r="H1053" s="20"/>
      <c r="I1053" s="20"/>
      <c r="J1053" s="20"/>
      <c r="K1053" s="20"/>
      <c r="L1053" s="20"/>
      <c r="M1053" s="20"/>
      <c r="N1053" s="20"/>
      <c r="O1053" s="20"/>
      <c r="P1053" s="20"/>
      <c r="BM1053" s="55"/>
    </row>
    <row r="1054" spans="1:65" ht="15">
      <c r="B1054" s="8" t="s">
        <v>487</v>
      </c>
      <c r="BM1054" s="28" t="s">
        <v>67</v>
      </c>
    </row>
    <row r="1055" spans="1:65" ht="15">
      <c r="A1055" s="25" t="s">
        <v>38</v>
      </c>
      <c r="B1055" s="18" t="s">
        <v>111</v>
      </c>
      <c r="C1055" s="15" t="s">
        <v>112</v>
      </c>
      <c r="D1055" s="16" t="s">
        <v>222</v>
      </c>
      <c r="E1055" s="17" t="s">
        <v>222</v>
      </c>
      <c r="F1055" s="17" t="s">
        <v>222</v>
      </c>
      <c r="G1055" s="17" t="s">
        <v>222</v>
      </c>
      <c r="H1055" s="17" t="s">
        <v>222</v>
      </c>
      <c r="I1055" s="17" t="s">
        <v>222</v>
      </c>
      <c r="J1055" s="17" t="s">
        <v>222</v>
      </c>
      <c r="K1055" s="17" t="s">
        <v>222</v>
      </c>
      <c r="L1055" s="17" t="s">
        <v>222</v>
      </c>
      <c r="M1055" s="17" t="s">
        <v>222</v>
      </c>
      <c r="N1055" s="17" t="s">
        <v>222</v>
      </c>
      <c r="O1055" s="17" t="s">
        <v>222</v>
      </c>
      <c r="P1055" s="151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8">
        <v>1</v>
      </c>
    </row>
    <row r="1056" spans="1:65">
      <c r="A1056" s="30"/>
      <c r="B1056" s="19" t="s">
        <v>223</v>
      </c>
      <c r="C1056" s="9" t="s">
        <v>223</v>
      </c>
      <c r="D1056" s="149" t="s">
        <v>255</v>
      </c>
      <c r="E1056" s="150" t="s">
        <v>256</v>
      </c>
      <c r="F1056" s="150" t="s">
        <v>257</v>
      </c>
      <c r="G1056" s="150" t="s">
        <v>258</v>
      </c>
      <c r="H1056" s="150" t="s">
        <v>259</v>
      </c>
      <c r="I1056" s="150" t="s">
        <v>261</v>
      </c>
      <c r="J1056" s="150" t="s">
        <v>262</v>
      </c>
      <c r="K1056" s="150" t="s">
        <v>263</v>
      </c>
      <c r="L1056" s="150" t="s">
        <v>264</v>
      </c>
      <c r="M1056" s="150" t="s">
        <v>266</v>
      </c>
      <c r="N1056" s="150" t="s">
        <v>277</v>
      </c>
      <c r="O1056" s="150" t="s">
        <v>268</v>
      </c>
      <c r="P1056" s="151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8" t="s">
        <v>3</v>
      </c>
    </row>
    <row r="1057" spans="1:65">
      <c r="A1057" s="30"/>
      <c r="B1057" s="19"/>
      <c r="C1057" s="9"/>
      <c r="D1057" s="10" t="s">
        <v>278</v>
      </c>
      <c r="E1057" s="11" t="s">
        <v>278</v>
      </c>
      <c r="F1057" s="11" t="s">
        <v>278</v>
      </c>
      <c r="G1057" s="11" t="s">
        <v>278</v>
      </c>
      <c r="H1057" s="11" t="s">
        <v>279</v>
      </c>
      <c r="I1057" s="11" t="s">
        <v>279</v>
      </c>
      <c r="J1057" s="11" t="s">
        <v>114</v>
      </c>
      <c r="K1057" s="11" t="s">
        <v>279</v>
      </c>
      <c r="L1057" s="11" t="s">
        <v>279</v>
      </c>
      <c r="M1057" s="11" t="s">
        <v>114</v>
      </c>
      <c r="N1057" s="11" t="s">
        <v>278</v>
      </c>
      <c r="O1057" s="11" t="s">
        <v>279</v>
      </c>
      <c r="P1057" s="151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8">
        <v>2</v>
      </c>
    </row>
    <row r="1058" spans="1:65">
      <c r="A1058" s="30"/>
      <c r="B1058" s="19"/>
      <c r="C1058" s="9"/>
      <c r="D1058" s="26"/>
      <c r="E1058" s="26"/>
      <c r="F1058" s="26"/>
      <c r="G1058" s="26"/>
      <c r="H1058" s="26"/>
      <c r="I1058" s="26"/>
      <c r="J1058" s="26"/>
      <c r="K1058" s="26"/>
      <c r="L1058" s="26"/>
      <c r="M1058" s="26"/>
      <c r="N1058" s="26"/>
      <c r="O1058" s="26"/>
      <c r="P1058" s="151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8">
        <v>3</v>
      </c>
    </row>
    <row r="1059" spans="1:65">
      <c r="A1059" s="30"/>
      <c r="B1059" s="18">
        <v>1</v>
      </c>
      <c r="C1059" s="14">
        <v>1</v>
      </c>
      <c r="D1059" s="22">
        <v>5.7</v>
      </c>
      <c r="E1059" s="22">
        <v>5</v>
      </c>
      <c r="F1059" s="22">
        <v>5.5</v>
      </c>
      <c r="G1059" s="152">
        <v>3.7306619999999997</v>
      </c>
      <c r="H1059" s="22">
        <v>5.6</v>
      </c>
      <c r="I1059" s="152">
        <v>7.2</v>
      </c>
      <c r="J1059" s="152">
        <v>5</v>
      </c>
      <c r="K1059" s="22">
        <v>5.0999999999999996</v>
      </c>
      <c r="L1059" s="22">
        <v>5.5</v>
      </c>
      <c r="M1059" s="22">
        <v>6.2776612274597268</v>
      </c>
      <c r="N1059" s="22">
        <v>5.3386905447020689</v>
      </c>
      <c r="O1059" s="22">
        <v>5.9</v>
      </c>
      <c r="P1059" s="151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8">
        <v>1</v>
      </c>
    </row>
    <row r="1060" spans="1:65">
      <c r="A1060" s="30"/>
      <c r="B1060" s="19">
        <v>1</v>
      </c>
      <c r="C1060" s="9">
        <v>2</v>
      </c>
      <c r="D1060" s="11">
        <v>5.7</v>
      </c>
      <c r="E1060" s="11">
        <v>5.4</v>
      </c>
      <c r="F1060" s="11">
        <v>5.8</v>
      </c>
      <c r="G1060" s="153">
        <v>3.5838520000000003</v>
      </c>
      <c r="H1060" s="11">
        <v>5.8</v>
      </c>
      <c r="I1060" s="153">
        <v>7.1</v>
      </c>
      <c r="J1060" s="153">
        <v>5</v>
      </c>
      <c r="K1060" s="11">
        <v>5.2</v>
      </c>
      <c r="L1060" s="11">
        <v>5</v>
      </c>
      <c r="M1060" s="11">
        <v>6.4266376057345767</v>
      </c>
      <c r="N1060" s="11">
        <v>5.3023923177542835</v>
      </c>
      <c r="O1060" s="11">
        <v>5.6</v>
      </c>
      <c r="P1060" s="151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8" t="e">
        <v>#N/A</v>
      </c>
    </row>
    <row r="1061" spans="1:65">
      <c r="A1061" s="30"/>
      <c r="B1061" s="19">
        <v>1</v>
      </c>
      <c r="C1061" s="9">
        <v>3</v>
      </c>
      <c r="D1061" s="11">
        <v>5.9</v>
      </c>
      <c r="E1061" s="11">
        <v>5.4</v>
      </c>
      <c r="F1061" s="11">
        <v>5.6</v>
      </c>
      <c r="G1061" s="153">
        <v>3.8483220000000005</v>
      </c>
      <c r="H1061" s="11">
        <v>5.7</v>
      </c>
      <c r="I1061" s="153">
        <v>7.4</v>
      </c>
      <c r="J1061" s="153">
        <v>5</v>
      </c>
      <c r="K1061" s="11">
        <v>5</v>
      </c>
      <c r="L1061" s="11">
        <v>5.5</v>
      </c>
      <c r="M1061" s="11">
        <v>6.7662940849520368</v>
      </c>
      <c r="N1061" s="11">
        <v>5.3717673031209756</v>
      </c>
      <c r="O1061" s="11">
        <v>5.4</v>
      </c>
      <c r="P1061" s="151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8">
        <v>16</v>
      </c>
    </row>
    <row r="1062" spans="1:65">
      <c r="A1062" s="30"/>
      <c r="B1062" s="19">
        <v>1</v>
      </c>
      <c r="C1062" s="9">
        <v>4</v>
      </c>
      <c r="D1062" s="11">
        <v>5.6</v>
      </c>
      <c r="E1062" s="11">
        <v>4.7</v>
      </c>
      <c r="F1062" s="11">
        <v>5.8</v>
      </c>
      <c r="G1062" s="153">
        <v>3.75589</v>
      </c>
      <c r="H1062" s="11">
        <v>5.4</v>
      </c>
      <c r="I1062" s="153">
        <v>7.4</v>
      </c>
      <c r="J1062" s="153">
        <v>5</v>
      </c>
      <c r="K1062" s="11">
        <v>5.6</v>
      </c>
      <c r="L1062" s="11">
        <v>5.4</v>
      </c>
      <c r="M1062" s="11">
        <v>6.7953648955273769</v>
      </c>
      <c r="N1062" s="11">
        <v>5.2165265275183916</v>
      </c>
      <c r="O1062" s="11">
        <v>5.9</v>
      </c>
      <c r="P1062" s="151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8">
        <v>5.5656523832014173</v>
      </c>
    </row>
    <row r="1063" spans="1:65">
      <c r="A1063" s="30"/>
      <c r="B1063" s="19">
        <v>1</v>
      </c>
      <c r="C1063" s="9">
        <v>5</v>
      </c>
      <c r="D1063" s="11">
        <v>5.6</v>
      </c>
      <c r="E1063" s="11">
        <v>4.7</v>
      </c>
      <c r="F1063" s="11">
        <v>5.7</v>
      </c>
      <c r="G1063" s="153">
        <v>3.4869680000000001</v>
      </c>
      <c r="H1063" s="11">
        <v>5.4</v>
      </c>
      <c r="I1063" s="153">
        <v>7.2</v>
      </c>
      <c r="J1063" s="153">
        <v>5</v>
      </c>
      <c r="K1063" s="11">
        <v>5</v>
      </c>
      <c r="L1063" s="11">
        <v>5.5</v>
      </c>
      <c r="M1063" s="11">
        <v>6.4688974311103671</v>
      </c>
      <c r="N1063" s="11">
        <v>5.3715831411333115</v>
      </c>
      <c r="O1063" s="11">
        <v>5.8</v>
      </c>
      <c r="P1063" s="151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8">
        <v>62</v>
      </c>
    </row>
    <row r="1064" spans="1:65">
      <c r="A1064" s="30"/>
      <c r="B1064" s="19">
        <v>1</v>
      </c>
      <c r="C1064" s="9">
        <v>6</v>
      </c>
      <c r="D1064" s="11">
        <v>5.5</v>
      </c>
      <c r="E1064" s="156">
        <v>7.9</v>
      </c>
      <c r="F1064" s="11">
        <v>5.9</v>
      </c>
      <c r="G1064" s="153">
        <v>3.5540660000000002</v>
      </c>
      <c r="H1064" s="11">
        <v>5.7</v>
      </c>
      <c r="I1064" s="153">
        <v>7.4</v>
      </c>
      <c r="J1064" s="153">
        <v>5</v>
      </c>
      <c r="K1064" s="11">
        <v>5.2</v>
      </c>
      <c r="L1064" s="11">
        <v>5</v>
      </c>
      <c r="M1064" s="156">
        <v>7.1612128115940772</v>
      </c>
      <c r="N1064" s="11">
        <v>5.3224425649066118</v>
      </c>
      <c r="O1064" s="11">
        <v>5.6</v>
      </c>
      <c r="P1064" s="151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55"/>
    </row>
    <row r="1065" spans="1:65">
      <c r="A1065" s="30"/>
      <c r="B1065" s="20" t="s">
        <v>245</v>
      </c>
      <c r="C1065" s="12"/>
      <c r="D1065" s="23">
        <v>5.666666666666667</v>
      </c>
      <c r="E1065" s="23">
        <v>5.5166666666666666</v>
      </c>
      <c r="F1065" s="23">
        <v>5.7166666666666659</v>
      </c>
      <c r="G1065" s="23">
        <v>3.6599599999999999</v>
      </c>
      <c r="H1065" s="23">
        <v>5.6000000000000005</v>
      </c>
      <c r="I1065" s="23">
        <v>7.2833333333333341</v>
      </c>
      <c r="J1065" s="23">
        <v>5</v>
      </c>
      <c r="K1065" s="23">
        <v>5.1833333333333327</v>
      </c>
      <c r="L1065" s="23">
        <v>5.3166666666666664</v>
      </c>
      <c r="M1065" s="23">
        <v>6.649344676063027</v>
      </c>
      <c r="N1065" s="23">
        <v>5.3205670665226066</v>
      </c>
      <c r="O1065" s="23">
        <v>5.6999999999999993</v>
      </c>
      <c r="P1065" s="151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55"/>
    </row>
    <row r="1066" spans="1:65">
      <c r="A1066" s="30"/>
      <c r="B1066" s="3" t="s">
        <v>246</v>
      </c>
      <c r="C1066" s="29"/>
      <c r="D1066" s="11">
        <v>5.65</v>
      </c>
      <c r="E1066" s="11">
        <v>5.2</v>
      </c>
      <c r="F1066" s="11">
        <v>5.75</v>
      </c>
      <c r="G1066" s="11">
        <v>3.657257</v>
      </c>
      <c r="H1066" s="11">
        <v>5.65</v>
      </c>
      <c r="I1066" s="11">
        <v>7.3000000000000007</v>
      </c>
      <c r="J1066" s="11">
        <v>5</v>
      </c>
      <c r="K1066" s="11">
        <v>5.15</v>
      </c>
      <c r="L1066" s="11">
        <v>5.45</v>
      </c>
      <c r="M1066" s="11">
        <v>6.6175957580312019</v>
      </c>
      <c r="N1066" s="11">
        <v>5.3305665548043404</v>
      </c>
      <c r="O1066" s="11">
        <v>5.6999999999999993</v>
      </c>
      <c r="P1066" s="151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55"/>
    </row>
    <row r="1067" spans="1:65">
      <c r="A1067" s="30"/>
      <c r="B1067" s="3" t="s">
        <v>247</v>
      </c>
      <c r="C1067" s="29"/>
      <c r="D1067" s="24">
        <v>0.13662601021279486</v>
      </c>
      <c r="E1067" s="24">
        <v>1.2089940722214758</v>
      </c>
      <c r="F1067" s="24">
        <v>0.14719601443879757</v>
      </c>
      <c r="G1067" s="24">
        <v>0.13900631619606357</v>
      </c>
      <c r="H1067" s="24">
        <v>0.16733200530681494</v>
      </c>
      <c r="I1067" s="24">
        <v>0.13291601358251282</v>
      </c>
      <c r="J1067" s="24">
        <v>0</v>
      </c>
      <c r="K1067" s="24">
        <v>0.22286019533929027</v>
      </c>
      <c r="L1067" s="24">
        <v>0.24832774042918904</v>
      </c>
      <c r="M1067" s="24">
        <v>0.32165705036727177</v>
      </c>
      <c r="N1067" s="24">
        <v>5.781148207926011E-2</v>
      </c>
      <c r="O1067" s="24">
        <v>0.20000000000000007</v>
      </c>
      <c r="P1067" s="209"/>
      <c r="Q1067" s="210"/>
      <c r="R1067" s="210"/>
      <c r="S1067" s="210"/>
      <c r="T1067" s="210"/>
      <c r="U1067" s="210"/>
      <c r="V1067" s="210"/>
      <c r="W1067" s="210"/>
      <c r="X1067" s="210"/>
      <c r="Y1067" s="210"/>
      <c r="Z1067" s="210"/>
      <c r="AA1067" s="210"/>
      <c r="AB1067" s="210"/>
      <c r="AC1067" s="210"/>
      <c r="AD1067" s="210"/>
      <c r="AE1067" s="210"/>
      <c r="AF1067" s="210"/>
      <c r="AG1067" s="210"/>
      <c r="AH1067" s="210"/>
      <c r="AI1067" s="210"/>
      <c r="AJ1067" s="210"/>
      <c r="AK1067" s="210"/>
      <c r="AL1067" s="210"/>
      <c r="AM1067" s="210"/>
      <c r="AN1067" s="210"/>
      <c r="AO1067" s="210"/>
      <c r="AP1067" s="210"/>
      <c r="AQ1067" s="210"/>
      <c r="AR1067" s="210"/>
      <c r="AS1067" s="210"/>
      <c r="AT1067" s="210"/>
      <c r="AU1067" s="210"/>
      <c r="AV1067" s="210"/>
      <c r="AW1067" s="210"/>
      <c r="AX1067" s="210"/>
      <c r="AY1067" s="210"/>
      <c r="AZ1067" s="210"/>
      <c r="BA1067" s="210"/>
      <c r="BB1067" s="210"/>
      <c r="BC1067" s="210"/>
      <c r="BD1067" s="210"/>
      <c r="BE1067" s="210"/>
      <c r="BF1067" s="210"/>
      <c r="BG1067" s="210"/>
      <c r="BH1067" s="210"/>
      <c r="BI1067" s="210"/>
      <c r="BJ1067" s="210"/>
      <c r="BK1067" s="210"/>
      <c r="BL1067" s="210"/>
      <c r="BM1067" s="56"/>
    </row>
    <row r="1068" spans="1:65">
      <c r="A1068" s="30"/>
      <c r="B1068" s="3" t="s">
        <v>86</v>
      </c>
      <c r="C1068" s="29"/>
      <c r="D1068" s="13">
        <v>2.4110472390493208E-2</v>
      </c>
      <c r="E1068" s="13">
        <v>0.21915300402806209</v>
      </c>
      <c r="F1068" s="13">
        <v>2.5748573954308615E-2</v>
      </c>
      <c r="G1068" s="13">
        <v>3.7980282898191123E-2</v>
      </c>
      <c r="H1068" s="13">
        <v>2.9880715233359809E-2</v>
      </c>
      <c r="I1068" s="13">
        <v>1.824933824931526E-2</v>
      </c>
      <c r="J1068" s="13">
        <v>0</v>
      </c>
      <c r="K1068" s="13">
        <v>4.2995536078319671E-2</v>
      </c>
      <c r="L1068" s="13">
        <v>4.670741199295092E-2</v>
      </c>
      <c r="M1068" s="13">
        <v>4.8374248296257652E-2</v>
      </c>
      <c r="N1068" s="13">
        <v>1.0865661753051502E-2</v>
      </c>
      <c r="O1068" s="13">
        <v>3.5087719298245633E-2</v>
      </c>
      <c r="P1068" s="151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55"/>
    </row>
    <row r="1069" spans="1:65">
      <c r="A1069" s="30"/>
      <c r="B1069" s="3" t="s">
        <v>248</v>
      </c>
      <c r="C1069" s="29"/>
      <c r="D1069" s="13">
        <v>1.8149585441256999E-2</v>
      </c>
      <c r="E1069" s="13">
        <v>-8.8014329968939542E-3</v>
      </c>
      <c r="F1069" s="13">
        <v>2.7133258253973835E-2</v>
      </c>
      <c r="G1069" s="13">
        <v>-0.34240233704736778</v>
      </c>
      <c r="H1069" s="13">
        <v>6.1713550243009951E-3</v>
      </c>
      <c r="I1069" s="13">
        <v>0.30862167305243915</v>
      </c>
      <c r="J1069" s="13">
        <v>-0.10163271872830271</v>
      </c>
      <c r="K1069" s="13">
        <v>-6.8692585081673974E-2</v>
      </c>
      <c r="L1069" s="13">
        <v>-4.4736124247761966E-2</v>
      </c>
      <c r="M1069" s="13">
        <v>0.19471073977463527</v>
      </c>
      <c r="N1069" s="13">
        <v>-4.4035325924871249E-2</v>
      </c>
      <c r="O1069" s="13">
        <v>2.413870064973489E-2</v>
      </c>
      <c r="P1069" s="151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5"/>
    </row>
    <row r="1070" spans="1:65">
      <c r="A1070" s="30"/>
      <c r="B1070" s="46" t="s">
        <v>249</v>
      </c>
      <c r="C1070" s="47"/>
      <c r="D1070" s="45">
        <v>0.16</v>
      </c>
      <c r="E1070" s="45">
        <v>0.2</v>
      </c>
      <c r="F1070" s="45">
        <v>0.28000000000000003</v>
      </c>
      <c r="G1070" s="45">
        <v>4.68</v>
      </c>
      <c r="H1070" s="45">
        <v>0</v>
      </c>
      <c r="I1070" s="45">
        <v>4.0599999999999996</v>
      </c>
      <c r="J1070" s="45" t="s">
        <v>275</v>
      </c>
      <c r="K1070" s="45">
        <v>1.01</v>
      </c>
      <c r="L1070" s="45">
        <v>0.68</v>
      </c>
      <c r="M1070" s="45">
        <v>2.5299999999999998</v>
      </c>
      <c r="N1070" s="45">
        <v>0.67</v>
      </c>
      <c r="O1070" s="45">
        <v>0.24</v>
      </c>
      <c r="P1070" s="151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5"/>
    </row>
    <row r="1071" spans="1:65">
      <c r="B1071" s="31" t="s">
        <v>285</v>
      </c>
      <c r="C1071" s="20"/>
      <c r="D1071" s="20"/>
      <c r="E1071" s="20"/>
      <c r="F1071" s="20"/>
      <c r="G1071" s="20"/>
      <c r="H1071" s="20"/>
      <c r="I1071" s="20"/>
      <c r="J1071" s="20"/>
      <c r="K1071" s="20"/>
      <c r="L1071" s="20"/>
      <c r="M1071" s="20"/>
      <c r="N1071" s="20"/>
      <c r="O1071" s="20"/>
      <c r="BM1071" s="55"/>
    </row>
    <row r="1072" spans="1:65">
      <c r="BM1072" s="55"/>
    </row>
    <row r="1073" spans="1:65" ht="15">
      <c r="B1073" s="8" t="s">
        <v>488</v>
      </c>
      <c r="BM1073" s="28" t="s">
        <v>67</v>
      </c>
    </row>
    <row r="1074" spans="1:65" ht="15">
      <c r="A1074" s="25" t="s">
        <v>41</v>
      </c>
      <c r="B1074" s="18" t="s">
        <v>111</v>
      </c>
      <c r="C1074" s="15" t="s">
        <v>112</v>
      </c>
      <c r="D1074" s="16" t="s">
        <v>222</v>
      </c>
      <c r="E1074" s="17" t="s">
        <v>222</v>
      </c>
      <c r="F1074" s="17" t="s">
        <v>222</v>
      </c>
      <c r="G1074" s="17" t="s">
        <v>222</v>
      </c>
      <c r="H1074" s="17" t="s">
        <v>222</v>
      </c>
      <c r="I1074" s="17" t="s">
        <v>222</v>
      </c>
      <c r="J1074" s="151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8">
        <v>1</v>
      </c>
    </row>
    <row r="1075" spans="1:65">
      <c r="A1075" s="30"/>
      <c r="B1075" s="19" t="s">
        <v>223</v>
      </c>
      <c r="C1075" s="9" t="s">
        <v>223</v>
      </c>
      <c r="D1075" s="149" t="s">
        <v>255</v>
      </c>
      <c r="E1075" s="150" t="s">
        <v>256</v>
      </c>
      <c r="F1075" s="150" t="s">
        <v>258</v>
      </c>
      <c r="G1075" s="150" t="s">
        <v>261</v>
      </c>
      <c r="H1075" s="150" t="s">
        <v>263</v>
      </c>
      <c r="I1075" s="150" t="s">
        <v>277</v>
      </c>
      <c r="J1075" s="151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8" t="s">
        <v>3</v>
      </c>
    </row>
    <row r="1076" spans="1:65">
      <c r="A1076" s="30"/>
      <c r="B1076" s="19"/>
      <c r="C1076" s="9"/>
      <c r="D1076" s="10" t="s">
        <v>278</v>
      </c>
      <c r="E1076" s="11" t="s">
        <v>278</v>
      </c>
      <c r="F1076" s="11" t="s">
        <v>278</v>
      </c>
      <c r="G1076" s="11" t="s">
        <v>279</v>
      </c>
      <c r="H1076" s="11" t="s">
        <v>279</v>
      </c>
      <c r="I1076" s="11" t="s">
        <v>278</v>
      </c>
      <c r="J1076" s="151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8">
        <v>2</v>
      </c>
    </row>
    <row r="1077" spans="1:65">
      <c r="A1077" s="30"/>
      <c r="B1077" s="19"/>
      <c r="C1077" s="9"/>
      <c r="D1077" s="26"/>
      <c r="E1077" s="26"/>
      <c r="F1077" s="26"/>
      <c r="G1077" s="26"/>
      <c r="H1077" s="26"/>
      <c r="I1077" s="26"/>
      <c r="J1077" s="151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8">
        <v>3</v>
      </c>
    </row>
    <row r="1078" spans="1:65">
      <c r="A1078" s="30"/>
      <c r="B1078" s="18">
        <v>1</v>
      </c>
      <c r="C1078" s="14">
        <v>1</v>
      </c>
      <c r="D1078" s="22">
        <v>0.5</v>
      </c>
      <c r="E1078" s="22">
        <v>0.5</v>
      </c>
      <c r="F1078" s="22">
        <v>0.46276999999999996</v>
      </c>
      <c r="G1078" s="152">
        <v>0.7</v>
      </c>
      <c r="H1078" s="22">
        <v>0.5</v>
      </c>
      <c r="I1078" s="22">
        <v>0.47780730702146312</v>
      </c>
      <c r="J1078" s="151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8">
        <v>1</v>
      </c>
    </row>
    <row r="1079" spans="1:65">
      <c r="A1079" s="30"/>
      <c r="B1079" s="19">
        <v>1</v>
      </c>
      <c r="C1079" s="9">
        <v>2</v>
      </c>
      <c r="D1079" s="11">
        <v>0.6</v>
      </c>
      <c r="E1079" s="11">
        <v>0.5</v>
      </c>
      <c r="F1079" s="11">
        <v>0.42749000000000004</v>
      </c>
      <c r="G1079" s="153">
        <v>0.7</v>
      </c>
      <c r="H1079" s="11">
        <v>0.5</v>
      </c>
      <c r="I1079" s="11">
        <v>0.48311022063262676</v>
      </c>
      <c r="J1079" s="151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8" t="e">
        <v>#N/A</v>
      </c>
    </row>
    <row r="1080" spans="1:65">
      <c r="A1080" s="30"/>
      <c r="B1080" s="19">
        <v>1</v>
      </c>
      <c r="C1080" s="9">
        <v>3</v>
      </c>
      <c r="D1080" s="11">
        <v>0.6</v>
      </c>
      <c r="E1080" s="11">
        <v>0.4</v>
      </c>
      <c r="F1080" s="11">
        <v>0.48681500000000005</v>
      </c>
      <c r="G1080" s="153">
        <v>0.7</v>
      </c>
      <c r="H1080" s="11">
        <v>0.5</v>
      </c>
      <c r="I1080" s="11">
        <v>0.47228844619929822</v>
      </c>
      <c r="J1080" s="151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8">
        <v>16</v>
      </c>
    </row>
    <row r="1081" spans="1:65">
      <c r="A1081" s="30"/>
      <c r="B1081" s="19">
        <v>1</v>
      </c>
      <c r="C1081" s="9">
        <v>4</v>
      </c>
      <c r="D1081" s="11">
        <v>0.5</v>
      </c>
      <c r="E1081" s="11">
        <v>0.5</v>
      </c>
      <c r="F1081" s="11">
        <v>0.47715500000000011</v>
      </c>
      <c r="G1081" s="153">
        <v>0.7</v>
      </c>
      <c r="H1081" s="11">
        <v>0.5</v>
      </c>
      <c r="I1081" s="11">
        <v>0.46924148762942036</v>
      </c>
      <c r="J1081" s="151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8">
        <v>0.48349600476052157</v>
      </c>
    </row>
    <row r="1082" spans="1:65">
      <c r="A1082" s="30"/>
      <c r="B1082" s="19">
        <v>1</v>
      </c>
      <c r="C1082" s="9">
        <v>5</v>
      </c>
      <c r="D1082" s="11">
        <v>0.4</v>
      </c>
      <c r="E1082" s="11">
        <v>0.5</v>
      </c>
      <c r="F1082" s="11">
        <v>0.41940500000000003</v>
      </c>
      <c r="G1082" s="153">
        <v>0.7</v>
      </c>
      <c r="H1082" s="11">
        <v>0.5</v>
      </c>
      <c r="I1082" s="11">
        <v>0.49387901039657378</v>
      </c>
      <c r="J1082" s="151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8">
        <v>63</v>
      </c>
    </row>
    <row r="1083" spans="1:65">
      <c r="A1083" s="30"/>
      <c r="B1083" s="19">
        <v>1</v>
      </c>
      <c r="C1083" s="9">
        <v>6</v>
      </c>
      <c r="D1083" s="11">
        <v>0.5</v>
      </c>
      <c r="E1083" s="11">
        <v>0.4</v>
      </c>
      <c r="F1083" s="11">
        <v>0.44029999999999997</v>
      </c>
      <c r="G1083" s="153">
        <v>0.7</v>
      </c>
      <c r="H1083" s="11">
        <v>0.5</v>
      </c>
      <c r="I1083" s="11">
        <v>0.49461867093626283</v>
      </c>
      <c r="J1083" s="151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55"/>
    </row>
    <row r="1084" spans="1:65">
      <c r="A1084" s="30"/>
      <c r="B1084" s="20" t="s">
        <v>245</v>
      </c>
      <c r="C1084" s="12"/>
      <c r="D1084" s="23">
        <v>0.51666666666666672</v>
      </c>
      <c r="E1084" s="23">
        <v>0.46666666666666662</v>
      </c>
      <c r="F1084" s="23">
        <v>0.45232250000000013</v>
      </c>
      <c r="G1084" s="23">
        <v>0.70000000000000007</v>
      </c>
      <c r="H1084" s="23">
        <v>0.5</v>
      </c>
      <c r="I1084" s="23">
        <v>0.48182419046927422</v>
      </c>
      <c r="J1084" s="151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55"/>
    </row>
    <row r="1085" spans="1:65">
      <c r="A1085" s="30"/>
      <c r="B1085" s="3" t="s">
        <v>246</v>
      </c>
      <c r="C1085" s="29"/>
      <c r="D1085" s="11">
        <v>0.5</v>
      </c>
      <c r="E1085" s="11">
        <v>0.5</v>
      </c>
      <c r="F1085" s="11">
        <v>0.45153499999999996</v>
      </c>
      <c r="G1085" s="11">
        <v>0.7</v>
      </c>
      <c r="H1085" s="11">
        <v>0.5</v>
      </c>
      <c r="I1085" s="11">
        <v>0.48045876382704494</v>
      </c>
      <c r="J1085" s="151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55"/>
    </row>
    <row r="1086" spans="1:65">
      <c r="A1086" s="30"/>
      <c r="B1086" s="3" t="s">
        <v>247</v>
      </c>
      <c r="C1086" s="29"/>
      <c r="D1086" s="24">
        <v>7.5277265270907792E-2</v>
      </c>
      <c r="E1086" s="24">
        <v>5.1639777949433252E-2</v>
      </c>
      <c r="F1086" s="24">
        <v>2.7423680414926096E-2</v>
      </c>
      <c r="G1086" s="24">
        <v>1.2161883888976234E-16</v>
      </c>
      <c r="H1086" s="24">
        <v>0</v>
      </c>
      <c r="I1086" s="24">
        <v>1.0733698986393923E-2</v>
      </c>
      <c r="J1086" s="209"/>
      <c r="K1086" s="210"/>
      <c r="L1086" s="210"/>
      <c r="M1086" s="210"/>
      <c r="N1086" s="210"/>
      <c r="O1086" s="210"/>
      <c r="P1086" s="210"/>
      <c r="Q1086" s="210"/>
      <c r="R1086" s="210"/>
      <c r="S1086" s="210"/>
      <c r="T1086" s="210"/>
      <c r="U1086" s="210"/>
      <c r="V1086" s="210"/>
      <c r="W1086" s="210"/>
      <c r="X1086" s="210"/>
      <c r="Y1086" s="210"/>
      <c r="Z1086" s="210"/>
      <c r="AA1086" s="210"/>
      <c r="AB1086" s="210"/>
      <c r="AC1086" s="210"/>
      <c r="AD1086" s="210"/>
      <c r="AE1086" s="210"/>
      <c r="AF1086" s="210"/>
      <c r="AG1086" s="210"/>
      <c r="AH1086" s="210"/>
      <c r="AI1086" s="210"/>
      <c r="AJ1086" s="210"/>
      <c r="AK1086" s="210"/>
      <c r="AL1086" s="210"/>
      <c r="AM1086" s="210"/>
      <c r="AN1086" s="210"/>
      <c r="AO1086" s="210"/>
      <c r="AP1086" s="210"/>
      <c r="AQ1086" s="210"/>
      <c r="AR1086" s="210"/>
      <c r="AS1086" s="210"/>
      <c r="AT1086" s="210"/>
      <c r="AU1086" s="210"/>
      <c r="AV1086" s="210"/>
      <c r="AW1086" s="210"/>
      <c r="AX1086" s="210"/>
      <c r="AY1086" s="210"/>
      <c r="AZ1086" s="210"/>
      <c r="BA1086" s="210"/>
      <c r="BB1086" s="210"/>
      <c r="BC1086" s="210"/>
      <c r="BD1086" s="210"/>
      <c r="BE1086" s="210"/>
      <c r="BF1086" s="210"/>
      <c r="BG1086" s="210"/>
      <c r="BH1086" s="210"/>
      <c r="BI1086" s="210"/>
      <c r="BJ1086" s="210"/>
      <c r="BK1086" s="210"/>
      <c r="BL1086" s="210"/>
      <c r="BM1086" s="56"/>
    </row>
    <row r="1087" spans="1:65">
      <c r="A1087" s="30"/>
      <c r="B1087" s="3" t="s">
        <v>86</v>
      </c>
      <c r="C1087" s="29"/>
      <c r="D1087" s="13">
        <v>0.14569793278240217</v>
      </c>
      <c r="E1087" s="13">
        <v>0.11065666703449983</v>
      </c>
      <c r="F1087" s="13">
        <v>6.0628601086450684E-2</v>
      </c>
      <c r="G1087" s="13">
        <v>1.7374119841394619E-16</v>
      </c>
      <c r="H1087" s="13">
        <v>0</v>
      </c>
      <c r="I1087" s="13">
        <v>2.2277210648016244E-2</v>
      </c>
      <c r="J1087" s="151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5"/>
    </row>
    <row r="1088" spans="1:65">
      <c r="A1088" s="30"/>
      <c r="B1088" s="3" t="s">
        <v>248</v>
      </c>
      <c r="C1088" s="29"/>
      <c r="D1088" s="13">
        <v>6.8605865569819402E-2</v>
      </c>
      <c r="E1088" s="13">
        <v>-3.4807605291776178E-2</v>
      </c>
      <c r="F1088" s="13">
        <v>-6.4475206524119755E-2</v>
      </c>
      <c r="G1088" s="13">
        <v>0.44778859206233612</v>
      </c>
      <c r="H1088" s="13">
        <v>3.4134708615954246E-2</v>
      </c>
      <c r="I1088" s="13">
        <v>-3.457762369878159E-3</v>
      </c>
      <c r="J1088" s="151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5"/>
    </row>
    <row r="1089" spans="1:65">
      <c r="A1089" s="30"/>
      <c r="B1089" s="46" t="s">
        <v>249</v>
      </c>
      <c r="C1089" s="47"/>
      <c r="D1089" s="45">
        <v>0.69</v>
      </c>
      <c r="E1089" s="45">
        <v>0.65</v>
      </c>
      <c r="F1089" s="45">
        <v>1.04</v>
      </c>
      <c r="G1089" s="45">
        <v>5.64</v>
      </c>
      <c r="H1089" s="45">
        <v>0.25</v>
      </c>
      <c r="I1089" s="45">
        <v>0.25</v>
      </c>
      <c r="J1089" s="151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5"/>
    </row>
    <row r="1090" spans="1:65">
      <c r="B1090" s="31"/>
      <c r="C1090" s="20"/>
      <c r="D1090" s="20"/>
      <c r="E1090" s="20"/>
      <c r="F1090" s="20"/>
      <c r="G1090" s="20"/>
      <c r="H1090" s="20"/>
      <c r="I1090" s="20"/>
      <c r="BM1090" s="55"/>
    </row>
    <row r="1091" spans="1:65" ht="15">
      <c r="B1091" s="8" t="s">
        <v>489</v>
      </c>
      <c r="BM1091" s="28" t="s">
        <v>67</v>
      </c>
    </row>
    <row r="1092" spans="1:65" ht="15">
      <c r="A1092" s="25" t="s">
        <v>44</v>
      </c>
      <c r="B1092" s="18" t="s">
        <v>111</v>
      </c>
      <c r="C1092" s="15" t="s">
        <v>112</v>
      </c>
      <c r="D1092" s="16" t="s">
        <v>222</v>
      </c>
      <c r="E1092" s="17" t="s">
        <v>222</v>
      </c>
      <c r="F1092" s="17" t="s">
        <v>222</v>
      </c>
      <c r="G1092" s="17" t="s">
        <v>222</v>
      </c>
      <c r="H1092" s="17" t="s">
        <v>222</v>
      </c>
      <c r="I1092" s="17" t="s">
        <v>222</v>
      </c>
      <c r="J1092" s="17" t="s">
        <v>222</v>
      </c>
      <c r="K1092" s="17" t="s">
        <v>222</v>
      </c>
      <c r="L1092" s="17" t="s">
        <v>222</v>
      </c>
      <c r="M1092" s="17" t="s">
        <v>222</v>
      </c>
      <c r="N1092" s="17" t="s">
        <v>222</v>
      </c>
      <c r="O1092" s="17" t="s">
        <v>222</v>
      </c>
      <c r="P1092" s="17" t="s">
        <v>222</v>
      </c>
      <c r="Q1092" s="17" t="s">
        <v>222</v>
      </c>
      <c r="R1092" s="17" t="s">
        <v>222</v>
      </c>
      <c r="S1092" s="17" t="s">
        <v>222</v>
      </c>
      <c r="T1092" s="151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8">
        <v>1</v>
      </c>
    </row>
    <row r="1093" spans="1:65">
      <c r="A1093" s="30"/>
      <c r="B1093" s="19" t="s">
        <v>223</v>
      </c>
      <c r="C1093" s="9" t="s">
        <v>223</v>
      </c>
      <c r="D1093" s="149" t="s">
        <v>255</v>
      </c>
      <c r="E1093" s="150" t="s">
        <v>256</v>
      </c>
      <c r="F1093" s="150" t="s">
        <v>257</v>
      </c>
      <c r="G1093" s="150" t="s">
        <v>258</v>
      </c>
      <c r="H1093" s="150" t="s">
        <v>259</v>
      </c>
      <c r="I1093" s="150" t="s">
        <v>260</v>
      </c>
      <c r="J1093" s="150" t="s">
        <v>276</v>
      </c>
      <c r="K1093" s="150" t="s">
        <v>261</v>
      </c>
      <c r="L1093" s="150" t="s">
        <v>262</v>
      </c>
      <c r="M1093" s="150" t="s">
        <v>263</v>
      </c>
      <c r="N1093" s="150" t="s">
        <v>264</v>
      </c>
      <c r="O1093" s="150" t="s">
        <v>265</v>
      </c>
      <c r="P1093" s="150" t="s">
        <v>266</v>
      </c>
      <c r="Q1093" s="150" t="s">
        <v>277</v>
      </c>
      <c r="R1093" s="150" t="s">
        <v>267</v>
      </c>
      <c r="S1093" s="150" t="s">
        <v>268</v>
      </c>
      <c r="T1093" s="151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8" t="s">
        <v>1</v>
      </c>
    </row>
    <row r="1094" spans="1:65">
      <c r="A1094" s="30"/>
      <c r="B1094" s="19"/>
      <c r="C1094" s="9"/>
      <c r="D1094" s="10" t="s">
        <v>114</v>
      </c>
      <c r="E1094" s="11" t="s">
        <v>114</v>
      </c>
      <c r="F1094" s="11" t="s">
        <v>114</v>
      </c>
      <c r="G1094" s="11" t="s">
        <v>114</v>
      </c>
      <c r="H1094" s="11" t="s">
        <v>115</v>
      </c>
      <c r="I1094" s="11" t="s">
        <v>115</v>
      </c>
      <c r="J1094" s="11" t="s">
        <v>114</v>
      </c>
      <c r="K1094" s="11" t="s">
        <v>114</v>
      </c>
      <c r="L1094" s="11" t="s">
        <v>281</v>
      </c>
      <c r="M1094" s="11" t="s">
        <v>114</v>
      </c>
      <c r="N1094" s="11" t="s">
        <v>279</v>
      </c>
      <c r="O1094" s="11" t="s">
        <v>278</v>
      </c>
      <c r="P1094" s="11" t="s">
        <v>114</v>
      </c>
      <c r="Q1094" s="11" t="s">
        <v>114</v>
      </c>
      <c r="R1094" s="11" t="s">
        <v>114</v>
      </c>
      <c r="S1094" s="11" t="s">
        <v>115</v>
      </c>
      <c r="T1094" s="151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8">
        <v>2</v>
      </c>
    </row>
    <row r="1095" spans="1:65">
      <c r="A1095" s="30"/>
      <c r="B1095" s="19"/>
      <c r="C1095" s="9"/>
      <c r="D1095" s="26"/>
      <c r="E1095" s="26"/>
      <c r="F1095" s="26"/>
      <c r="G1095" s="26"/>
      <c r="H1095" s="26"/>
      <c r="I1095" s="26"/>
      <c r="J1095" s="26"/>
      <c r="K1095" s="26"/>
      <c r="L1095" s="26"/>
      <c r="M1095" s="26"/>
      <c r="N1095" s="26"/>
      <c r="O1095" s="26"/>
      <c r="P1095" s="26"/>
      <c r="Q1095" s="26"/>
      <c r="R1095" s="26"/>
      <c r="S1095" s="26"/>
      <c r="T1095" s="151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8">
        <v>3</v>
      </c>
    </row>
    <row r="1096" spans="1:65">
      <c r="A1096" s="30"/>
      <c r="B1096" s="18">
        <v>1</v>
      </c>
      <c r="C1096" s="14">
        <v>1</v>
      </c>
      <c r="D1096" s="22">
        <v>1.18</v>
      </c>
      <c r="E1096" s="22">
        <v>1.1897</v>
      </c>
      <c r="F1096" s="22">
        <v>1.1400000000000001</v>
      </c>
      <c r="G1096" s="22">
        <v>1.1263000000000001</v>
      </c>
      <c r="H1096" s="22">
        <v>1.175</v>
      </c>
      <c r="I1096" s="22">
        <v>1.17</v>
      </c>
      <c r="J1096" s="22">
        <v>1.175</v>
      </c>
      <c r="K1096" s="22">
        <v>1.24</v>
      </c>
      <c r="L1096" s="22">
        <v>1.19</v>
      </c>
      <c r="M1096" s="152">
        <v>1.24</v>
      </c>
      <c r="N1096" s="22">
        <v>1.17</v>
      </c>
      <c r="O1096" s="22">
        <v>1.0980000000000001</v>
      </c>
      <c r="P1096" s="155">
        <v>1.2972894602633922</v>
      </c>
      <c r="Q1096" s="22">
        <v>1.1496971796961681</v>
      </c>
      <c r="R1096" s="22">
        <v>1.1599999999999999</v>
      </c>
      <c r="S1096" s="22">
        <v>1.155</v>
      </c>
      <c r="T1096" s="151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8">
        <v>1</v>
      </c>
    </row>
    <row r="1097" spans="1:65">
      <c r="A1097" s="30"/>
      <c r="B1097" s="19">
        <v>1</v>
      </c>
      <c r="C1097" s="9">
        <v>2</v>
      </c>
      <c r="D1097" s="11">
        <v>1.19</v>
      </c>
      <c r="E1097" s="11">
        <v>1.0710999999999999</v>
      </c>
      <c r="F1097" s="11">
        <v>1.1199999999999999</v>
      </c>
      <c r="G1097" s="11">
        <v>1.1308</v>
      </c>
      <c r="H1097" s="11">
        <v>1.17</v>
      </c>
      <c r="I1097" s="11">
        <v>1.175</v>
      </c>
      <c r="J1097" s="11">
        <v>1.135</v>
      </c>
      <c r="K1097" s="156">
        <v>1.1499999999999999</v>
      </c>
      <c r="L1097" s="11">
        <v>1.18</v>
      </c>
      <c r="M1097" s="153">
        <v>1.28</v>
      </c>
      <c r="N1097" s="11">
        <v>1.17</v>
      </c>
      <c r="O1097" s="156">
        <v>1.2317</v>
      </c>
      <c r="P1097" s="11">
        <v>1.2066058011134044</v>
      </c>
      <c r="Q1097" s="11">
        <v>1.1609838005510966</v>
      </c>
      <c r="R1097" s="11">
        <v>1.1950000000000001</v>
      </c>
      <c r="S1097" s="11">
        <v>1.155</v>
      </c>
      <c r="T1097" s="151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8" t="e">
        <v>#N/A</v>
      </c>
    </row>
    <row r="1098" spans="1:65">
      <c r="A1098" s="30"/>
      <c r="B1098" s="19">
        <v>1</v>
      </c>
      <c r="C1098" s="9">
        <v>3</v>
      </c>
      <c r="D1098" s="11">
        <v>1.18</v>
      </c>
      <c r="E1098" s="11">
        <v>1.1232</v>
      </c>
      <c r="F1098" s="11">
        <v>1.1100000000000001</v>
      </c>
      <c r="G1098" s="11">
        <v>1.1237999999999999</v>
      </c>
      <c r="H1098" s="11">
        <v>1.135</v>
      </c>
      <c r="I1098" s="11">
        <v>1.1850000000000001</v>
      </c>
      <c r="J1098" s="11">
        <v>1.135</v>
      </c>
      <c r="K1098" s="11">
        <v>1.23</v>
      </c>
      <c r="L1098" s="11">
        <v>1.19</v>
      </c>
      <c r="M1098" s="153">
        <v>1.26</v>
      </c>
      <c r="N1098" s="11">
        <v>1.1399999999999999</v>
      </c>
      <c r="O1098" s="11">
        <v>1.0873999999999999</v>
      </c>
      <c r="P1098" s="11">
        <v>1.185016213502635</v>
      </c>
      <c r="Q1098" s="11">
        <v>1.1666797034882708</v>
      </c>
      <c r="R1098" s="11">
        <v>1.1599999999999999</v>
      </c>
      <c r="S1098" s="11">
        <v>1.17</v>
      </c>
      <c r="T1098" s="151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8">
        <v>16</v>
      </c>
    </row>
    <row r="1099" spans="1:65">
      <c r="A1099" s="30"/>
      <c r="B1099" s="19">
        <v>1</v>
      </c>
      <c r="C1099" s="9">
        <v>4</v>
      </c>
      <c r="D1099" s="156">
        <v>1.31</v>
      </c>
      <c r="E1099" s="11">
        <v>1.1165</v>
      </c>
      <c r="F1099" s="11">
        <v>1.1199999999999999</v>
      </c>
      <c r="G1099" s="11">
        <v>1.1122999999999998</v>
      </c>
      <c r="H1099" s="11">
        <v>1.175</v>
      </c>
      <c r="I1099" s="11">
        <v>1.2150000000000001</v>
      </c>
      <c r="J1099" s="11">
        <v>1.155</v>
      </c>
      <c r="K1099" s="11">
        <v>1.2</v>
      </c>
      <c r="L1099" s="11">
        <v>1.17</v>
      </c>
      <c r="M1099" s="153">
        <v>1.29</v>
      </c>
      <c r="N1099" s="11">
        <v>1.19</v>
      </c>
      <c r="O1099" s="11">
        <v>1.0793999999999999</v>
      </c>
      <c r="P1099" s="11">
        <v>1.2598718243762055</v>
      </c>
      <c r="Q1099" s="11">
        <v>1.1745710856816032</v>
      </c>
      <c r="R1099" s="11">
        <v>1.1950000000000001</v>
      </c>
      <c r="S1099" s="11">
        <v>1.1399999999999999</v>
      </c>
      <c r="T1099" s="151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8">
        <v>1.1651684444924659</v>
      </c>
    </row>
    <row r="1100" spans="1:65">
      <c r="A1100" s="30"/>
      <c r="B1100" s="19">
        <v>1</v>
      </c>
      <c r="C1100" s="9">
        <v>5</v>
      </c>
      <c r="D1100" s="11">
        <v>1.18</v>
      </c>
      <c r="E1100" s="11">
        <v>1.1546000000000001</v>
      </c>
      <c r="F1100" s="11">
        <v>1.0999999999999999</v>
      </c>
      <c r="G1100" s="11">
        <v>1.1346000000000001</v>
      </c>
      <c r="H1100" s="11">
        <v>1.165</v>
      </c>
      <c r="I1100" s="11">
        <v>1.21</v>
      </c>
      <c r="J1100" s="11">
        <v>1.18</v>
      </c>
      <c r="K1100" s="11">
        <v>1.22</v>
      </c>
      <c r="L1100" s="11">
        <v>1.18</v>
      </c>
      <c r="M1100" s="153">
        <v>1.28</v>
      </c>
      <c r="N1100" s="11">
        <v>1.1399999999999999</v>
      </c>
      <c r="O1100" s="11">
        <v>1.1007</v>
      </c>
      <c r="P1100" s="11">
        <v>1.1993916094627624</v>
      </c>
      <c r="Q1100" s="11">
        <v>1.1858902642965083</v>
      </c>
      <c r="R1100" s="11">
        <v>1.1599999999999999</v>
      </c>
      <c r="S1100" s="11">
        <v>1.18</v>
      </c>
      <c r="T1100" s="151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8">
        <v>64</v>
      </c>
    </row>
    <row r="1101" spans="1:65">
      <c r="A1101" s="30"/>
      <c r="B1101" s="19">
        <v>1</v>
      </c>
      <c r="C1101" s="9">
        <v>6</v>
      </c>
      <c r="D1101" s="11">
        <v>1.26</v>
      </c>
      <c r="E1101" s="11">
        <v>1.1861999999999999</v>
      </c>
      <c r="F1101" s="11">
        <v>1.1199999999999999</v>
      </c>
      <c r="G1101" s="11">
        <v>1.1108</v>
      </c>
      <c r="H1101" s="11">
        <v>1.1499999999999999</v>
      </c>
      <c r="I1101" s="11">
        <v>1.18</v>
      </c>
      <c r="J1101" s="11">
        <v>1.18</v>
      </c>
      <c r="K1101" s="11">
        <v>1.23</v>
      </c>
      <c r="L1101" s="11">
        <v>1.19</v>
      </c>
      <c r="M1101" s="153">
        <v>1.29</v>
      </c>
      <c r="N1101" s="11">
        <v>1.17</v>
      </c>
      <c r="O1101" s="11">
        <v>1.1509</v>
      </c>
      <c r="P1101" s="11">
        <v>1.220237369115696</v>
      </c>
      <c r="Q1101" s="11">
        <v>1.1854105895234437</v>
      </c>
      <c r="R1101" s="11">
        <v>1.145</v>
      </c>
      <c r="S1101" s="11">
        <v>1.155</v>
      </c>
      <c r="T1101" s="151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55"/>
    </row>
    <row r="1102" spans="1:65">
      <c r="A1102" s="30"/>
      <c r="B1102" s="20" t="s">
        <v>245</v>
      </c>
      <c r="C1102" s="12"/>
      <c r="D1102" s="23">
        <v>1.2166666666666666</v>
      </c>
      <c r="E1102" s="23">
        <v>1.1402166666666667</v>
      </c>
      <c r="F1102" s="23">
        <v>1.1183333333333334</v>
      </c>
      <c r="G1102" s="23">
        <v>1.1231</v>
      </c>
      <c r="H1102" s="23">
        <v>1.1616666666666664</v>
      </c>
      <c r="I1102" s="23">
        <v>1.1891666666666667</v>
      </c>
      <c r="J1102" s="23">
        <v>1.1599999999999999</v>
      </c>
      <c r="K1102" s="23">
        <v>1.2116666666666667</v>
      </c>
      <c r="L1102" s="23">
        <v>1.1833333333333333</v>
      </c>
      <c r="M1102" s="23">
        <v>1.2733333333333334</v>
      </c>
      <c r="N1102" s="23">
        <v>1.1633333333333333</v>
      </c>
      <c r="O1102" s="23">
        <v>1.1246833333333333</v>
      </c>
      <c r="P1102" s="23">
        <v>1.2280687129723493</v>
      </c>
      <c r="Q1102" s="23">
        <v>1.1705387705395152</v>
      </c>
      <c r="R1102" s="23">
        <v>1.1691666666666667</v>
      </c>
      <c r="S1102" s="23">
        <v>1.1591666666666667</v>
      </c>
      <c r="T1102" s="151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55"/>
    </row>
    <row r="1103" spans="1:65">
      <c r="A1103" s="30"/>
      <c r="B1103" s="3" t="s">
        <v>246</v>
      </c>
      <c r="C1103" s="29"/>
      <c r="D1103" s="11">
        <v>1.1850000000000001</v>
      </c>
      <c r="E1103" s="11">
        <v>1.1389</v>
      </c>
      <c r="F1103" s="11">
        <v>1.1199999999999999</v>
      </c>
      <c r="G1103" s="11">
        <v>1.1250499999999999</v>
      </c>
      <c r="H1103" s="11">
        <v>1.1675</v>
      </c>
      <c r="I1103" s="11">
        <v>1.1825000000000001</v>
      </c>
      <c r="J1103" s="11">
        <v>1.165</v>
      </c>
      <c r="K1103" s="11">
        <v>1.2250000000000001</v>
      </c>
      <c r="L1103" s="11">
        <v>1.1850000000000001</v>
      </c>
      <c r="M1103" s="11">
        <v>1.28</v>
      </c>
      <c r="N1103" s="11">
        <v>1.17</v>
      </c>
      <c r="O1103" s="11">
        <v>1.09935</v>
      </c>
      <c r="P1103" s="11">
        <v>1.2134215851145502</v>
      </c>
      <c r="Q1103" s="11">
        <v>1.170625394584937</v>
      </c>
      <c r="R1103" s="11">
        <v>1.1599999999999999</v>
      </c>
      <c r="S1103" s="11">
        <v>1.155</v>
      </c>
      <c r="T1103" s="151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55"/>
    </row>
    <row r="1104" spans="1:65">
      <c r="A1104" s="30"/>
      <c r="B1104" s="3" t="s">
        <v>247</v>
      </c>
      <c r="C1104" s="29"/>
      <c r="D1104" s="24">
        <v>5.5377492419453882E-2</v>
      </c>
      <c r="E1104" s="24">
        <v>4.5605061853555971E-2</v>
      </c>
      <c r="F1104" s="24">
        <v>1.3291601358251314E-2</v>
      </c>
      <c r="G1104" s="24">
        <v>9.6974223379205794E-3</v>
      </c>
      <c r="H1104" s="24">
        <v>1.602081978759724E-2</v>
      </c>
      <c r="I1104" s="24">
        <v>1.8819316317727052E-2</v>
      </c>
      <c r="J1104" s="24">
        <v>2.1447610589527193E-2</v>
      </c>
      <c r="K1104" s="24">
        <v>3.3115957885386141E-2</v>
      </c>
      <c r="L1104" s="24">
        <v>8.1649658092772665E-3</v>
      </c>
      <c r="M1104" s="24">
        <v>1.9663841605003521E-2</v>
      </c>
      <c r="N1104" s="24">
        <v>1.9663841605003517E-2</v>
      </c>
      <c r="O1104" s="24">
        <v>5.8082197502045921E-2</v>
      </c>
      <c r="P1104" s="24">
        <v>4.2428363764943383E-2</v>
      </c>
      <c r="Q1104" s="24">
        <v>1.4238403595445072E-2</v>
      </c>
      <c r="R1104" s="24">
        <v>2.0836666400042704E-2</v>
      </c>
      <c r="S1104" s="24">
        <v>1.3934369977385647E-2</v>
      </c>
      <c r="T1104" s="209"/>
      <c r="U1104" s="210"/>
      <c r="V1104" s="210"/>
      <c r="W1104" s="210"/>
      <c r="X1104" s="210"/>
      <c r="Y1104" s="210"/>
      <c r="Z1104" s="210"/>
      <c r="AA1104" s="210"/>
      <c r="AB1104" s="210"/>
      <c r="AC1104" s="210"/>
      <c r="AD1104" s="210"/>
      <c r="AE1104" s="210"/>
      <c r="AF1104" s="210"/>
      <c r="AG1104" s="210"/>
      <c r="AH1104" s="210"/>
      <c r="AI1104" s="210"/>
      <c r="AJ1104" s="210"/>
      <c r="AK1104" s="210"/>
      <c r="AL1104" s="210"/>
      <c r="AM1104" s="210"/>
      <c r="AN1104" s="210"/>
      <c r="AO1104" s="210"/>
      <c r="AP1104" s="210"/>
      <c r="AQ1104" s="210"/>
      <c r="AR1104" s="210"/>
      <c r="AS1104" s="210"/>
      <c r="AT1104" s="210"/>
      <c r="AU1104" s="210"/>
      <c r="AV1104" s="210"/>
      <c r="AW1104" s="210"/>
      <c r="AX1104" s="210"/>
      <c r="AY1104" s="210"/>
      <c r="AZ1104" s="210"/>
      <c r="BA1104" s="210"/>
      <c r="BB1104" s="210"/>
      <c r="BC1104" s="210"/>
      <c r="BD1104" s="210"/>
      <c r="BE1104" s="210"/>
      <c r="BF1104" s="210"/>
      <c r="BG1104" s="210"/>
      <c r="BH1104" s="210"/>
      <c r="BI1104" s="210"/>
      <c r="BJ1104" s="210"/>
      <c r="BK1104" s="210"/>
      <c r="BL1104" s="210"/>
      <c r="BM1104" s="56"/>
    </row>
    <row r="1105" spans="1:65">
      <c r="A1105" s="30"/>
      <c r="B1105" s="3" t="s">
        <v>86</v>
      </c>
      <c r="C1105" s="29"/>
      <c r="D1105" s="13">
        <v>4.5515747194071685E-2</v>
      </c>
      <c r="E1105" s="13">
        <v>3.9996838484109135E-2</v>
      </c>
      <c r="F1105" s="13">
        <v>1.1885187503652441E-2</v>
      </c>
      <c r="G1105" s="13">
        <v>8.6345137012915855E-3</v>
      </c>
      <c r="H1105" s="13">
        <v>1.3791236545994758E-2</v>
      </c>
      <c r="I1105" s="13">
        <v>1.5825633904185326E-2</v>
      </c>
      <c r="J1105" s="13">
        <v>1.848931947373034E-2</v>
      </c>
      <c r="K1105" s="13">
        <v>2.7330914348324187E-2</v>
      </c>
      <c r="L1105" s="13">
        <v>6.8999711064314925E-3</v>
      </c>
      <c r="M1105" s="13">
        <v>1.5442807543196482E-2</v>
      </c>
      <c r="N1105" s="13">
        <v>1.690301570630675E-2</v>
      </c>
      <c r="O1105" s="13">
        <v>5.1643156594045073E-2</v>
      </c>
      <c r="P1105" s="13">
        <v>3.4548851637342122E-2</v>
      </c>
      <c r="Q1105" s="13">
        <v>1.2163974362747867E-2</v>
      </c>
      <c r="R1105" s="13">
        <v>1.7821810178226118E-2</v>
      </c>
      <c r="S1105" s="13">
        <v>1.2021023704430464E-2</v>
      </c>
      <c r="T1105" s="151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5"/>
    </row>
    <row r="1106" spans="1:65">
      <c r="A1106" s="30"/>
      <c r="B1106" s="3" t="s">
        <v>248</v>
      </c>
      <c r="C1106" s="29"/>
      <c r="D1106" s="13">
        <v>4.4198092059241079E-2</v>
      </c>
      <c r="E1106" s="13">
        <v>-2.1414738739056749E-2</v>
      </c>
      <c r="F1106" s="13">
        <v>-4.0196000312670122E-2</v>
      </c>
      <c r="G1106" s="13">
        <v>-3.6105032445150398E-2</v>
      </c>
      <c r="H1106" s="13">
        <v>-3.0053833352179371E-3</v>
      </c>
      <c r="I1106" s="13">
        <v>2.0596354362011793E-2</v>
      </c>
      <c r="J1106" s="13">
        <v>-4.4357916805044528E-3</v>
      </c>
      <c r="K1106" s="13">
        <v>3.9906867023381087E-2</v>
      </c>
      <c r="L1106" s="13">
        <v>1.5589925153508544E-2</v>
      </c>
      <c r="M1106" s="13">
        <v>9.283197579898661E-2</v>
      </c>
      <c r="N1106" s="13">
        <v>-1.5749749899310883E-3</v>
      </c>
      <c r="O1106" s="13">
        <v>-3.4746144517128208E-2</v>
      </c>
      <c r="P1106" s="13">
        <v>5.3983841372637009E-2</v>
      </c>
      <c r="Q1106" s="13">
        <v>4.6090555167657143E-3</v>
      </c>
      <c r="R1106" s="13">
        <v>3.4314542185720498E-3</v>
      </c>
      <c r="S1106" s="13">
        <v>-5.1509958531477107E-3</v>
      </c>
      <c r="T1106" s="151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5"/>
    </row>
    <row r="1107" spans="1:65">
      <c r="A1107" s="30"/>
      <c r="B1107" s="46" t="s">
        <v>249</v>
      </c>
      <c r="C1107" s="47"/>
      <c r="D1107" s="45">
        <v>1.39</v>
      </c>
      <c r="E1107" s="45">
        <v>0.72</v>
      </c>
      <c r="F1107" s="45">
        <v>1.32</v>
      </c>
      <c r="G1107" s="45">
        <v>1.19</v>
      </c>
      <c r="H1107" s="45">
        <v>0.13</v>
      </c>
      <c r="I1107" s="45">
        <v>0.63</v>
      </c>
      <c r="J1107" s="45">
        <v>0.17</v>
      </c>
      <c r="K1107" s="45">
        <v>1.25</v>
      </c>
      <c r="L1107" s="45">
        <v>0.47</v>
      </c>
      <c r="M1107" s="45">
        <v>2.95</v>
      </c>
      <c r="N1107" s="45">
        <v>0.08</v>
      </c>
      <c r="O1107" s="45">
        <v>1.1499999999999999</v>
      </c>
      <c r="P1107" s="45">
        <v>1.7</v>
      </c>
      <c r="Q1107" s="45">
        <v>0.12</v>
      </c>
      <c r="R1107" s="45">
        <v>0.08</v>
      </c>
      <c r="S1107" s="45">
        <v>0.2</v>
      </c>
      <c r="T1107" s="151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5"/>
    </row>
    <row r="1108" spans="1:65">
      <c r="B1108" s="31"/>
      <c r="C1108" s="20"/>
      <c r="D1108" s="20"/>
      <c r="E1108" s="20"/>
      <c r="F1108" s="20"/>
      <c r="G1108" s="20"/>
      <c r="H1108" s="20"/>
      <c r="I1108" s="20"/>
      <c r="J1108" s="20"/>
      <c r="K1108" s="20"/>
      <c r="L1108" s="20"/>
      <c r="M1108" s="20"/>
      <c r="N1108" s="20"/>
      <c r="O1108" s="20"/>
      <c r="P1108" s="20"/>
      <c r="Q1108" s="20"/>
      <c r="R1108" s="20"/>
      <c r="S1108" s="20"/>
      <c r="BM1108" s="55"/>
    </row>
    <row r="1109" spans="1:65" ht="15">
      <c r="B1109" s="8" t="s">
        <v>490</v>
      </c>
      <c r="BM1109" s="28" t="s">
        <v>67</v>
      </c>
    </row>
    <row r="1110" spans="1:65" ht="15">
      <c r="A1110" s="25" t="s">
        <v>45</v>
      </c>
      <c r="B1110" s="18" t="s">
        <v>111</v>
      </c>
      <c r="C1110" s="15" t="s">
        <v>112</v>
      </c>
      <c r="D1110" s="16" t="s">
        <v>222</v>
      </c>
      <c r="E1110" s="17" t="s">
        <v>222</v>
      </c>
      <c r="F1110" s="17" t="s">
        <v>222</v>
      </c>
      <c r="G1110" s="17" t="s">
        <v>222</v>
      </c>
      <c r="H1110" s="17" t="s">
        <v>222</v>
      </c>
      <c r="I1110" s="17" t="s">
        <v>222</v>
      </c>
      <c r="J1110" s="17" t="s">
        <v>222</v>
      </c>
      <c r="K1110" s="17" t="s">
        <v>222</v>
      </c>
      <c r="L1110" s="17" t="s">
        <v>222</v>
      </c>
      <c r="M1110" s="17" t="s">
        <v>222</v>
      </c>
      <c r="N1110" s="17" t="s">
        <v>222</v>
      </c>
      <c r="O1110" s="17" t="s">
        <v>222</v>
      </c>
      <c r="P1110" s="151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28">
        <v>1</v>
      </c>
    </row>
    <row r="1111" spans="1:65">
      <c r="A1111" s="30"/>
      <c r="B1111" s="19" t="s">
        <v>223</v>
      </c>
      <c r="C1111" s="9" t="s">
        <v>223</v>
      </c>
      <c r="D1111" s="149" t="s">
        <v>255</v>
      </c>
      <c r="E1111" s="150" t="s">
        <v>256</v>
      </c>
      <c r="F1111" s="150" t="s">
        <v>257</v>
      </c>
      <c r="G1111" s="150" t="s">
        <v>258</v>
      </c>
      <c r="H1111" s="150" t="s">
        <v>259</v>
      </c>
      <c r="I1111" s="150" t="s">
        <v>261</v>
      </c>
      <c r="J1111" s="150" t="s">
        <v>262</v>
      </c>
      <c r="K1111" s="150" t="s">
        <v>263</v>
      </c>
      <c r="L1111" s="150" t="s">
        <v>264</v>
      </c>
      <c r="M1111" s="150" t="s">
        <v>266</v>
      </c>
      <c r="N1111" s="150" t="s">
        <v>277</v>
      </c>
      <c r="O1111" s="150" t="s">
        <v>268</v>
      </c>
      <c r="P1111" s="151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28" t="s">
        <v>3</v>
      </c>
    </row>
    <row r="1112" spans="1:65">
      <c r="A1112" s="30"/>
      <c r="B1112" s="19"/>
      <c r="C1112" s="9"/>
      <c r="D1112" s="10" t="s">
        <v>278</v>
      </c>
      <c r="E1112" s="11" t="s">
        <v>278</v>
      </c>
      <c r="F1112" s="11" t="s">
        <v>278</v>
      </c>
      <c r="G1112" s="11" t="s">
        <v>114</v>
      </c>
      <c r="H1112" s="11" t="s">
        <v>279</v>
      </c>
      <c r="I1112" s="11" t="s">
        <v>279</v>
      </c>
      <c r="J1112" s="11" t="s">
        <v>114</v>
      </c>
      <c r="K1112" s="11" t="s">
        <v>279</v>
      </c>
      <c r="L1112" s="11" t="s">
        <v>279</v>
      </c>
      <c r="M1112" s="11" t="s">
        <v>114</v>
      </c>
      <c r="N1112" s="11" t="s">
        <v>278</v>
      </c>
      <c r="O1112" s="11" t="s">
        <v>279</v>
      </c>
      <c r="P1112" s="151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28">
        <v>2</v>
      </c>
    </row>
    <row r="1113" spans="1:65">
      <c r="A1113" s="30"/>
      <c r="B1113" s="19"/>
      <c r="C1113" s="9"/>
      <c r="D1113" s="26"/>
      <c r="E1113" s="26"/>
      <c r="F1113" s="26"/>
      <c r="G1113" s="26"/>
      <c r="H1113" s="26"/>
      <c r="I1113" s="26"/>
      <c r="J1113" s="26"/>
      <c r="K1113" s="26"/>
      <c r="L1113" s="26"/>
      <c r="M1113" s="26"/>
      <c r="N1113" s="26"/>
      <c r="O1113" s="26"/>
      <c r="P1113" s="151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28">
        <v>2</v>
      </c>
    </row>
    <row r="1114" spans="1:65">
      <c r="A1114" s="30"/>
      <c r="B1114" s="18">
        <v>1</v>
      </c>
      <c r="C1114" s="14">
        <v>1</v>
      </c>
      <c r="D1114" s="22">
        <v>8.6999999999999993</v>
      </c>
      <c r="E1114" s="152">
        <v>9</v>
      </c>
      <c r="F1114" s="155">
        <v>8.6999999999999993</v>
      </c>
      <c r="G1114" s="152">
        <v>14.280000000000001</v>
      </c>
      <c r="H1114" s="22">
        <v>8.3000000000000007</v>
      </c>
      <c r="I1114" s="152">
        <v>11</v>
      </c>
      <c r="J1114" s="152">
        <v>15</v>
      </c>
      <c r="K1114" s="22">
        <v>7.6</v>
      </c>
      <c r="L1114" s="152">
        <v>18.5</v>
      </c>
      <c r="M1114" s="22">
        <v>10.696360924102956</v>
      </c>
      <c r="N1114" s="22">
        <v>8.9350494593012613</v>
      </c>
      <c r="O1114" s="155">
        <v>10.6</v>
      </c>
      <c r="P1114" s="151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8">
        <v>1</v>
      </c>
    </row>
    <row r="1115" spans="1:65">
      <c r="A1115" s="30"/>
      <c r="B1115" s="19">
        <v>1</v>
      </c>
      <c r="C1115" s="9">
        <v>2</v>
      </c>
      <c r="D1115" s="11">
        <v>8.8000000000000007</v>
      </c>
      <c r="E1115" s="153">
        <v>22</v>
      </c>
      <c r="F1115" s="11">
        <v>8.3000000000000007</v>
      </c>
      <c r="G1115" s="153">
        <v>13.23</v>
      </c>
      <c r="H1115" s="11">
        <v>8.3000000000000007</v>
      </c>
      <c r="I1115" s="153">
        <v>12</v>
      </c>
      <c r="J1115" s="153">
        <v>15</v>
      </c>
      <c r="K1115" s="11">
        <v>8.1</v>
      </c>
      <c r="L1115" s="153">
        <v>18.899999999999999</v>
      </c>
      <c r="M1115" s="11">
        <v>11.302598066887981</v>
      </c>
      <c r="N1115" s="11">
        <v>9.3552107185421018</v>
      </c>
      <c r="O1115" s="11">
        <v>8.9</v>
      </c>
      <c r="P1115" s="151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8">
        <v>13</v>
      </c>
    </row>
    <row r="1116" spans="1:65">
      <c r="A1116" s="30"/>
      <c r="B1116" s="19">
        <v>1</v>
      </c>
      <c r="C1116" s="9">
        <v>3</v>
      </c>
      <c r="D1116" s="11">
        <v>8.8000000000000007</v>
      </c>
      <c r="E1116" s="153">
        <v>8</v>
      </c>
      <c r="F1116" s="11">
        <v>8.4</v>
      </c>
      <c r="G1116" s="153">
        <v>13.73</v>
      </c>
      <c r="H1116" s="11">
        <v>8.3000000000000007</v>
      </c>
      <c r="I1116" s="153">
        <v>12</v>
      </c>
      <c r="J1116" s="153">
        <v>15</v>
      </c>
      <c r="K1116" s="11">
        <v>7.6</v>
      </c>
      <c r="L1116" s="153">
        <v>20.100000000000001</v>
      </c>
      <c r="M1116" s="11">
        <v>11.212002765488501</v>
      </c>
      <c r="N1116" s="11">
        <v>9.0456741979868216</v>
      </c>
      <c r="O1116" s="11">
        <v>9</v>
      </c>
      <c r="P1116" s="151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8">
        <v>16</v>
      </c>
    </row>
    <row r="1117" spans="1:65">
      <c r="A1117" s="30"/>
      <c r="B1117" s="19">
        <v>1</v>
      </c>
      <c r="C1117" s="9">
        <v>4</v>
      </c>
      <c r="D1117" s="11">
        <v>8.1999999999999993</v>
      </c>
      <c r="E1117" s="153">
        <v>44</v>
      </c>
      <c r="F1117" s="11">
        <v>8.5</v>
      </c>
      <c r="G1117" s="153">
        <v>13.36</v>
      </c>
      <c r="H1117" s="11">
        <v>8.1</v>
      </c>
      <c r="I1117" s="153">
        <v>12</v>
      </c>
      <c r="J1117" s="153">
        <v>15</v>
      </c>
      <c r="K1117" s="11">
        <v>8.8000000000000007</v>
      </c>
      <c r="L1117" s="153">
        <v>17.7</v>
      </c>
      <c r="M1117" s="11">
        <v>10.693571587681793</v>
      </c>
      <c r="N1117" s="11">
        <v>8.8826500956318384</v>
      </c>
      <c r="O1117" s="11">
        <v>9.1999999999999993</v>
      </c>
      <c r="P1117" s="151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8">
        <v>8.7478082894609113</v>
      </c>
    </row>
    <row r="1118" spans="1:65">
      <c r="A1118" s="30"/>
      <c r="B1118" s="19">
        <v>1</v>
      </c>
      <c r="C1118" s="9">
        <v>5</v>
      </c>
      <c r="D1118" s="11">
        <v>7.7000000000000011</v>
      </c>
      <c r="E1118" s="153">
        <v>29</v>
      </c>
      <c r="F1118" s="11">
        <v>8.4</v>
      </c>
      <c r="G1118" s="153">
        <v>13.55</v>
      </c>
      <c r="H1118" s="11">
        <v>8.1999999999999993</v>
      </c>
      <c r="I1118" s="153">
        <v>12</v>
      </c>
      <c r="J1118" s="153">
        <v>15</v>
      </c>
      <c r="K1118" s="11">
        <v>7.7000000000000011</v>
      </c>
      <c r="L1118" s="153">
        <v>19</v>
      </c>
      <c r="M1118" s="11">
        <v>9.5033827677124254</v>
      </c>
      <c r="N1118" s="11">
        <v>8.9008526616140227</v>
      </c>
      <c r="O1118" s="11">
        <v>8.3000000000000007</v>
      </c>
      <c r="P1118" s="151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8">
        <v>65</v>
      </c>
    </row>
    <row r="1119" spans="1:65">
      <c r="A1119" s="30"/>
      <c r="B1119" s="19">
        <v>1</v>
      </c>
      <c r="C1119" s="9">
        <v>6</v>
      </c>
      <c r="D1119" s="11">
        <v>7.9</v>
      </c>
      <c r="E1119" s="153">
        <v>8</v>
      </c>
      <c r="F1119" s="11">
        <v>8.4</v>
      </c>
      <c r="G1119" s="153">
        <v>13.81</v>
      </c>
      <c r="H1119" s="11">
        <v>8</v>
      </c>
      <c r="I1119" s="153">
        <v>13</v>
      </c>
      <c r="J1119" s="153">
        <v>15</v>
      </c>
      <c r="K1119" s="11">
        <v>8</v>
      </c>
      <c r="L1119" s="153">
        <v>18.7</v>
      </c>
      <c r="M1119" s="11">
        <v>9.3371103468421293</v>
      </c>
      <c r="N1119" s="11">
        <v>9.1234845655664731</v>
      </c>
      <c r="O1119" s="11">
        <v>8.6999999999999993</v>
      </c>
      <c r="P1119" s="151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55"/>
    </row>
    <row r="1120" spans="1:65">
      <c r="A1120" s="30"/>
      <c r="B1120" s="20" t="s">
        <v>245</v>
      </c>
      <c r="C1120" s="12"/>
      <c r="D1120" s="23">
        <v>8.35</v>
      </c>
      <c r="E1120" s="23">
        <v>20</v>
      </c>
      <c r="F1120" s="23">
        <v>8.4499999999999993</v>
      </c>
      <c r="G1120" s="23">
        <v>13.660000000000002</v>
      </c>
      <c r="H1120" s="23">
        <v>8.2000000000000011</v>
      </c>
      <c r="I1120" s="23">
        <v>12</v>
      </c>
      <c r="J1120" s="23">
        <v>15</v>
      </c>
      <c r="K1120" s="23">
        <v>7.9666666666666659</v>
      </c>
      <c r="L1120" s="23">
        <v>18.816666666666666</v>
      </c>
      <c r="M1120" s="23">
        <v>10.457504409785964</v>
      </c>
      <c r="N1120" s="23">
        <v>9.0404869497737526</v>
      </c>
      <c r="O1120" s="23">
        <v>9.1166666666666671</v>
      </c>
      <c r="P1120" s="151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55"/>
    </row>
    <row r="1121" spans="1:65">
      <c r="A1121" s="30"/>
      <c r="B1121" s="3" t="s">
        <v>246</v>
      </c>
      <c r="C1121" s="29"/>
      <c r="D1121" s="11">
        <v>8.4499999999999993</v>
      </c>
      <c r="E1121" s="11">
        <v>15.5</v>
      </c>
      <c r="F1121" s="11">
        <v>8.4</v>
      </c>
      <c r="G1121" s="11">
        <v>13.64</v>
      </c>
      <c r="H1121" s="11">
        <v>8.25</v>
      </c>
      <c r="I1121" s="11">
        <v>12</v>
      </c>
      <c r="J1121" s="11">
        <v>15</v>
      </c>
      <c r="K1121" s="11">
        <v>7.8500000000000005</v>
      </c>
      <c r="L1121" s="11">
        <v>18.799999999999997</v>
      </c>
      <c r="M1121" s="11">
        <v>10.694966255892375</v>
      </c>
      <c r="N1121" s="11">
        <v>8.9903618286440405</v>
      </c>
      <c r="O1121" s="11">
        <v>8.9499999999999993</v>
      </c>
      <c r="P1121" s="151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55"/>
    </row>
    <row r="1122" spans="1:65">
      <c r="A1122" s="30"/>
      <c r="B1122" s="3" t="s">
        <v>247</v>
      </c>
      <c r="C1122" s="29"/>
      <c r="D1122" s="24">
        <v>0.48476798574163277</v>
      </c>
      <c r="E1122" s="24">
        <v>14.628738838327793</v>
      </c>
      <c r="F1122" s="24">
        <v>0.13784048752090172</v>
      </c>
      <c r="G1122" s="24">
        <v>0.37384488762052137</v>
      </c>
      <c r="H1122" s="24">
        <v>0.12649110640673555</v>
      </c>
      <c r="I1122" s="24">
        <v>0.63245553203367588</v>
      </c>
      <c r="J1122" s="24">
        <v>0</v>
      </c>
      <c r="K1122" s="24">
        <v>0.45898438608156039</v>
      </c>
      <c r="L1122" s="24">
        <v>0.78081154363051508</v>
      </c>
      <c r="M1122" s="24">
        <v>0.84402158374015024</v>
      </c>
      <c r="N1122" s="24">
        <v>0.17971857653090872</v>
      </c>
      <c r="O1122" s="24">
        <v>0.78845841150099116</v>
      </c>
      <c r="P1122" s="151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55"/>
    </row>
    <row r="1123" spans="1:65">
      <c r="A1123" s="30"/>
      <c r="B1123" s="3" t="s">
        <v>86</v>
      </c>
      <c r="C1123" s="29"/>
      <c r="D1123" s="13">
        <v>5.8056046196602727E-2</v>
      </c>
      <c r="E1123" s="13">
        <v>0.73143694191638964</v>
      </c>
      <c r="F1123" s="13">
        <v>1.6312483730284228E-2</v>
      </c>
      <c r="G1123" s="13">
        <v>2.7367854144986919E-2</v>
      </c>
      <c r="H1123" s="13">
        <v>1.5425744683748237E-2</v>
      </c>
      <c r="I1123" s="13">
        <v>5.2704627669472988E-2</v>
      </c>
      <c r="J1123" s="13">
        <v>0</v>
      </c>
      <c r="K1123" s="13">
        <v>5.7613102855425993E-2</v>
      </c>
      <c r="L1123" s="13">
        <v>4.1495741911276265E-2</v>
      </c>
      <c r="M1123" s="13">
        <v>8.0709656019874926E-2</v>
      </c>
      <c r="N1123" s="13">
        <v>1.9879302689044462E-2</v>
      </c>
      <c r="O1123" s="13">
        <v>8.6485383345629746E-2</v>
      </c>
      <c r="P1123" s="151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55"/>
    </row>
    <row r="1124" spans="1:65">
      <c r="A1124" s="30"/>
      <c r="B1124" s="3" t="s">
        <v>248</v>
      </c>
      <c r="C1124" s="29"/>
      <c r="D1124" s="13">
        <v>-4.5475195191483464E-2</v>
      </c>
      <c r="E1124" s="13">
        <v>1.2862869576251894</v>
      </c>
      <c r="F1124" s="13">
        <v>-3.4043760403357548E-2</v>
      </c>
      <c r="G1124" s="13">
        <v>0.56153399205800469</v>
      </c>
      <c r="H1124" s="13">
        <v>-6.2622347373672227E-2</v>
      </c>
      <c r="I1124" s="13">
        <v>0.37177217457511369</v>
      </c>
      <c r="J1124" s="13">
        <v>0.71471521821889206</v>
      </c>
      <c r="K1124" s="13">
        <v>-8.929569521263292E-2</v>
      </c>
      <c r="L1124" s="13">
        <v>1.1510149792990325</v>
      </c>
      <c r="M1124" s="13">
        <v>0.19544279707007761</v>
      </c>
      <c r="N1124" s="13">
        <v>3.3457370192423008E-2</v>
      </c>
      <c r="O1124" s="13">
        <v>4.2165804850815558E-2</v>
      </c>
      <c r="P1124" s="151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5"/>
    </row>
    <row r="1125" spans="1:65">
      <c r="A1125" s="30"/>
      <c r="B1125" s="46" t="s">
        <v>249</v>
      </c>
      <c r="C1125" s="47"/>
      <c r="D1125" s="45">
        <v>0.55000000000000004</v>
      </c>
      <c r="E1125" s="45" t="s">
        <v>275</v>
      </c>
      <c r="F1125" s="45">
        <v>0.47</v>
      </c>
      <c r="G1125" s="45">
        <v>3.71</v>
      </c>
      <c r="H1125" s="45">
        <v>0.67</v>
      </c>
      <c r="I1125" s="45" t="s">
        <v>275</v>
      </c>
      <c r="J1125" s="45" t="s">
        <v>275</v>
      </c>
      <c r="K1125" s="45">
        <v>0.86</v>
      </c>
      <c r="L1125" s="45">
        <v>7.84</v>
      </c>
      <c r="M1125" s="45">
        <v>1.1399999999999999</v>
      </c>
      <c r="N1125" s="45">
        <v>0</v>
      </c>
      <c r="O1125" s="45">
        <v>0.06</v>
      </c>
      <c r="P1125" s="151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55"/>
    </row>
    <row r="1126" spans="1:65">
      <c r="B1126" s="31" t="s">
        <v>292</v>
      </c>
      <c r="C1126" s="20"/>
      <c r="D1126" s="20"/>
      <c r="E1126" s="20"/>
      <c r="F1126" s="20"/>
      <c r="G1126" s="20"/>
      <c r="H1126" s="20"/>
      <c r="I1126" s="20"/>
      <c r="J1126" s="20"/>
      <c r="K1126" s="20"/>
      <c r="L1126" s="20"/>
      <c r="M1126" s="20"/>
      <c r="N1126" s="20"/>
      <c r="O1126" s="20"/>
      <c r="BM1126" s="55"/>
    </row>
    <row r="1127" spans="1:65">
      <c r="BM1127" s="55"/>
    </row>
    <row r="1128" spans="1:65">
      <c r="BM1128" s="55"/>
    </row>
    <row r="1129" spans="1:65">
      <c r="BM1129" s="55"/>
    </row>
    <row r="1130" spans="1:65">
      <c r="BM1130" s="55"/>
    </row>
    <row r="1131" spans="1:65">
      <c r="BM1131" s="55"/>
    </row>
    <row r="1132" spans="1:65">
      <c r="BM1132" s="55"/>
    </row>
    <row r="1133" spans="1:65">
      <c r="BM1133" s="55"/>
    </row>
    <row r="1134" spans="1:65">
      <c r="BM1134" s="55"/>
    </row>
    <row r="1135" spans="1:65">
      <c r="BM1135" s="55"/>
    </row>
    <row r="1136" spans="1:65">
      <c r="BM1136" s="55"/>
    </row>
    <row r="1137" spans="65:65">
      <c r="BM1137" s="55"/>
    </row>
    <row r="1138" spans="65:65">
      <c r="BM1138" s="55"/>
    </row>
    <row r="1139" spans="65:65">
      <c r="BM1139" s="55"/>
    </row>
    <row r="1140" spans="65:65">
      <c r="BM1140" s="55"/>
    </row>
    <row r="1141" spans="65:65">
      <c r="BM1141" s="55"/>
    </row>
    <row r="1142" spans="65:65">
      <c r="BM1142" s="55"/>
    </row>
    <row r="1143" spans="65:65">
      <c r="BM1143" s="55"/>
    </row>
    <row r="1144" spans="65:65">
      <c r="BM1144" s="55"/>
    </row>
    <row r="1145" spans="65:65">
      <c r="BM1145" s="55"/>
    </row>
    <row r="1146" spans="65:65">
      <c r="BM1146" s="55"/>
    </row>
    <row r="1147" spans="65:65">
      <c r="BM1147" s="55"/>
    </row>
    <row r="1148" spans="65:65">
      <c r="BM1148" s="55"/>
    </row>
    <row r="1149" spans="65:65">
      <c r="BM1149" s="55"/>
    </row>
    <row r="1150" spans="65:65">
      <c r="BM1150" s="55"/>
    </row>
    <row r="1151" spans="65:65">
      <c r="BM1151" s="55"/>
    </row>
    <row r="1152" spans="65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5"/>
    </row>
    <row r="1158" spans="65:65">
      <c r="BM1158" s="55"/>
    </row>
    <row r="1159" spans="65:65">
      <c r="BM1159" s="55"/>
    </row>
    <row r="1160" spans="65:65">
      <c r="BM1160" s="55"/>
    </row>
    <row r="1161" spans="65:65">
      <c r="BM1161" s="55"/>
    </row>
    <row r="1162" spans="65:65">
      <c r="BM1162" s="55"/>
    </row>
    <row r="1163" spans="65:65">
      <c r="BM1163" s="55"/>
    </row>
    <row r="1164" spans="65:65">
      <c r="BM1164" s="55"/>
    </row>
    <row r="1165" spans="65:65">
      <c r="BM1165" s="55"/>
    </row>
    <row r="1166" spans="65:65">
      <c r="BM1166" s="55"/>
    </row>
    <row r="1167" spans="65:65">
      <c r="BM1167" s="55"/>
    </row>
    <row r="1168" spans="65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6"/>
    </row>
    <row r="1176" spans="65:65">
      <c r="BM1176" s="57"/>
    </row>
    <row r="1177" spans="65:65">
      <c r="BM1177" s="57"/>
    </row>
    <row r="1178" spans="65:65">
      <c r="BM1178" s="57"/>
    </row>
    <row r="1179" spans="65:65">
      <c r="BM1179" s="57"/>
    </row>
    <row r="1180" spans="65:65">
      <c r="BM1180" s="57"/>
    </row>
    <row r="1181" spans="65:65">
      <c r="BM1181" s="57"/>
    </row>
    <row r="1182" spans="65:65">
      <c r="BM1182" s="57"/>
    </row>
    <row r="1183" spans="65:65">
      <c r="BM1183" s="57"/>
    </row>
    <row r="1184" spans="65:65">
      <c r="BM1184" s="57"/>
    </row>
    <row r="1185" spans="65:65">
      <c r="BM1185" s="57"/>
    </row>
    <row r="1186" spans="65:65">
      <c r="BM1186" s="57"/>
    </row>
    <row r="1187" spans="65:65">
      <c r="BM1187" s="57"/>
    </row>
    <row r="1188" spans="65:65">
      <c r="BM1188" s="57"/>
    </row>
    <row r="1189" spans="65:65">
      <c r="BM1189" s="57"/>
    </row>
    <row r="1190" spans="65:65">
      <c r="BM1190" s="57"/>
    </row>
    <row r="1191" spans="65:65">
      <c r="BM1191" s="57"/>
    </row>
    <row r="1192" spans="65:65">
      <c r="BM1192" s="57"/>
    </row>
    <row r="1193" spans="65:65">
      <c r="BM1193" s="57"/>
    </row>
    <row r="1194" spans="65:65">
      <c r="BM1194" s="57"/>
    </row>
    <row r="1195" spans="65:65">
      <c r="BM1195" s="57"/>
    </row>
    <row r="1196" spans="65:65">
      <c r="BM1196" s="57"/>
    </row>
    <row r="1197" spans="65:65">
      <c r="BM1197" s="57"/>
    </row>
    <row r="1198" spans="65:65">
      <c r="BM1198" s="57"/>
    </row>
    <row r="1199" spans="65:65">
      <c r="BM1199" s="57"/>
    </row>
    <row r="1200" spans="65:65">
      <c r="BM1200" s="57"/>
    </row>
    <row r="1201" spans="65:65">
      <c r="BM1201" s="57"/>
    </row>
    <row r="1202" spans="65:65">
      <c r="BM1202" s="57"/>
    </row>
    <row r="1203" spans="65:65">
      <c r="BM1203" s="57"/>
    </row>
    <row r="1204" spans="65:65">
      <c r="BM1204" s="57"/>
    </row>
    <row r="1205" spans="65:65">
      <c r="BM1205" s="57"/>
    </row>
    <row r="1206" spans="65:65">
      <c r="BM1206" s="57"/>
    </row>
    <row r="1207" spans="65:65">
      <c r="BM1207" s="57"/>
    </row>
    <row r="1208" spans="65:65">
      <c r="BM1208" s="57"/>
    </row>
    <row r="1209" spans="65:65">
      <c r="BM1209" s="57"/>
    </row>
  </sheetData>
  <dataConsolidate/>
  <conditionalFormatting sqref="B6:S11 B24:S29 B42:R47 B60:D65 B78:N83 B96:N101 B114:S119 B132:S137 B150:S155 B169:L174 B187:S192 B205:Q210 B224:N229 B242:S247 B260:I265 B278:I283 B296:I301 B314:S319 B332:Q337 B351:I356 B369:K374 B387:M392 B405:E410 B423:I428 B441:O446 B460:R465 B478:N483 B497:R502 B516:H521 B534:S539 B552:S557 B570:S575 B588:S593 B606:O611 B624:J629 B642:S647 B660:Q665 B678:S683 B696:I701 B714:N719 B732:M737 B750:S755 B768:S773 B786:Q791 B805:N810 B823:I828 B841:N846 B859:R864 B878:M883 B896:H901 B914:P919 B932:O937 B950:P955 B968:P973 B987:G992 B1005:R1010 B1023:R1028 B1041:P1046 B1059:O1064 B1078:I1083 B1096:S1101 B1114:O1119">
    <cfRule type="expression" dxfId="11" priority="186">
      <formula>AND($B6&lt;&gt;$B5,NOT(ISBLANK(INDIRECT(Anlyt_LabRefThisCol))))</formula>
    </cfRule>
  </conditionalFormatting>
  <conditionalFormatting sqref="C2:S17 C20:S35 C38:R53 C56:D71 C74:N89 C92:N107 C110:S125 C128:S143 C146:S161 C165:L180 C183:S198 C201:Q216 C220:N235 C238:S253 C256:I271 C274:I289 C292:I307 C310:S325 C328:Q343 C347:I362 C365:K380 C383:M398 C401:E416 C419:I434 C437:O452 C456:R471 C474:N489 C493:R508 C512:H527 C530:S545 C548:S563 C566:S581 C584:S599 C602:O617 C620:J635 C638:S653 C656:Q671 C674:S689 C692:I707 C710:N725 C728:M743 C746:S761 C764:S779 C782:Q797 C801:N816 C819:I834 C837:N852 C855:R870 C874:M889 C892:H907 C910:P925 C928:O943 C946:P961 C964:P979 C983:G998 C1001:R1016 C1019:R1034 C1037:P1052 C1055:O1070 C1074:I1089 C1092:S1107 C1110:O1125">
    <cfRule type="expression" dxfId="10" priority="184" stopIfTrue="1">
      <formula>AND(ISBLANK(INDIRECT(Anlyt_LabRefLastCol)),ISBLANK(INDIRECT(Anlyt_LabRefThisCol)))</formula>
    </cfRule>
    <cfRule type="expression" dxfId="9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E0764-3ECB-4A16-849C-7E6E3A7D2797}">
  <sheetPr codeName="Sheet15"/>
  <dimension ref="A1:BN119"/>
  <sheetViews>
    <sheetView zoomScaleNormal="100" workbookViewId="0"/>
  </sheetViews>
  <sheetFormatPr defaultColWidth="9.140625" defaultRowHeight="12.75"/>
  <cols>
    <col min="1" max="1" width="11.140625" customWidth="1"/>
    <col min="2" max="2" width="11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0" width="11.28515625" style="2" bestFit="1" customWidth="1"/>
    <col min="21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491</v>
      </c>
      <c r="BM1" s="28" t="s">
        <v>253</v>
      </c>
    </row>
    <row r="2" spans="1:66" ht="15">
      <c r="A2" s="25" t="s">
        <v>110</v>
      </c>
      <c r="B2" s="18" t="s">
        <v>111</v>
      </c>
      <c r="C2" s="15" t="s">
        <v>112</v>
      </c>
      <c r="D2" s="16" t="s">
        <v>222</v>
      </c>
      <c r="E2" s="17" t="s">
        <v>222</v>
      </c>
      <c r="F2" s="17" t="s">
        <v>222</v>
      </c>
      <c r="G2" s="17" t="s">
        <v>222</v>
      </c>
      <c r="H2" s="151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223</v>
      </c>
      <c r="C3" s="9" t="s">
        <v>223</v>
      </c>
      <c r="D3" s="149" t="s">
        <v>262</v>
      </c>
      <c r="E3" s="150" t="s">
        <v>263</v>
      </c>
      <c r="F3" s="150" t="s">
        <v>265</v>
      </c>
      <c r="G3" s="150" t="s">
        <v>269</v>
      </c>
      <c r="H3" s="15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100</v>
      </c>
      <c r="E4" s="11" t="s">
        <v>100</v>
      </c>
      <c r="F4" s="11" t="s">
        <v>100</v>
      </c>
      <c r="G4" s="11" t="s">
        <v>100</v>
      </c>
      <c r="H4" s="15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26"/>
      <c r="F5" s="26"/>
      <c r="G5" s="26"/>
      <c r="H5" s="15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1">
        <v>0.24</v>
      </c>
      <c r="E6" s="211">
        <v>0.1</v>
      </c>
      <c r="F6" s="211">
        <v>0.1</v>
      </c>
      <c r="G6" s="211">
        <v>0.14000000000000001</v>
      </c>
      <c r="H6" s="209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10"/>
      <c r="AQ6" s="210"/>
      <c r="AR6" s="210"/>
      <c r="AS6" s="210"/>
      <c r="AT6" s="210"/>
      <c r="AU6" s="210"/>
      <c r="AV6" s="210"/>
      <c r="AW6" s="210"/>
      <c r="AX6" s="210"/>
      <c r="AY6" s="210"/>
      <c r="AZ6" s="210"/>
      <c r="BA6" s="210"/>
      <c r="BB6" s="210"/>
      <c r="BC6" s="210"/>
      <c r="BD6" s="210"/>
      <c r="BE6" s="210"/>
      <c r="BF6" s="210"/>
      <c r="BG6" s="210"/>
      <c r="BH6" s="210"/>
      <c r="BI6" s="210"/>
      <c r="BJ6" s="210"/>
      <c r="BK6" s="210"/>
      <c r="BL6" s="210"/>
      <c r="BM6" s="213">
        <v>1</v>
      </c>
    </row>
    <row r="7" spans="1:66">
      <c r="A7" s="30"/>
      <c r="B7" s="19">
        <v>1</v>
      </c>
      <c r="C7" s="9">
        <v>2</v>
      </c>
      <c r="D7" s="24">
        <v>0.24</v>
      </c>
      <c r="E7" s="24">
        <v>0.11</v>
      </c>
      <c r="F7" s="24">
        <v>0.11</v>
      </c>
      <c r="G7" s="24">
        <v>0.14000000000000001</v>
      </c>
      <c r="H7" s="209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0"/>
      <c r="AA7" s="210"/>
      <c r="AB7" s="210"/>
      <c r="AC7" s="210"/>
      <c r="AD7" s="210"/>
      <c r="AE7" s="210"/>
      <c r="AF7" s="210"/>
      <c r="AG7" s="210"/>
      <c r="AH7" s="210"/>
      <c r="AI7" s="210"/>
      <c r="AJ7" s="210"/>
      <c r="AK7" s="210"/>
      <c r="AL7" s="210"/>
      <c r="AM7" s="210"/>
      <c r="AN7" s="210"/>
      <c r="AO7" s="210"/>
      <c r="AP7" s="210"/>
      <c r="AQ7" s="210"/>
      <c r="AR7" s="210"/>
      <c r="AS7" s="210"/>
      <c r="AT7" s="210"/>
      <c r="AU7" s="210"/>
      <c r="AV7" s="210"/>
      <c r="AW7" s="210"/>
      <c r="AX7" s="210"/>
      <c r="AY7" s="210"/>
      <c r="AZ7" s="210"/>
      <c r="BA7" s="210"/>
      <c r="BB7" s="210"/>
      <c r="BC7" s="210"/>
      <c r="BD7" s="210"/>
      <c r="BE7" s="210"/>
      <c r="BF7" s="210"/>
      <c r="BG7" s="210"/>
      <c r="BH7" s="210"/>
      <c r="BI7" s="210"/>
      <c r="BJ7" s="210"/>
      <c r="BK7" s="210"/>
      <c r="BL7" s="210"/>
      <c r="BM7" s="213">
        <v>7</v>
      </c>
    </row>
    <row r="8" spans="1:66">
      <c r="A8" s="30"/>
      <c r="B8" s="19">
        <v>1</v>
      </c>
      <c r="C8" s="9">
        <v>3</v>
      </c>
      <c r="D8" s="24">
        <v>0.25</v>
      </c>
      <c r="E8" s="24">
        <v>0.11</v>
      </c>
      <c r="F8" s="24">
        <v>0.11</v>
      </c>
      <c r="G8" s="24">
        <v>0.13</v>
      </c>
      <c r="H8" s="209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  <c r="AO8" s="210"/>
      <c r="AP8" s="210"/>
      <c r="AQ8" s="210"/>
      <c r="AR8" s="210"/>
      <c r="AS8" s="210"/>
      <c r="AT8" s="210"/>
      <c r="AU8" s="210"/>
      <c r="AV8" s="210"/>
      <c r="AW8" s="210"/>
      <c r="AX8" s="210"/>
      <c r="AY8" s="210"/>
      <c r="AZ8" s="210"/>
      <c r="BA8" s="210"/>
      <c r="BB8" s="210"/>
      <c r="BC8" s="210"/>
      <c r="BD8" s="210"/>
      <c r="BE8" s="210"/>
      <c r="BF8" s="210"/>
      <c r="BG8" s="210"/>
      <c r="BH8" s="210"/>
      <c r="BI8" s="210"/>
      <c r="BJ8" s="210"/>
      <c r="BK8" s="210"/>
      <c r="BL8" s="210"/>
      <c r="BM8" s="213">
        <v>16</v>
      </c>
    </row>
    <row r="9" spans="1:66">
      <c r="A9" s="30"/>
      <c r="B9" s="19">
        <v>1</v>
      </c>
      <c r="C9" s="9">
        <v>4</v>
      </c>
      <c r="D9" s="24">
        <v>0.25</v>
      </c>
      <c r="E9" s="24">
        <v>0.1</v>
      </c>
      <c r="F9" s="24">
        <v>0.11</v>
      </c>
      <c r="G9" s="24">
        <v>0.13</v>
      </c>
      <c r="H9" s="209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  <c r="BI9" s="210"/>
      <c r="BJ9" s="210"/>
      <c r="BK9" s="210"/>
      <c r="BL9" s="210"/>
      <c r="BM9" s="213">
        <v>0.15</v>
      </c>
      <c r="BN9" s="28"/>
    </row>
    <row r="10" spans="1:66">
      <c r="A10" s="30"/>
      <c r="B10" s="19">
        <v>1</v>
      </c>
      <c r="C10" s="9">
        <v>5</v>
      </c>
      <c r="D10" s="24">
        <v>0.24</v>
      </c>
      <c r="E10" s="24">
        <v>0.1</v>
      </c>
      <c r="F10" s="24">
        <v>0.11</v>
      </c>
      <c r="G10" s="24">
        <v>0.14000000000000001</v>
      </c>
      <c r="H10" s="209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  <c r="BI10" s="210"/>
      <c r="BJ10" s="210"/>
      <c r="BK10" s="210"/>
      <c r="BL10" s="210"/>
      <c r="BM10" s="213">
        <v>13</v>
      </c>
    </row>
    <row r="11" spans="1:66">
      <c r="A11" s="30"/>
      <c r="B11" s="19">
        <v>1</v>
      </c>
      <c r="C11" s="9">
        <v>6</v>
      </c>
      <c r="D11" s="24">
        <v>0.25</v>
      </c>
      <c r="E11" s="24">
        <v>0.12</v>
      </c>
      <c r="F11" s="24">
        <v>0.13</v>
      </c>
      <c r="G11" s="24">
        <v>0.14000000000000001</v>
      </c>
      <c r="H11" s="209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  <c r="BI11" s="210"/>
      <c r="BJ11" s="210"/>
      <c r="BK11" s="210"/>
      <c r="BL11" s="210"/>
      <c r="BM11" s="56"/>
    </row>
    <row r="12" spans="1:66">
      <c r="A12" s="30"/>
      <c r="B12" s="20" t="s">
        <v>245</v>
      </c>
      <c r="C12" s="12"/>
      <c r="D12" s="215">
        <v>0.245</v>
      </c>
      <c r="E12" s="215">
        <v>0.10666666666666667</v>
      </c>
      <c r="F12" s="215">
        <v>0.11166666666666668</v>
      </c>
      <c r="G12" s="215">
        <v>0.13666666666666669</v>
      </c>
      <c r="H12" s="209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10"/>
      <c r="AF12" s="210"/>
      <c r="AG12" s="210"/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  <c r="BI12" s="210"/>
      <c r="BJ12" s="210"/>
      <c r="BK12" s="210"/>
      <c r="BL12" s="210"/>
      <c r="BM12" s="56"/>
    </row>
    <row r="13" spans="1:66">
      <c r="A13" s="30"/>
      <c r="B13" s="3" t="s">
        <v>246</v>
      </c>
      <c r="C13" s="29"/>
      <c r="D13" s="24">
        <v>0.245</v>
      </c>
      <c r="E13" s="24">
        <v>0.10500000000000001</v>
      </c>
      <c r="F13" s="24">
        <v>0.11</v>
      </c>
      <c r="G13" s="24">
        <v>0.14000000000000001</v>
      </c>
      <c r="H13" s="209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  <c r="BI13" s="210"/>
      <c r="BJ13" s="210"/>
      <c r="BK13" s="210"/>
      <c r="BL13" s="210"/>
      <c r="BM13" s="56"/>
    </row>
    <row r="14" spans="1:66">
      <c r="A14" s="30"/>
      <c r="B14" s="3" t="s">
        <v>247</v>
      </c>
      <c r="C14" s="29"/>
      <c r="D14" s="24">
        <v>5.4772255750516656E-3</v>
      </c>
      <c r="E14" s="24">
        <v>8.1649658092772578E-3</v>
      </c>
      <c r="F14" s="24">
        <v>9.83192080250175E-3</v>
      </c>
      <c r="G14" s="24">
        <v>5.1639777949432277E-3</v>
      </c>
      <c r="H14" s="209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  <c r="BI14" s="210"/>
      <c r="BJ14" s="210"/>
      <c r="BK14" s="210"/>
      <c r="BL14" s="210"/>
      <c r="BM14" s="56"/>
    </row>
    <row r="15" spans="1:66">
      <c r="A15" s="30"/>
      <c r="B15" s="3" t="s">
        <v>86</v>
      </c>
      <c r="C15" s="29"/>
      <c r="D15" s="13">
        <v>2.2356022755312923E-2</v>
      </c>
      <c r="E15" s="13">
        <v>7.6546554461974281E-2</v>
      </c>
      <c r="F15" s="13">
        <v>8.8047051962702225E-2</v>
      </c>
      <c r="G15" s="13">
        <v>3.7785203377633365E-2</v>
      </c>
      <c r="H15" s="151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248</v>
      </c>
      <c r="C16" s="29"/>
      <c r="D16" s="13">
        <v>0.6333333333333333</v>
      </c>
      <c r="E16" s="13">
        <v>-0.28888888888888886</v>
      </c>
      <c r="F16" s="13">
        <v>-0.25555555555555542</v>
      </c>
      <c r="G16" s="13">
        <v>-8.8888888888888684E-2</v>
      </c>
      <c r="H16" s="151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249</v>
      </c>
      <c r="C17" s="47"/>
      <c r="D17" s="45">
        <v>5.43</v>
      </c>
      <c r="E17" s="45">
        <v>0.79</v>
      </c>
      <c r="F17" s="45">
        <v>0.56000000000000005</v>
      </c>
      <c r="G17" s="45">
        <v>0.56000000000000005</v>
      </c>
      <c r="H17" s="151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F18" s="20"/>
      <c r="G18" s="20"/>
      <c r="BM18" s="55"/>
    </row>
    <row r="19" spans="1:65" ht="15">
      <c r="B19" s="8" t="s">
        <v>492</v>
      </c>
      <c r="BM19" s="28" t="s">
        <v>67</v>
      </c>
    </row>
    <row r="20" spans="1:65" ht="15">
      <c r="A20" s="25" t="s">
        <v>60</v>
      </c>
      <c r="B20" s="18" t="s">
        <v>111</v>
      </c>
      <c r="C20" s="15" t="s">
        <v>112</v>
      </c>
      <c r="D20" s="16" t="s">
        <v>222</v>
      </c>
      <c r="E20" s="17" t="s">
        <v>222</v>
      </c>
      <c r="F20" s="17" t="s">
        <v>222</v>
      </c>
      <c r="G20" s="17" t="s">
        <v>222</v>
      </c>
      <c r="H20" s="17" t="s">
        <v>222</v>
      </c>
      <c r="I20" s="17" t="s">
        <v>222</v>
      </c>
      <c r="J20" s="17" t="s">
        <v>222</v>
      </c>
      <c r="K20" s="17" t="s">
        <v>222</v>
      </c>
      <c r="L20" s="17" t="s">
        <v>222</v>
      </c>
      <c r="M20" s="17" t="s">
        <v>222</v>
      </c>
      <c r="N20" s="17" t="s">
        <v>222</v>
      </c>
      <c r="O20" s="17" t="s">
        <v>222</v>
      </c>
      <c r="P20" s="17" t="s">
        <v>222</v>
      </c>
      <c r="Q20" s="17" t="s">
        <v>222</v>
      </c>
      <c r="R20" s="17" t="s">
        <v>222</v>
      </c>
      <c r="S20" s="17" t="s">
        <v>222</v>
      </c>
      <c r="T20" s="17" t="s">
        <v>222</v>
      </c>
      <c r="U20" s="151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223</v>
      </c>
      <c r="C21" s="9" t="s">
        <v>223</v>
      </c>
      <c r="D21" s="149" t="s">
        <v>255</v>
      </c>
      <c r="E21" s="150" t="s">
        <v>256</v>
      </c>
      <c r="F21" s="150" t="s">
        <v>257</v>
      </c>
      <c r="G21" s="150" t="s">
        <v>258</v>
      </c>
      <c r="H21" s="150" t="s">
        <v>259</v>
      </c>
      <c r="I21" s="150" t="s">
        <v>260</v>
      </c>
      <c r="J21" s="150" t="s">
        <v>276</v>
      </c>
      <c r="K21" s="150" t="s">
        <v>261</v>
      </c>
      <c r="L21" s="150" t="s">
        <v>262</v>
      </c>
      <c r="M21" s="150" t="s">
        <v>263</v>
      </c>
      <c r="N21" s="150" t="s">
        <v>264</v>
      </c>
      <c r="O21" s="150" t="s">
        <v>265</v>
      </c>
      <c r="P21" s="150" t="s">
        <v>266</v>
      </c>
      <c r="Q21" s="150" t="s">
        <v>277</v>
      </c>
      <c r="R21" s="150" t="s">
        <v>293</v>
      </c>
      <c r="S21" s="150" t="s">
        <v>294</v>
      </c>
      <c r="T21" s="150" t="s">
        <v>269</v>
      </c>
      <c r="U21" s="151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1</v>
      </c>
    </row>
    <row r="22" spans="1:65">
      <c r="A22" s="30"/>
      <c r="B22" s="19"/>
      <c r="C22" s="9"/>
      <c r="D22" s="10" t="s">
        <v>100</v>
      </c>
      <c r="E22" s="11" t="s">
        <v>100</v>
      </c>
      <c r="F22" s="11" t="s">
        <v>100</v>
      </c>
      <c r="G22" s="11" t="s">
        <v>100</v>
      </c>
      <c r="H22" s="11" t="s">
        <v>100</v>
      </c>
      <c r="I22" s="11" t="s">
        <v>100</v>
      </c>
      <c r="J22" s="11" t="s">
        <v>100</v>
      </c>
      <c r="K22" s="11" t="s">
        <v>100</v>
      </c>
      <c r="L22" s="11" t="s">
        <v>100</v>
      </c>
      <c r="M22" s="11" t="s">
        <v>100</v>
      </c>
      <c r="N22" s="11" t="s">
        <v>100</v>
      </c>
      <c r="O22" s="11" t="s">
        <v>100</v>
      </c>
      <c r="P22" s="11" t="s">
        <v>100</v>
      </c>
      <c r="Q22" s="11" t="s">
        <v>100</v>
      </c>
      <c r="R22" s="11" t="s">
        <v>100</v>
      </c>
      <c r="S22" s="11" t="s">
        <v>100</v>
      </c>
      <c r="T22" s="11" t="s">
        <v>100</v>
      </c>
      <c r="U22" s="151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2</v>
      </c>
    </row>
    <row r="23" spans="1:65">
      <c r="A23" s="30"/>
      <c r="B23" s="19"/>
      <c r="C23" s="9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151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8">
        <v>1</v>
      </c>
      <c r="C24" s="14">
        <v>1</v>
      </c>
      <c r="D24" s="22">
        <v>27.699999999999996</v>
      </c>
      <c r="E24" s="22">
        <v>27.71</v>
      </c>
      <c r="F24" s="22">
        <v>28.300000000000004</v>
      </c>
      <c r="G24" s="22">
        <v>28.358100000000004</v>
      </c>
      <c r="H24" s="22">
        <v>26.6</v>
      </c>
      <c r="I24" s="22">
        <v>27.800000000000004</v>
      </c>
      <c r="J24" s="22">
        <v>27.800000000000004</v>
      </c>
      <c r="K24" s="22">
        <v>27.200000000000003</v>
      </c>
      <c r="L24" s="22">
        <v>28.17</v>
      </c>
      <c r="M24" s="22">
        <v>26.55</v>
      </c>
      <c r="N24" s="22">
        <v>26.72</v>
      </c>
      <c r="O24" s="22">
        <v>28.37</v>
      </c>
      <c r="P24" s="22">
        <v>27.503007500000002</v>
      </c>
      <c r="Q24" s="22">
        <v>28.6065</v>
      </c>
      <c r="R24" s="22">
        <v>27.11</v>
      </c>
      <c r="S24" s="22">
        <v>27.1</v>
      </c>
      <c r="T24" s="22">
        <v>28.6</v>
      </c>
      <c r="U24" s="151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</v>
      </c>
    </row>
    <row r="25" spans="1:65">
      <c r="A25" s="30"/>
      <c r="B25" s="19">
        <v>1</v>
      </c>
      <c r="C25" s="9">
        <v>2</v>
      </c>
      <c r="D25" s="11">
        <v>27.399999999999995</v>
      </c>
      <c r="E25" s="11">
        <v>28.02</v>
      </c>
      <c r="F25" s="11">
        <v>28.199999999999996</v>
      </c>
      <c r="G25" s="11">
        <v>28.948400000000003</v>
      </c>
      <c r="H25" s="11">
        <v>26.8</v>
      </c>
      <c r="I25" s="11">
        <v>27.399999999999995</v>
      </c>
      <c r="J25" s="11">
        <v>27.1</v>
      </c>
      <c r="K25" s="11">
        <v>27.500000000000004</v>
      </c>
      <c r="L25" s="11">
        <v>28.13</v>
      </c>
      <c r="M25" s="11">
        <v>26.229999999999997</v>
      </c>
      <c r="N25" s="11">
        <v>26.63</v>
      </c>
      <c r="O25" s="11">
        <v>28.059999999999995</v>
      </c>
      <c r="P25" s="11">
        <v>27.461112500000002</v>
      </c>
      <c r="Q25" s="11">
        <v>28.389500000000002</v>
      </c>
      <c r="R25" s="11">
        <v>27.88</v>
      </c>
      <c r="S25" s="11">
        <v>27.3</v>
      </c>
      <c r="T25" s="11">
        <v>28.499999999999996</v>
      </c>
      <c r="U25" s="151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 t="e">
        <v>#N/A</v>
      </c>
    </row>
    <row r="26" spans="1:65">
      <c r="A26" s="30"/>
      <c r="B26" s="19">
        <v>1</v>
      </c>
      <c r="C26" s="9">
        <v>3</v>
      </c>
      <c r="D26" s="11">
        <v>28.1</v>
      </c>
      <c r="E26" s="11">
        <v>27.339999999999996</v>
      </c>
      <c r="F26" s="11">
        <v>28.4</v>
      </c>
      <c r="G26" s="11">
        <v>28.766500000000001</v>
      </c>
      <c r="H26" s="11">
        <v>26.8</v>
      </c>
      <c r="I26" s="11">
        <v>27.699999999999996</v>
      </c>
      <c r="J26" s="11">
        <v>27</v>
      </c>
      <c r="K26" s="11">
        <v>27.800000000000004</v>
      </c>
      <c r="L26" s="11">
        <v>28.28</v>
      </c>
      <c r="M26" s="11">
        <v>26.789999999999996</v>
      </c>
      <c r="N26" s="11">
        <v>26.700000000000003</v>
      </c>
      <c r="O26" s="11">
        <v>28.17</v>
      </c>
      <c r="P26" s="11">
        <v>27.321120000000001</v>
      </c>
      <c r="Q26" s="11">
        <v>28.423999999999999</v>
      </c>
      <c r="R26" s="11">
        <v>27.26</v>
      </c>
      <c r="S26" s="11">
        <v>27.1</v>
      </c>
      <c r="T26" s="11">
        <v>27.9</v>
      </c>
      <c r="U26" s="151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>
        <v>16</v>
      </c>
    </row>
    <row r="27" spans="1:65">
      <c r="A27" s="30"/>
      <c r="B27" s="19">
        <v>1</v>
      </c>
      <c r="C27" s="9">
        <v>4</v>
      </c>
      <c r="D27" s="11">
        <v>28.000000000000004</v>
      </c>
      <c r="E27" s="11">
        <v>27.940000000000005</v>
      </c>
      <c r="F27" s="11">
        <v>28.300000000000004</v>
      </c>
      <c r="G27" s="11">
        <v>28.560600000000001</v>
      </c>
      <c r="H27" s="11">
        <v>26.899999999999995</v>
      </c>
      <c r="I27" s="11">
        <v>28.300000000000004</v>
      </c>
      <c r="J27" s="11">
        <v>26.899999999999995</v>
      </c>
      <c r="K27" s="11">
        <v>27.1</v>
      </c>
      <c r="L27" s="11">
        <v>27.96</v>
      </c>
      <c r="M27" s="11">
        <v>26.590000000000003</v>
      </c>
      <c r="N27" s="11">
        <v>26.55</v>
      </c>
      <c r="O27" s="11">
        <v>28.689999999999998</v>
      </c>
      <c r="P27" s="11">
        <v>27.297280000000001</v>
      </c>
      <c r="Q27" s="11">
        <v>28.615999999999996</v>
      </c>
      <c r="R27" s="11">
        <v>27.390000000000004</v>
      </c>
      <c r="S27" s="11">
        <v>27.200000000000003</v>
      </c>
      <c r="T27" s="11">
        <v>28.1</v>
      </c>
      <c r="U27" s="151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27.658521519607842</v>
      </c>
    </row>
    <row r="28" spans="1:65">
      <c r="A28" s="30"/>
      <c r="B28" s="19">
        <v>1</v>
      </c>
      <c r="C28" s="9">
        <v>5</v>
      </c>
      <c r="D28" s="11">
        <v>27.9</v>
      </c>
      <c r="E28" s="11">
        <v>28.01</v>
      </c>
      <c r="F28" s="11">
        <v>28.300000000000004</v>
      </c>
      <c r="G28" s="11">
        <v>28.468900000000001</v>
      </c>
      <c r="H28" s="11">
        <v>26.899999999999995</v>
      </c>
      <c r="I28" s="11">
        <v>27.6</v>
      </c>
      <c r="J28" s="11">
        <v>26.899999999999995</v>
      </c>
      <c r="K28" s="11">
        <v>26.400000000000002</v>
      </c>
      <c r="L28" s="11">
        <v>28.17</v>
      </c>
      <c r="M28" s="11">
        <v>26.229999999999997</v>
      </c>
      <c r="N28" s="11">
        <v>26.6</v>
      </c>
      <c r="O28" s="11">
        <v>28.800000000000004</v>
      </c>
      <c r="P28" s="11">
        <v>27.462135</v>
      </c>
      <c r="Q28" s="11">
        <v>28.274500000000003</v>
      </c>
      <c r="R28" s="11">
        <v>27.33</v>
      </c>
      <c r="S28" s="11">
        <v>27.3</v>
      </c>
      <c r="T28" s="11">
        <v>28.1</v>
      </c>
      <c r="U28" s="151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67</v>
      </c>
    </row>
    <row r="29" spans="1:65">
      <c r="A29" s="30"/>
      <c r="B29" s="19">
        <v>1</v>
      </c>
      <c r="C29" s="9">
        <v>6</v>
      </c>
      <c r="D29" s="11">
        <v>28.000000000000004</v>
      </c>
      <c r="E29" s="11">
        <v>28.09</v>
      </c>
      <c r="F29" s="11">
        <v>28.300000000000004</v>
      </c>
      <c r="G29" s="11">
        <v>28.863</v>
      </c>
      <c r="H29" s="11">
        <v>26.8</v>
      </c>
      <c r="I29" s="11">
        <v>28.000000000000004</v>
      </c>
      <c r="J29" s="11">
        <v>27.1</v>
      </c>
      <c r="K29" s="11">
        <v>27.500000000000004</v>
      </c>
      <c r="L29" s="11">
        <v>28.01</v>
      </c>
      <c r="M29" s="11">
        <v>26.619999999999997</v>
      </c>
      <c r="N29" s="11">
        <v>26.8</v>
      </c>
      <c r="O29" s="11">
        <v>28.54</v>
      </c>
      <c r="P29" s="11">
        <v>27.601540000000004</v>
      </c>
      <c r="Q29" s="11">
        <v>28.506999999999998</v>
      </c>
      <c r="R29" s="11">
        <v>27.500000000000004</v>
      </c>
      <c r="S29" s="156">
        <v>24</v>
      </c>
      <c r="T29" s="11">
        <v>28.6</v>
      </c>
      <c r="U29" s="151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20" t="s">
        <v>245</v>
      </c>
      <c r="C30" s="12"/>
      <c r="D30" s="23">
        <v>27.849999999999998</v>
      </c>
      <c r="E30" s="23">
        <v>27.851666666666663</v>
      </c>
      <c r="F30" s="23">
        <v>28.300000000000008</v>
      </c>
      <c r="G30" s="23">
        <v>28.660916666666665</v>
      </c>
      <c r="H30" s="23">
        <v>26.8</v>
      </c>
      <c r="I30" s="23">
        <v>27.8</v>
      </c>
      <c r="J30" s="23">
        <v>27.133333333333329</v>
      </c>
      <c r="K30" s="23">
        <v>27.25</v>
      </c>
      <c r="L30" s="23">
        <v>28.119999999999994</v>
      </c>
      <c r="M30" s="23">
        <v>26.501666666666665</v>
      </c>
      <c r="N30" s="23">
        <v>26.666666666666668</v>
      </c>
      <c r="O30" s="23">
        <v>28.438333333333333</v>
      </c>
      <c r="P30" s="23">
        <v>27.441032500000002</v>
      </c>
      <c r="Q30" s="23">
        <v>28.469583333333333</v>
      </c>
      <c r="R30" s="23">
        <v>27.411666666666665</v>
      </c>
      <c r="S30" s="23">
        <v>26.666666666666668</v>
      </c>
      <c r="T30" s="23">
        <v>28.299999999999997</v>
      </c>
      <c r="U30" s="151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3" t="s">
        <v>246</v>
      </c>
      <c r="C31" s="29"/>
      <c r="D31" s="11">
        <v>27.950000000000003</v>
      </c>
      <c r="E31" s="11">
        <v>27.975000000000001</v>
      </c>
      <c r="F31" s="11">
        <v>28.300000000000004</v>
      </c>
      <c r="G31" s="11">
        <v>28.663550000000001</v>
      </c>
      <c r="H31" s="11">
        <v>26.8</v>
      </c>
      <c r="I31" s="11">
        <v>27.75</v>
      </c>
      <c r="J31" s="11">
        <v>27.05</v>
      </c>
      <c r="K31" s="11">
        <v>27.35</v>
      </c>
      <c r="L31" s="11">
        <v>28.15</v>
      </c>
      <c r="M31" s="11">
        <v>26.57</v>
      </c>
      <c r="N31" s="11">
        <v>26.664999999999999</v>
      </c>
      <c r="O31" s="11">
        <v>28.454999999999998</v>
      </c>
      <c r="P31" s="11">
        <v>27.461623750000001</v>
      </c>
      <c r="Q31" s="11">
        <v>28.465499999999999</v>
      </c>
      <c r="R31" s="11">
        <v>27.36</v>
      </c>
      <c r="S31" s="11">
        <v>27.150000000000002</v>
      </c>
      <c r="T31" s="11">
        <v>28.299999999999997</v>
      </c>
      <c r="U31" s="151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247</v>
      </c>
      <c r="C32" s="29"/>
      <c r="D32" s="24">
        <v>0.25884358211089892</v>
      </c>
      <c r="E32" s="24">
        <v>0.2828014615709537</v>
      </c>
      <c r="F32" s="24">
        <v>6.3245553203368485E-2</v>
      </c>
      <c r="G32" s="24">
        <v>0.23377936107934419</v>
      </c>
      <c r="H32" s="24">
        <v>0.10954451150103089</v>
      </c>
      <c r="I32" s="24">
        <v>0.31622776601684105</v>
      </c>
      <c r="J32" s="24">
        <v>0.33862466931201085</v>
      </c>
      <c r="K32" s="24">
        <v>0.48476798574163371</v>
      </c>
      <c r="L32" s="24">
        <v>0.11696153213770762</v>
      </c>
      <c r="M32" s="24">
        <v>0.22578012903412659</v>
      </c>
      <c r="N32" s="24">
        <v>9.070097390142326E-2</v>
      </c>
      <c r="O32" s="24">
        <v>0.2913016763883578</v>
      </c>
      <c r="P32" s="24">
        <v>0.11445162209422916</v>
      </c>
      <c r="Q32" s="24">
        <v>0.13276498659912608</v>
      </c>
      <c r="R32" s="24">
        <v>0.2639254945371261</v>
      </c>
      <c r="S32" s="24">
        <v>1.3094528119281994</v>
      </c>
      <c r="T32" s="24">
        <v>0.30331501776206216</v>
      </c>
      <c r="U32" s="209"/>
      <c r="V32" s="210"/>
      <c r="W32" s="210"/>
      <c r="X32" s="210"/>
      <c r="Y32" s="210"/>
      <c r="Z32" s="210"/>
      <c r="AA32" s="210"/>
      <c r="AB32" s="210"/>
      <c r="AC32" s="210"/>
      <c r="AD32" s="210"/>
      <c r="AE32" s="210"/>
      <c r="AF32" s="210"/>
      <c r="AG32" s="210"/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  <c r="BI32" s="210"/>
      <c r="BJ32" s="210"/>
      <c r="BK32" s="210"/>
      <c r="BL32" s="210"/>
      <c r="BM32" s="56"/>
    </row>
    <row r="33" spans="1:65">
      <c r="A33" s="30"/>
      <c r="B33" s="3" t="s">
        <v>86</v>
      </c>
      <c r="C33" s="29"/>
      <c r="D33" s="13">
        <v>9.2942040255259949E-3</v>
      </c>
      <c r="E33" s="13">
        <v>1.0153843393128612E-2</v>
      </c>
      <c r="F33" s="13">
        <v>2.2348252015324545E-3</v>
      </c>
      <c r="G33" s="13">
        <v>8.1567300794407327E-3</v>
      </c>
      <c r="H33" s="13">
        <v>4.087481772426526E-3</v>
      </c>
      <c r="I33" s="13">
        <v>1.137509949700867E-2</v>
      </c>
      <c r="J33" s="13">
        <v>1.2480024667518829E-2</v>
      </c>
      <c r="K33" s="13">
        <v>1.7789650852903991E-2</v>
      </c>
      <c r="L33" s="13">
        <v>4.1593716976425195E-3</v>
      </c>
      <c r="M33" s="13">
        <v>8.5194690535485788E-3</v>
      </c>
      <c r="N33" s="13">
        <v>3.4012865213033719E-3</v>
      </c>
      <c r="O33" s="13">
        <v>1.0243275264198246E-2</v>
      </c>
      <c r="P33" s="13">
        <v>4.1708205438053085E-3</v>
      </c>
      <c r="Q33" s="13">
        <v>4.6633976003322645E-3</v>
      </c>
      <c r="R33" s="13">
        <v>9.6282177127911279E-3</v>
      </c>
      <c r="S33" s="13">
        <v>4.9104480447307475E-2</v>
      </c>
      <c r="T33" s="13">
        <v>1.0717845150602904E-2</v>
      </c>
      <c r="U33" s="151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3" t="s">
        <v>248</v>
      </c>
      <c r="C34" s="29"/>
      <c r="D34" s="13">
        <v>6.9229470655693959E-3</v>
      </c>
      <c r="E34" s="13">
        <v>6.9832057697623018E-3</v>
      </c>
      <c r="F34" s="13">
        <v>2.3192797197688408E-2</v>
      </c>
      <c r="G34" s="13">
        <v>3.6241819590689284E-2</v>
      </c>
      <c r="H34" s="13">
        <v>-3.1040036576040819E-2</v>
      </c>
      <c r="I34" s="13">
        <v>5.1151859397784438E-3</v>
      </c>
      <c r="J34" s="13">
        <v>-1.8988295737434546E-2</v>
      </c>
      <c r="K34" s="13">
        <v>-1.477018644392214E-2</v>
      </c>
      <c r="L34" s="13">
        <v>1.6684857144840359E-2</v>
      </c>
      <c r="M34" s="13">
        <v>-4.1826344626593737E-2</v>
      </c>
      <c r="N34" s="13">
        <v>-3.5860732911483395E-2</v>
      </c>
      <c r="O34" s="13">
        <v>2.8194269645709813E-2</v>
      </c>
      <c r="P34" s="13">
        <v>-7.8633638986688181E-3</v>
      </c>
      <c r="Q34" s="13">
        <v>2.9324120349329075E-2</v>
      </c>
      <c r="R34" s="13">
        <v>-8.9250921371980541E-3</v>
      </c>
      <c r="S34" s="13">
        <v>-3.5860732911483395E-2</v>
      </c>
      <c r="T34" s="13">
        <v>2.3192797197687964E-2</v>
      </c>
      <c r="U34" s="151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46" t="s">
        <v>249</v>
      </c>
      <c r="C35" s="47"/>
      <c r="D35" s="45">
        <v>0.06</v>
      </c>
      <c r="E35" s="45">
        <v>0.06</v>
      </c>
      <c r="F35" s="45">
        <v>0.61</v>
      </c>
      <c r="G35" s="45">
        <v>1.06</v>
      </c>
      <c r="H35" s="45">
        <v>1.23</v>
      </c>
      <c r="I35" s="45">
        <v>0</v>
      </c>
      <c r="J35" s="45">
        <v>0.82</v>
      </c>
      <c r="K35" s="45">
        <v>0.67</v>
      </c>
      <c r="L35" s="45">
        <v>0.39</v>
      </c>
      <c r="M35" s="45">
        <v>1.59</v>
      </c>
      <c r="N35" s="45">
        <v>1.39</v>
      </c>
      <c r="O35" s="45">
        <v>0.78</v>
      </c>
      <c r="P35" s="45">
        <v>0.44</v>
      </c>
      <c r="Q35" s="45">
        <v>0.82</v>
      </c>
      <c r="R35" s="45">
        <v>0.48</v>
      </c>
      <c r="S35" s="45">
        <v>1.39</v>
      </c>
      <c r="T35" s="45">
        <v>0.61</v>
      </c>
      <c r="U35" s="151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BM36" s="55"/>
    </row>
    <row r="37" spans="1:65">
      <c r="BM37" s="55"/>
    </row>
    <row r="38" spans="1:65">
      <c r="BM38" s="55"/>
    </row>
    <row r="39" spans="1:65">
      <c r="BM39" s="55"/>
    </row>
    <row r="40" spans="1:65">
      <c r="BM40" s="55"/>
    </row>
    <row r="41" spans="1:65">
      <c r="BM41" s="55"/>
    </row>
    <row r="42" spans="1:65">
      <c r="BM42" s="55"/>
    </row>
    <row r="43" spans="1:65">
      <c r="BM43" s="55"/>
    </row>
    <row r="44" spans="1:65">
      <c r="BM44" s="55"/>
    </row>
    <row r="45" spans="1:65">
      <c r="BM45" s="55"/>
    </row>
    <row r="46" spans="1:65">
      <c r="BM46" s="55"/>
    </row>
    <row r="47" spans="1:65">
      <c r="BM47" s="55"/>
    </row>
    <row r="48" spans="1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6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  <row r="116" spans="65:65">
      <c r="BM116" s="57"/>
    </row>
    <row r="117" spans="65:65">
      <c r="BM117" s="57"/>
    </row>
    <row r="118" spans="65:65">
      <c r="BM118" s="57"/>
    </row>
    <row r="119" spans="65:65">
      <c r="BM119" s="57"/>
    </row>
  </sheetData>
  <dataConsolidate/>
  <conditionalFormatting sqref="B6:G11 B24:T29">
    <cfRule type="expression" dxfId="8" priority="6">
      <formula>AND($B6&lt;&gt;$B5,NOT(ISBLANK(INDIRECT(Anlyt_LabRefThisCol))))</formula>
    </cfRule>
  </conditionalFormatting>
  <conditionalFormatting sqref="C2:G17 C20:T35">
    <cfRule type="expression" dxfId="7" priority="4" stopIfTrue="1">
      <formula>AND(ISBLANK(INDIRECT(Anlyt_LabRefLastCol)),ISBLANK(INDIRECT(Anlyt_LabRefThisCol)))</formula>
    </cfRule>
    <cfRule type="expression" dxfId="6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F04DE-AE49-4F3B-98CD-5901A09E4C07}">
  <sheetPr codeName="Sheet16"/>
  <dimension ref="A1:BN1245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9" width="11.28515625" style="2" bestFit="1" customWidth="1"/>
    <col min="20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493</v>
      </c>
      <c r="BM1" s="28" t="s">
        <v>253</v>
      </c>
    </row>
    <row r="2" spans="1:66" ht="15">
      <c r="A2" s="25" t="s">
        <v>4</v>
      </c>
      <c r="B2" s="18" t="s">
        <v>111</v>
      </c>
      <c r="C2" s="15" t="s">
        <v>112</v>
      </c>
      <c r="D2" s="16" t="s">
        <v>222</v>
      </c>
      <c r="E2" s="17" t="s">
        <v>222</v>
      </c>
      <c r="F2" s="17" t="s">
        <v>222</v>
      </c>
      <c r="G2" s="151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223</v>
      </c>
      <c r="C3" s="9" t="s">
        <v>223</v>
      </c>
      <c r="D3" s="149" t="s">
        <v>256</v>
      </c>
      <c r="E3" s="150" t="s">
        <v>294</v>
      </c>
      <c r="F3" s="150" t="s">
        <v>269</v>
      </c>
      <c r="G3" s="151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101</v>
      </c>
      <c r="E4" s="11" t="s">
        <v>101</v>
      </c>
      <c r="F4" s="11" t="s">
        <v>102</v>
      </c>
      <c r="G4" s="151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0</v>
      </c>
    </row>
    <row r="5" spans="1:66">
      <c r="A5" s="30"/>
      <c r="B5" s="19"/>
      <c r="C5" s="9"/>
      <c r="D5" s="26"/>
      <c r="E5" s="26"/>
      <c r="F5" s="26"/>
      <c r="G5" s="151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0</v>
      </c>
    </row>
    <row r="6" spans="1:66">
      <c r="A6" s="30"/>
      <c r="B6" s="18">
        <v>1</v>
      </c>
      <c r="C6" s="14">
        <v>1</v>
      </c>
      <c r="D6" s="216">
        <v>149</v>
      </c>
      <c r="E6" s="216">
        <v>150</v>
      </c>
      <c r="F6" s="217">
        <v>146.5</v>
      </c>
      <c r="G6" s="218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/>
      <c r="BF6" s="219"/>
      <c r="BG6" s="219"/>
      <c r="BH6" s="219"/>
      <c r="BI6" s="219"/>
      <c r="BJ6" s="219"/>
      <c r="BK6" s="219"/>
      <c r="BL6" s="219"/>
      <c r="BM6" s="220">
        <v>1</v>
      </c>
    </row>
    <row r="7" spans="1:66">
      <c r="A7" s="30"/>
      <c r="B7" s="19">
        <v>1</v>
      </c>
      <c r="C7" s="9">
        <v>2</v>
      </c>
      <c r="D7" s="221">
        <v>151</v>
      </c>
      <c r="E7" s="221">
        <v>150</v>
      </c>
      <c r="F7" s="222">
        <v>144.58000000000001</v>
      </c>
      <c r="G7" s="218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20">
        <v>9</v>
      </c>
    </row>
    <row r="8" spans="1:66">
      <c r="A8" s="30"/>
      <c r="B8" s="19">
        <v>1</v>
      </c>
      <c r="C8" s="9">
        <v>3</v>
      </c>
      <c r="D8" s="221">
        <v>149</v>
      </c>
      <c r="E8" s="221">
        <v>150</v>
      </c>
      <c r="F8" s="222">
        <v>146.80000000000001</v>
      </c>
      <c r="G8" s="218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20">
        <v>16</v>
      </c>
    </row>
    <row r="9" spans="1:66">
      <c r="A9" s="30"/>
      <c r="B9" s="19">
        <v>1</v>
      </c>
      <c r="C9" s="9">
        <v>4</v>
      </c>
      <c r="D9" s="221">
        <v>150</v>
      </c>
      <c r="E9" s="221">
        <v>150</v>
      </c>
      <c r="F9" s="222">
        <v>145.38</v>
      </c>
      <c r="G9" s="218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19"/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19"/>
      <c r="BH9" s="219"/>
      <c r="BI9" s="219"/>
      <c r="BJ9" s="219"/>
      <c r="BK9" s="219"/>
      <c r="BL9" s="219"/>
      <c r="BM9" s="220">
        <v>149.916666666667</v>
      </c>
      <c r="BN9" s="28"/>
    </row>
    <row r="10" spans="1:66">
      <c r="A10" s="30"/>
      <c r="B10" s="19">
        <v>1</v>
      </c>
      <c r="C10" s="9">
        <v>5</v>
      </c>
      <c r="D10" s="221">
        <v>150</v>
      </c>
      <c r="E10" s="221">
        <v>150</v>
      </c>
      <c r="F10" s="222">
        <v>146.05000000000001</v>
      </c>
      <c r="G10" s="218"/>
      <c r="H10" s="219"/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20">
        <v>15</v>
      </c>
    </row>
    <row r="11" spans="1:66">
      <c r="A11" s="30"/>
      <c r="B11" s="19">
        <v>1</v>
      </c>
      <c r="C11" s="9">
        <v>6</v>
      </c>
      <c r="D11" s="221">
        <v>150</v>
      </c>
      <c r="E11" s="221">
        <v>150</v>
      </c>
      <c r="F11" s="222">
        <v>145.29</v>
      </c>
      <c r="G11" s="218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23"/>
    </row>
    <row r="12" spans="1:66">
      <c r="A12" s="30"/>
      <c r="B12" s="20" t="s">
        <v>245</v>
      </c>
      <c r="C12" s="12"/>
      <c r="D12" s="224">
        <v>149.83333333333334</v>
      </c>
      <c r="E12" s="224">
        <v>150</v>
      </c>
      <c r="F12" s="224">
        <v>145.76666666666665</v>
      </c>
      <c r="G12" s="218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23"/>
    </row>
    <row r="13" spans="1:66">
      <c r="A13" s="30"/>
      <c r="B13" s="3" t="s">
        <v>246</v>
      </c>
      <c r="C13" s="29"/>
      <c r="D13" s="221">
        <v>150</v>
      </c>
      <c r="E13" s="221">
        <v>150</v>
      </c>
      <c r="F13" s="221">
        <v>145.715</v>
      </c>
      <c r="G13" s="218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23"/>
    </row>
    <row r="14" spans="1:66">
      <c r="A14" s="30"/>
      <c r="B14" s="3" t="s">
        <v>247</v>
      </c>
      <c r="C14" s="29"/>
      <c r="D14" s="221">
        <v>0.752772652709081</v>
      </c>
      <c r="E14" s="221">
        <v>0</v>
      </c>
      <c r="F14" s="221">
        <v>0.83315464750949386</v>
      </c>
      <c r="G14" s="218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23"/>
    </row>
    <row r="15" spans="1:66">
      <c r="A15" s="30"/>
      <c r="B15" s="3" t="s">
        <v>86</v>
      </c>
      <c r="C15" s="29"/>
      <c r="D15" s="13">
        <v>5.0240666476690605E-3</v>
      </c>
      <c r="E15" s="13">
        <v>0</v>
      </c>
      <c r="F15" s="13">
        <v>5.7156733192967801E-3</v>
      </c>
      <c r="G15" s="151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248</v>
      </c>
      <c r="C16" s="29"/>
      <c r="D16" s="13">
        <v>-5.5586436909604853E-4</v>
      </c>
      <c r="E16" s="13">
        <v>5.5586436909171866E-4</v>
      </c>
      <c r="F16" s="13">
        <v>-2.7682045580880499E-2</v>
      </c>
      <c r="G16" s="151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249</v>
      </c>
      <c r="C17" s="47"/>
      <c r="D17" s="45">
        <v>0</v>
      </c>
      <c r="E17" s="45">
        <v>0.67</v>
      </c>
      <c r="F17" s="45">
        <v>16.45</v>
      </c>
      <c r="G17" s="151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F18" s="20"/>
      <c r="BM18" s="55"/>
    </row>
    <row r="19" spans="1:65" ht="15">
      <c r="B19" s="8" t="s">
        <v>494</v>
      </c>
      <c r="BM19" s="28" t="s">
        <v>67</v>
      </c>
    </row>
    <row r="20" spans="1:65" ht="15">
      <c r="A20" s="25" t="s">
        <v>48</v>
      </c>
      <c r="B20" s="18" t="s">
        <v>111</v>
      </c>
      <c r="C20" s="15" t="s">
        <v>112</v>
      </c>
      <c r="D20" s="16" t="s">
        <v>222</v>
      </c>
      <c r="E20" s="17" t="s">
        <v>222</v>
      </c>
      <c r="F20" s="17" t="s">
        <v>222</v>
      </c>
      <c r="G20" s="17" t="s">
        <v>222</v>
      </c>
      <c r="H20" s="17" t="s">
        <v>222</v>
      </c>
      <c r="I20" s="17" t="s">
        <v>222</v>
      </c>
      <c r="J20" s="17" t="s">
        <v>222</v>
      </c>
      <c r="K20" s="17" t="s">
        <v>222</v>
      </c>
      <c r="L20" s="17" t="s">
        <v>222</v>
      </c>
      <c r="M20" s="17" t="s">
        <v>222</v>
      </c>
      <c r="N20" s="17" t="s">
        <v>222</v>
      </c>
      <c r="O20" s="17" t="s">
        <v>222</v>
      </c>
      <c r="P20" s="17" t="s">
        <v>222</v>
      </c>
      <c r="Q20" s="17" t="s">
        <v>222</v>
      </c>
      <c r="R20" s="17" t="s">
        <v>222</v>
      </c>
      <c r="S20" s="151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223</v>
      </c>
      <c r="C21" s="9" t="s">
        <v>223</v>
      </c>
      <c r="D21" s="149" t="s">
        <v>255</v>
      </c>
      <c r="E21" s="150" t="s">
        <v>256</v>
      </c>
      <c r="F21" s="150" t="s">
        <v>257</v>
      </c>
      <c r="G21" s="150" t="s">
        <v>258</v>
      </c>
      <c r="H21" s="150" t="s">
        <v>259</v>
      </c>
      <c r="I21" s="150" t="s">
        <v>260</v>
      </c>
      <c r="J21" s="150" t="s">
        <v>276</v>
      </c>
      <c r="K21" s="150" t="s">
        <v>261</v>
      </c>
      <c r="L21" s="150" t="s">
        <v>262</v>
      </c>
      <c r="M21" s="150" t="s">
        <v>263</v>
      </c>
      <c r="N21" s="150" t="s">
        <v>265</v>
      </c>
      <c r="O21" s="150" t="s">
        <v>266</v>
      </c>
      <c r="P21" s="150" t="s">
        <v>267</v>
      </c>
      <c r="Q21" s="150" t="s">
        <v>268</v>
      </c>
      <c r="R21" s="150" t="s">
        <v>269</v>
      </c>
      <c r="S21" s="151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1</v>
      </c>
    </row>
    <row r="22" spans="1:65">
      <c r="A22" s="30"/>
      <c r="B22" s="19"/>
      <c r="C22" s="9"/>
      <c r="D22" s="10" t="s">
        <v>102</v>
      </c>
      <c r="E22" s="11" t="s">
        <v>102</v>
      </c>
      <c r="F22" s="11" t="s">
        <v>295</v>
      </c>
      <c r="G22" s="11" t="s">
        <v>102</v>
      </c>
      <c r="H22" s="11" t="s">
        <v>102</v>
      </c>
      <c r="I22" s="11" t="s">
        <v>102</v>
      </c>
      <c r="J22" s="11" t="s">
        <v>102</v>
      </c>
      <c r="K22" s="11" t="s">
        <v>295</v>
      </c>
      <c r="L22" s="11" t="s">
        <v>102</v>
      </c>
      <c r="M22" s="11" t="s">
        <v>102</v>
      </c>
      <c r="N22" s="11" t="s">
        <v>101</v>
      </c>
      <c r="O22" s="11" t="s">
        <v>102</v>
      </c>
      <c r="P22" s="11" t="s">
        <v>102</v>
      </c>
      <c r="Q22" s="11" t="s">
        <v>102</v>
      </c>
      <c r="R22" s="11" t="s">
        <v>102</v>
      </c>
      <c r="S22" s="151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2</v>
      </c>
    </row>
    <row r="23" spans="1:65">
      <c r="A23" s="30"/>
      <c r="B23" s="19"/>
      <c r="C23" s="9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151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8">
        <v>1</v>
      </c>
      <c r="C24" s="14">
        <v>1</v>
      </c>
      <c r="D24" s="22">
        <v>1.04</v>
      </c>
      <c r="E24" s="22">
        <v>1.03</v>
      </c>
      <c r="F24" s="22">
        <v>1.01</v>
      </c>
      <c r="G24" s="152">
        <v>1.1968439999999998</v>
      </c>
      <c r="H24" s="22">
        <v>1.0369999999999999</v>
      </c>
      <c r="I24" s="22">
        <v>1.0109999999999999</v>
      </c>
      <c r="J24" s="22">
        <v>0.97899999999999998</v>
      </c>
      <c r="K24" s="22">
        <v>1.03</v>
      </c>
      <c r="L24" s="22">
        <v>1.04</v>
      </c>
      <c r="M24" s="22">
        <v>1.04</v>
      </c>
      <c r="N24" s="155">
        <v>1.0723</v>
      </c>
      <c r="O24" s="152">
        <v>1.1046369091440273</v>
      </c>
      <c r="P24" s="22">
        <v>1</v>
      </c>
      <c r="Q24" s="22">
        <v>1.0109999999999999</v>
      </c>
      <c r="R24" s="22">
        <v>1</v>
      </c>
      <c r="S24" s="151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</v>
      </c>
    </row>
    <row r="25" spans="1:65">
      <c r="A25" s="30"/>
      <c r="B25" s="19">
        <v>1</v>
      </c>
      <c r="C25" s="9">
        <v>2</v>
      </c>
      <c r="D25" s="11">
        <v>1.03</v>
      </c>
      <c r="E25" s="11">
        <v>1.05</v>
      </c>
      <c r="F25" s="11">
        <v>1.01</v>
      </c>
      <c r="G25" s="153">
        <v>1.25118</v>
      </c>
      <c r="H25" s="11">
        <v>1.016</v>
      </c>
      <c r="I25" s="11">
        <v>0.99</v>
      </c>
      <c r="J25" s="11">
        <v>1.0369999999999999</v>
      </c>
      <c r="K25" s="11">
        <v>1.03</v>
      </c>
      <c r="L25" s="11">
        <v>1.05</v>
      </c>
      <c r="M25" s="11">
        <v>1.02</v>
      </c>
      <c r="N25" s="11">
        <v>1.0183</v>
      </c>
      <c r="O25" s="153">
        <v>1.1579911261345379</v>
      </c>
      <c r="P25" s="11">
        <v>1.0109999999999999</v>
      </c>
      <c r="Q25" s="11">
        <v>1</v>
      </c>
      <c r="R25" s="11">
        <v>1</v>
      </c>
      <c r="S25" s="151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 t="e">
        <v>#N/A</v>
      </c>
    </row>
    <row r="26" spans="1:65">
      <c r="A26" s="30"/>
      <c r="B26" s="19">
        <v>1</v>
      </c>
      <c r="C26" s="9">
        <v>3</v>
      </c>
      <c r="D26" s="11">
        <v>1.05</v>
      </c>
      <c r="E26" s="11">
        <v>1.03</v>
      </c>
      <c r="F26" s="11">
        <v>1.02</v>
      </c>
      <c r="G26" s="153">
        <v>1.2295799999999999</v>
      </c>
      <c r="H26" s="11">
        <v>1.048</v>
      </c>
      <c r="I26" s="11">
        <v>1</v>
      </c>
      <c r="J26" s="11">
        <v>1</v>
      </c>
      <c r="K26" s="11">
        <v>1.03</v>
      </c>
      <c r="L26" s="11">
        <v>1.05</v>
      </c>
      <c r="M26" s="11">
        <v>1.04</v>
      </c>
      <c r="N26" s="11">
        <v>0.99729999999999996</v>
      </c>
      <c r="O26" s="153">
        <v>1.1585071623250949</v>
      </c>
      <c r="P26" s="11">
        <v>1.016</v>
      </c>
      <c r="Q26" s="11">
        <v>0.99</v>
      </c>
      <c r="R26" s="11">
        <v>1.01</v>
      </c>
      <c r="S26" s="151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>
        <v>16</v>
      </c>
    </row>
    <row r="27" spans="1:65">
      <c r="A27" s="30"/>
      <c r="B27" s="19">
        <v>1</v>
      </c>
      <c r="C27" s="9">
        <v>4</v>
      </c>
      <c r="D27" s="11">
        <v>1.07</v>
      </c>
      <c r="E27" s="11">
        <v>1.03</v>
      </c>
      <c r="F27" s="11">
        <v>1.02</v>
      </c>
      <c r="G27" s="153">
        <v>1.2082680000000001</v>
      </c>
      <c r="H27" s="11">
        <v>1.0269999999999999</v>
      </c>
      <c r="I27" s="11">
        <v>1</v>
      </c>
      <c r="J27" s="11">
        <v>1.0369999999999999</v>
      </c>
      <c r="K27" s="11">
        <v>1.02</v>
      </c>
      <c r="L27" s="11">
        <v>1.02</v>
      </c>
      <c r="M27" s="11">
        <v>1.03</v>
      </c>
      <c r="N27" s="11">
        <v>1.0021</v>
      </c>
      <c r="O27" s="153">
        <v>1.0799226087126808</v>
      </c>
      <c r="P27" s="11">
        <v>1</v>
      </c>
      <c r="Q27" s="11">
        <v>1</v>
      </c>
      <c r="R27" s="11">
        <v>0.98999999999999988</v>
      </c>
      <c r="S27" s="151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1.021674075355711</v>
      </c>
    </row>
    <row r="28" spans="1:65">
      <c r="A28" s="30"/>
      <c r="B28" s="19">
        <v>1</v>
      </c>
      <c r="C28" s="9">
        <v>5</v>
      </c>
      <c r="D28" s="11">
        <v>1.07</v>
      </c>
      <c r="E28" s="11">
        <v>1.04</v>
      </c>
      <c r="F28" s="11">
        <v>1</v>
      </c>
      <c r="G28" s="153">
        <v>1.2378359999999997</v>
      </c>
      <c r="H28" s="11">
        <v>1.0580000000000001</v>
      </c>
      <c r="I28" s="11">
        <v>1.016</v>
      </c>
      <c r="J28" s="11">
        <v>1.0269999999999999</v>
      </c>
      <c r="K28" s="11">
        <v>1.03</v>
      </c>
      <c r="L28" s="11">
        <v>1.03</v>
      </c>
      <c r="M28" s="11">
        <v>1.04</v>
      </c>
      <c r="N28" s="11">
        <v>1.0238</v>
      </c>
      <c r="O28" s="153">
        <v>1.0775392289050241</v>
      </c>
      <c r="P28" s="11">
        <v>1.016</v>
      </c>
      <c r="Q28" s="11">
        <v>1.0109999999999999</v>
      </c>
      <c r="R28" s="11">
        <v>0.98999999999999988</v>
      </c>
      <c r="S28" s="151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69</v>
      </c>
    </row>
    <row r="29" spans="1:65">
      <c r="A29" s="30"/>
      <c r="B29" s="19">
        <v>1</v>
      </c>
      <c r="C29" s="9">
        <v>6</v>
      </c>
      <c r="D29" s="11">
        <v>1.03</v>
      </c>
      <c r="E29" s="11">
        <v>1.03</v>
      </c>
      <c r="F29" s="11">
        <v>1.02</v>
      </c>
      <c r="G29" s="153">
        <v>1.2229559999999999</v>
      </c>
      <c r="H29" s="11">
        <v>1.0369999999999999</v>
      </c>
      <c r="I29" s="11">
        <v>1.0269999999999999</v>
      </c>
      <c r="J29" s="11">
        <v>1.0369999999999999</v>
      </c>
      <c r="K29" s="11">
        <v>1.03</v>
      </c>
      <c r="L29" s="11">
        <v>1.04</v>
      </c>
      <c r="M29" s="11">
        <v>1.02</v>
      </c>
      <c r="N29" s="11">
        <v>1.012</v>
      </c>
      <c r="O29" s="153">
        <v>1.0680229442425584</v>
      </c>
      <c r="P29" s="11">
        <v>1</v>
      </c>
      <c r="Q29" s="11">
        <v>1.0269999999999999</v>
      </c>
      <c r="R29" s="156">
        <v>1.05</v>
      </c>
      <c r="S29" s="151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20" t="s">
        <v>245</v>
      </c>
      <c r="C30" s="12"/>
      <c r="D30" s="23">
        <v>1.0483333333333336</v>
      </c>
      <c r="E30" s="23">
        <v>1.0350000000000001</v>
      </c>
      <c r="F30" s="23">
        <v>1.0133333333333334</v>
      </c>
      <c r="G30" s="23">
        <v>1.2244439999999999</v>
      </c>
      <c r="H30" s="23">
        <v>1.0371666666666666</v>
      </c>
      <c r="I30" s="23">
        <v>1.0073333333333332</v>
      </c>
      <c r="J30" s="23">
        <v>1.0195000000000001</v>
      </c>
      <c r="K30" s="23">
        <v>1.0283333333333333</v>
      </c>
      <c r="L30" s="23">
        <v>1.0383333333333333</v>
      </c>
      <c r="M30" s="23">
        <v>1.0316666666666665</v>
      </c>
      <c r="N30" s="23">
        <v>1.0209666666666666</v>
      </c>
      <c r="O30" s="23">
        <v>1.1077699965773207</v>
      </c>
      <c r="P30" s="23">
        <v>1.0071666666666668</v>
      </c>
      <c r="Q30" s="23">
        <v>1.0065000000000002</v>
      </c>
      <c r="R30" s="23">
        <v>1.0066666666666666</v>
      </c>
      <c r="S30" s="151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3" t="s">
        <v>246</v>
      </c>
      <c r="C31" s="29"/>
      <c r="D31" s="11">
        <v>1.0449999999999999</v>
      </c>
      <c r="E31" s="11">
        <v>1.03</v>
      </c>
      <c r="F31" s="11">
        <v>1.0150000000000001</v>
      </c>
      <c r="G31" s="11">
        <v>1.2262679999999999</v>
      </c>
      <c r="H31" s="11">
        <v>1.0369999999999999</v>
      </c>
      <c r="I31" s="11">
        <v>1.0055000000000001</v>
      </c>
      <c r="J31" s="11">
        <v>1.032</v>
      </c>
      <c r="K31" s="11">
        <v>1.03</v>
      </c>
      <c r="L31" s="11">
        <v>1.04</v>
      </c>
      <c r="M31" s="11">
        <v>1.0350000000000001</v>
      </c>
      <c r="N31" s="11">
        <v>1.01515</v>
      </c>
      <c r="O31" s="11">
        <v>1.0922797589283539</v>
      </c>
      <c r="P31" s="11">
        <v>1.0055000000000001</v>
      </c>
      <c r="Q31" s="11">
        <v>1.0055000000000001</v>
      </c>
      <c r="R31" s="11">
        <v>1</v>
      </c>
      <c r="S31" s="151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247</v>
      </c>
      <c r="C32" s="29"/>
      <c r="D32" s="24">
        <v>1.8348478592697198E-2</v>
      </c>
      <c r="E32" s="24">
        <v>8.3666002653407616E-3</v>
      </c>
      <c r="F32" s="24">
        <v>8.1649658092772665E-3</v>
      </c>
      <c r="G32" s="24">
        <v>1.9729039388677778E-2</v>
      </c>
      <c r="H32" s="24">
        <v>1.4851487018701783E-2</v>
      </c>
      <c r="I32" s="24">
        <v>1.3291601358251231E-2</v>
      </c>
      <c r="J32" s="24">
        <v>2.4476519360399233E-2</v>
      </c>
      <c r="K32" s="24">
        <v>4.0824829046386341E-3</v>
      </c>
      <c r="L32" s="24">
        <v>1.169045194450013E-2</v>
      </c>
      <c r="M32" s="24">
        <v>9.8319208025017587E-3</v>
      </c>
      <c r="N32" s="24">
        <v>2.7006344933490495E-2</v>
      </c>
      <c r="O32" s="24">
        <v>4.0927845223580901E-2</v>
      </c>
      <c r="P32" s="24">
        <v>8.060190237622597E-3</v>
      </c>
      <c r="Q32" s="24">
        <v>1.2786711852544382E-2</v>
      </c>
      <c r="R32" s="24">
        <v>2.250925735484556E-2</v>
      </c>
      <c r="S32" s="209"/>
      <c r="T32" s="210"/>
      <c r="U32" s="210"/>
      <c r="V32" s="210"/>
      <c r="W32" s="210"/>
      <c r="X32" s="210"/>
      <c r="Y32" s="210"/>
      <c r="Z32" s="210"/>
      <c r="AA32" s="210"/>
      <c r="AB32" s="210"/>
      <c r="AC32" s="210"/>
      <c r="AD32" s="210"/>
      <c r="AE32" s="210"/>
      <c r="AF32" s="210"/>
      <c r="AG32" s="210"/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  <c r="BI32" s="210"/>
      <c r="BJ32" s="210"/>
      <c r="BK32" s="210"/>
      <c r="BL32" s="210"/>
      <c r="BM32" s="56"/>
    </row>
    <row r="33" spans="1:65">
      <c r="A33" s="30"/>
      <c r="B33" s="3" t="s">
        <v>86</v>
      </c>
      <c r="C33" s="29"/>
      <c r="D33" s="13">
        <v>1.7502523299870138E-2</v>
      </c>
      <c r="E33" s="13">
        <v>8.0836717539524254E-3</v>
      </c>
      <c r="F33" s="13">
        <v>8.0575320486288814E-3</v>
      </c>
      <c r="G33" s="13">
        <v>1.6112651447250981E-2</v>
      </c>
      <c r="H33" s="13">
        <v>1.4319286857176717E-2</v>
      </c>
      <c r="I33" s="13">
        <v>1.3194839204087922E-2</v>
      </c>
      <c r="J33" s="13">
        <v>2.40083564103965E-2</v>
      </c>
      <c r="K33" s="13">
        <v>3.9699995831169862E-3</v>
      </c>
      <c r="L33" s="13">
        <v>1.1258862225842822E-2</v>
      </c>
      <c r="M33" s="13">
        <v>9.5301332495978282E-3</v>
      </c>
      <c r="N33" s="13">
        <v>2.6451740115730676E-2</v>
      </c>
      <c r="O33" s="13">
        <v>3.6946157911873181E-2</v>
      </c>
      <c r="P33" s="13">
        <v>8.0028365754981918E-3</v>
      </c>
      <c r="Q33" s="13">
        <v>1.2704134975205544E-2</v>
      </c>
      <c r="R33" s="13">
        <v>2.2360189425343274E-2</v>
      </c>
      <c r="S33" s="151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3" t="s">
        <v>248</v>
      </c>
      <c r="C34" s="29"/>
      <c r="D34" s="13">
        <v>2.6093701132957392E-2</v>
      </c>
      <c r="E34" s="13">
        <v>1.3043224806942089E-2</v>
      </c>
      <c r="F34" s="13">
        <v>-8.1637992228329459E-3</v>
      </c>
      <c r="G34" s="13">
        <v>0.19846830758986567</v>
      </c>
      <c r="H34" s="13">
        <v>1.5163927209919326E-2</v>
      </c>
      <c r="I34" s="13">
        <v>-1.4036513569540165E-2</v>
      </c>
      <c r="J34" s="13">
        <v>-2.1279539220508958E-3</v>
      </c>
      <c r="K34" s="13">
        <v>6.5179866439342149E-3</v>
      </c>
      <c r="L34" s="13">
        <v>1.6305843888445803E-2</v>
      </c>
      <c r="M34" s="13">
        <v>9.7806057254379297E-3</v>
      </c>
      <c r="N34" s="13">
        <v>-6.9240152618932349E-4</v>
      </c>
      <c r="O34" s="13">
        <v>8.4269458625182425E-2</v>
      </c>
      <c r="P34" s="13">
        <v>-1.4199644523615107E-2</v>
      </c>
      <c r="Q34" s="13">
        <v>-1.4852168339915761E-2</v>
      </c>
      <c r="R34" s="13">
        <v>-1.468903738584082E-2</v>
      </c>
      <c r="S34" s="151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46" t="s">
        <v>249</v>
      </c>
      <c r="C35" s="47"/>
      <c r="D35" s="45">
        <v>0.9</v>
      </c>
      <c r="E35" s="45">
        <v>0.3</v>
      </c>
      <c r="F35" s="45">
        <v>0.67</v>
      </c>
      <c r="G35" s="45">
        <v>8.82</v>
      </c>
      <c r="H35" s="45">
        <v>0.4</v>
      </c>
      <c r="I35" s="45">
        <v>0.94</v>
      </c>
      <c r="J35" s="45">
        <v>0.39</v>
      </c>
      <c r="K35" s="45">
        <v>0</v>
      </c>
      <c r="L35" s="45">
        <v>0.45</v>
      </c>
      <c r="M35" s="45">
        <v>0.15</v>
      </c>
      <c r="N35" s="45">
        <v>0.33</v>
      </c>
      <c r="O35" s="45">
        <v>3.57</v>
      </c>
      <c r="P35" s="45">
        <v>0.94</v>
      </c>
      <c r="Q35" s="45">
        <v>0.98</v>
      </c>
      <c r="R35" s="45">
        <v>0.97</v>
      </c>
      <c r="S35" s="151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BM36" s="55"/>
    </row>
    <row r="37" spans="1:65" ht="15">
      <c r="B37" s="8" t="s">
        <v>495</v>
      </c>
      <c r="BM37" s="28" t="s">
        <v>67</v>
      </c>
    </row>
    <row r="38" spans="1:65" ht="15">
      <c r="A38" s="25" t="s">
        <v>7</v>
      </c>
      <c r="B38" s="18" t="s">
        <v>111</v>
      </c>
      <c r="C38" s="15" t="s">
        <v>112</v>
      </c>
      <c r="D38" s="16" t="s">
        <v>222</v>
      </c>
      <c r="E38" s="17" t="s">
        <v>222</v>
      </c>
      <c r="F38" s="17" t="s">
        <v>222</v>
      </c>
      <c r="G38" s="17" t="s">
        <v>222</v>
      </c>
      <c r="H38" s="17" t="s">
        <v>222</v>
      </c>
      <c r="I38" s="17" t="s">
        <v>222</v>
      </c>
      <c r="J38" s="17" t="s">
        <v>222</v>
      </c>
      <c r="K38" s="17" t="s">
        <v>222</v>
      </c>
      <c r="L38" s="17" t="s">
        <v>222</v>
      </c>
      <c r="M38" s="17" t="s">
        <v>222</v>
      </c>
      <c r="N38" s="17" t="s">
        <v>222</v>
      </c>
      <c r="O38" s="17" t="s">
        <v>222</v>
      </c>
      <c r="P38" s="17" t="s">
        <v>222</v>
      </c>
      <c r="Q38" s="17" t="s">
        <v>222</v>
      </c>
      <c r="R38" s="17" t="s">
        <v>222</v>
      </c>
      <c r="S38" s="151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</v>
      </c>
    </row>
    <row r="39" spans="1:65">
      <c r="A39" s="30"/>
      <c r="B39" s="19" t="s">
        <v>223</v>
      </c>
      <c r="C39" s="9" t="s">
        <v>223</v>
      </c>
      <c r="D39" s="149" t="s">
        <v>255</v>
      </c>
      <c r="E39" s="150" t="s">
        <v>256</v>
      </c>
      <c r="F39" s="150" t="s">
        <v>257</v>
      </c>
      <c r="G39" s="150" t="s">
        <v>258</v>
      </c>
      <c r="H39" s="150" t="s">
        <v>259</v>
      </c>
      <c r="I39" s="150" t="s">
        <v>260</v>
      </c>
      <c r="J39" s="150" t="s">
        <v>276</v>
      </c>
      <c r="K39" s="150" t="s">
        <v>261</v>
      </c>
      <c r="L39" s="150" t="s">
        <v>262</v>
      </c>
      <c r="M39" s="150" t="s">
        <v>263</v>
      </c>
      <c r="N39" s="150" t="s">
        <v>266</v>
      </c>
      <c r="O39" s="150" t="s">
        <v>267</v>
      </c>
      <c r="P39" s="150" t="s">
        <v>268</v>
      </c>
      <c r="Q39" s="150" t="s">
        <v>294</v>
      </c>
      <c r="R39" s="150" t="s">
        <v>269</v>
      </c>
      <c r="S39" s="151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 t="s">
        <v>3</v>
      </c>
    </row>
    <row r="40" spans="1:65">
      <c r="A40" s="30"/>
      <c r="B40" s="19"/>
      <c r="C40" s="9"/>
      <c r="D40" s="10" t="s">
        <v>102</v>
      </c>
      <c r="E40" s="11" t="s">
        <v>101</v>
      </c>
      <c r="F40" s="11" t="s">
        <v>295</v>
      </c>
      <c r="G40" s="11" t="s">
        <v>102</v>
      </c>
      <c r="H40" s="11" t="s">
        <v>102</v>
      </c>
      <c r="I40" s="11" t="s">
        <v>102</v>
      </c>
      <c r="J40" s="11" t="s">
        <v>102</v>
      </c>
      <c r="K40" s="11" t="s">
        <v>295</v>
      </c>
      <c r="L40" s="11" t="s">
        <v>102</v>
      </c>
      <c r="M40" s="11" t="s">
        <v>102</v>
      </c>
      <c r="N40" s="11" t="s">
        <v>101</v>
      </c>
      <c r="O40" s="11" t="s">
        <v>102</v>
      </c>
      <c r="P40" s="11" t="s">
        <v>102</v>
      </c>
      <c r="Q40" s="11" t="s">
        <v>101</v>
      </c>
      <c r="R40" s="11" t="s">
        <v>102</v>
      </c>
      <c r="S40" s="151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>
        <v>0</v>
      </c>
    </row>
    <row r="41" spans="1:65">
      <c r="A41" s="30"/>
      <c r="B41" s="19"/>
      <c r="C41" s="9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151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0</v>
      </c>
    </row>
    <row r="42" spans="1:65">
      <c r="A42" s="30"/>
      <c r="B42" s="18">
        <v>1</v>
      </c>
      <c r="C42" s="14">
        <v>1</v>
      </c>
      <c r="D42" s="217">
        <v>900</v>
      </c>
      <c r="E42" s="216">
        <v>1015.0000000000001</v>
      </c>
      <c r="F42" s="216">
        <v>1060</v>
      </c>
      <c r="G42" s="216">
        <v>952.16</v>
      </c>
      <c r="H42" s="217">
        <v>1000</v>
      </c>
      <c r="I42" s="217">
        <v>1000</v>
      </c>
      <c r="J42" s="217">
        <v>1000</v>
      </c>
      <c r="K42" s="216">
        <v>1050</v>
      </c>
      <c r="L42" s="216">
        <v>924</v>
      </c>
      <c r="M42" s="217">
        <v>1000</v>
      </c>
      <c r="N42" s="216">
        <v>929.88704667125694</v>
      </c>
      <c r="O42" s="217">
        <v>800</v>
      </c>
      <c r="P42" s="217">
        <v>1100</v>
      </c>
      <c r="Q42" s="216">
        <v>1010</v>
      </c>
      <c r="R42" s="217">
        <v>815.4</v>
      </c>
      <c r="S42" s="218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20">
        <v>1</v>
      </c>
    </row>
    <row r="43" spans="1:65">
      <c r="A43" s="30"/>
      <c r="B43" s="19">
        <v>1</v>
      </c>
      <c r="C43" s="9">
        <v>2</v>
      </c>
      <c r="D43" s="222">
        <v>1000</v>
      </c>
      <c r="E43" s="221">
        <v>1042</v>
      </c>
      <c r="F43" s="221">
        <v>1060</v>
      </c>
      <c r="G43" s="221">
        <v>953.94</v>
      </c>
      <c r="H43" s="222">
        <v>1000</v>
      </c>
      <c r="I43" s="222">
        <v>1000</v>
      </c>
      <c r="J43" s="222">
        <v>1000</v>
      </c>
      <c r="K43" s="221">
        <v>1030</v>
      </c>
      <c r="L43" s="221">
        <v>921</v>
      </c>
      <c r="M43" s="222">
        <v>900</v>
      </c>
      <c r="N43" s="221">
        <v>975.6236679327269</v>
      </c>
      <c r="O43" s="222">
        <v>800</v>
      </c>
      <c r="P43" s="222">
        <v>1000</v>
      </c>
      <c r="Q43" s="221">
        <v>1020.0000000000001</v>
      </c>
      <c r="R43" s="222">
        <v>817.6</v>
      </c>
      <c r="S43" s="218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20" t="e">
        <v>#N/A</v>
      </c>
    </row>
    <row r="44" spans="1:65">
      <c r="A44" s="30"/>
      <c r="B44" s="19">
        <v>1</v>
      </c>
      <c r="C44" s="9">
        <v>3</v>
      </c>
      <c r="D44" s="222">
        <v>1000</v>
      </c>
      <c r="E44" s="221">
        <v>1050</v>
      </c>
      <c r="F44" s="221">
        <v>1010</v>
      </c>
      <c r="G44" s="221">
        <v>953.9</v>
      </c>
      <c r="H44" s="222">
        <v>1000</v>
      </c>
      <c r="I44" s="222">
        <v>1000</v>
      </c>
      <c r="J44" s="222">
        <v>1000</v>
      </c>
      <c r="K44" s="221">
        <v>990</v>
      </c>
      <c r="L44" s="221">
        <v>930</v>
      </c>
      <c r="M44" s="222">
        <v>1100</v>
      </c>
      <c r="N44" s="221">
        <v>938.14111144284709</v>
      </c>
      <c r="O44" s="222">
        <v>800</v>
      </c>
      <c r="P44" s="222">
        <v>1100</v>
      </c>
      <c r="Q44" s="221">
        <v>1030</v>
      </c>
      <c r="R44" s="222">
        <v>813</v>
      </c>
      <c r="S44" s="218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20">
        <v>16</v>
      </c>
    </row>
    <row r="45" spans="1:65">
      <c r="A45" s="30"/>
      <c r="B45" s="19">
        <v>1</v>
      </c>
      <c r="C45" s="9">
        <v>4</v>
      </c>
      <c r="D45" s="222">
        <v>1000</v>
      </c>
      <c r="E45" s="221">
        <v>1076</v>
      </c>
      <c r="F45" s="221">
        <v>1010</v>
      </c>
      <c r="G45" s="221">
        <v>955.96</v>
      </c>
      <c r="H45" s="222">
        <v>1000</v>
      </c>
      <c r="I45" s="222">
        <v>1000</v>
      </c>
      <c r="J45" s="222">
        <v>1000</v>
      </c>
      <c r="K45" s="221">
        <v>999.00000000000011</v>
      </c>
      <c r="L45" s="221">
        <v>921</v>
      </c>
      <c r="M45" s="222">
        <v>1000</v>
      </c>
      <c r="N45" s="221">
        <v>995.52247407588482</v>
      </c>
      <c r="O45" s="222">
        <v>900</v>
      </c>
      <c r="P45" s="222">
        <v>1100</v>
      </c>
      <c r="Q45" s="221">
        <v>1060</v>
      </c>
      <c r="R45" s="222">
        <v>813.5</v>
      </c>
      <c r="S45" s="218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20">
        <v>995.66003070764657</v>
      </c>
    </row>
    <row r="46" spans="1:65">
      <c r="A46" s="30"/>
      <c r="B46" s="19">
        <v>1</v>
      </c>
      <c r="C46" s="9">
        <v>5</v>
      </c>
      <c r="D46" s="222">
        <v>1000</v>
      </c>
      <c r="E46" s="221">
        <v>1063</v>
      </c>
      <c r="F46" s="221">
        <v>1040</v>
      </c>
      <c r="G46" s="221">
        <v>942.32</v>
      </c>
      <c r="H46" s="222">
        <v>1100</v>
      </c>
      <c r="I46" s="222">
        <v>1000</v>
      </c>
      <c r="J46" s="222">
        <v>1000</v>
      </c>
      <c r="K46" s="221">
        <v>1050</v>
      </c>
      <c r="L46" s="221">
        <v>923</v>
      </c>
      <c r="M46" s="222">
        <v>1000</v>
      </c>
      <c r="N46" s="221">
        <v>971.28736477844575</v>
      </c>
      <c r="O46" s="222">
        <v>800</v>
      </c>
      <c r="P46" s="222">
        <v>1100</v>
      </c>
      <c r="Q46" s="221">
        <v>1030</v>
      </c>
      <c r="R46" s="222">
        <v>813</v>
      </c>
      <c r="S46" s="218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20">
        <v>70</v>
      </c>
    </row>
    <row r="47" spans="1:65">
      <c r="A47" s="30"/>
      <c r="B47" s="19">
        <v>1</v>
      </c>
      <c r="C47" s="9">
        <v>6</v>
      </c>
      <c r="D47" s="222">
        <v>1000</v>
      </c>
      <c r="E47" s="221">
        <v>1050</v>
      </c>
      <c r="F47" s="221">
        <v>1010</v>
      </c>
      <c r="G47" s="221">
        <v>956.81</v>
      </c>
      <c r="H47" s="222">
        <v>1000</v>
      </c>
      <c r="I47" s="222">
        <v>1000</v>
      </c>
      <c r="J47" s="222">
        <v>1000</v>
      </c>
      <c r="K47" s="221">
        <v>1020.0000000000001</v>
      </c>
      <c r="L47" s="221">
        <v>930</v>
      </c>
      <c r="M47" s="222">
        <v>1000</v>
      </c>
      <c r="N47" s="221">
        <v>948.16962482000008</v>
      </c>
      <c r="O47" s="222">
        <v>900</v>
      </c>
      <c r="P47" s="222">
        <v>1100</v>
      </c>
      <c r="Q47" s="221">
        <v>1020.0000000000001</v>
      </c>
      <c r="R47" s="222">
        <v>814.8</v>
      </c>
      <c r="S47" s="218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23"/>
    </row>
    <row r="48" spans="1:65">
      <c r="A48" s="30"/>
      <c r="B48" s="20" t="s">
        <v>245</v>
      </c>
      <c r="C48" s="12"/>
      <c r="D48" s="224">
        <v>983.33333333333337</v>
      </c>
      <c r="E48" s="224">
        <v>1049.3333333333333</v>
      </c>
      <c r="F48" s="224">
        <v>1031.6666666666667</v>
      </c>
      <c r="G48" s="224">
        <v>952.51499999999999</v>
      </c>
      <c r="H48" s="224">
        <v>1016.6666666666666</v>
      </c>
      <c r="I48" s="224">
        <v>1000</v>
      </c>
      <c r="J48" s="224">
        <v>1000</v>
      </c>
      <c r="K48" s="224">
        <v>1023.1666666666666</v>
      </c>
      <c r="L48" s="224">
        <v>924.83333333333337</v>
      </c>
      <c r="M48" s="224">
        <v>1000</v>
      </c>
      <c r="N48" s="224">
        <v>959.77188162019354</v>
      </c>
      <c r="O48" s="224">
        <v>833.33333333333337</v>
      </c>
      <c r="P48" s="224">
        <v>1083.3333333333333</v>
      </c>
      <c r="Q48" s="224">
        <v>1028.3333333333333</v>
      </c>
      <c r="R48" s="224">
        <v>814.55000000000007</v>
      </c>
      <c r="S48" s="218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23"/>
    </row>
    <row r="49" spans="1:65">
      <c r="A49" s="30"/>
      <c r="B49" s="3" t="s">
        <v>246</v>
      </c>
      <c r="C49" s="29"/>
      <c r="D49" s="221">
        <v>1000</v>
      </c>
      <c r="E49" s="221">
        <v>1050</v>
      </c>
      <c r="F49" s="221">
        <v>1025</v>
      </c>
      <c r="G49" s="221">
        <v>953.92000000000007</v>
      </c>
      <c r="H49" s="221">
        <v>1000</v>
      </c>
      <c r="I49" s="221">
        <v>1000</v>
      </c>
      <c r="J49" s="221">
        <v>1000</v>
      </c>
      <c r="K49" s="221">
        <v>1025</v>
      </c>
      <c r="L49" s="221">
        <v>923.5</v>
      </c>
      <c r="M49" s="221">
        <v>1000</v>
      </c>
      <c r="N49" s="221">
        <v>959.72849479922297</v>
      </c>
      <c r="O49" s="221">
        <v>800</v>
      </c>
      <c r="P49" s="221">
        <v>1100</v>
      </c>
      <c r="Q49" s="221">
        <v>1025</v>
      </c>
      <c r="R49" s="221">
        <v>814.15</v>
      </c>
      <c r="S49" s="218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19"/>
      <c r="AT49" s="219"/>
      <c r="AU49" s="219"/>
      <c r="AV49" s="219"/>
      <c r="AW49" s="219"/>
      <c r="AX49" s="219"/>
      <c r="AY49" s="219"/>
      <c r="AZ49" s="219"/>
      <c r="BA49" s="219"/>
      <c r="BB49" s="219"/>
      <c r="BC49" s="219"/>
      <c r="BD49" s="219"/>
      <c r="BE49" s="219"/>
      <c r="BF49" s="219"/>
      <c r="BG49" s="219"/>
      <c r="BH49" s="219"/>
      <c r="BI49" s="219"/>
      <c r="BJ49" s="219"/>
      <c r="BK49" s="219"/>
      <c r="BL49" s="219"/>
      <c r="BM49" s="223"/>
    </row>
    <row r="50" spans="1:65">
      <c r="A50" s="30"/>
      <c r="B50" s="3" t="s">
        <v>247</v>
      </c>
      <c r="C50" s="29"/>
      <c r="D50" s="221">
        <v>40.824829046386306</v>
      </c>
      <c r="E50" s="221">
        <v>20.646226451016783</v>
      </c>
      <c r="F50" s="221">
        <v>24.832774042918899</v>
      </c>
      <c r="G50" s="221">
        <v>5.2598089318909462</v>
      </c>
      <c r="H50" s="221">
        <v>40.824829046386306</v>
      </c>
      <c r="I50" s="221">
        <v>0</v>
      </c>
      <c r="J50" s="221">
        <v>0</v>
      </c>
      <c r="K50" s="221">
        <v>25.222344590990453</v>
      </c>
      <c r="L50" s="221">
        <v>4.1673332800085321</v>
      </c>
      <c r="M50" s="221">
        <v>63.245553203367585</v>
      </c>
      <c r="N50" s="221">
        <v>25.130046891508734</v>
      </c>
      <c r="O50" s="221">
        <v>51.639777949432229</v>
      </c>
      <c r="P50" s="221">
        <v>40.824829046386299</v>
      </c>
      <c r="Q50" s="221">
        <v>17.224014243685062</v>
      </c>
      <c r="R50" s="221">
        <v>1.7885748516626345</v>
      </c>
      <c r="S50" s="218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19"/>
      <c r="AG50" s="219"/>
      <c r="AH50" s="219"/>
      <c r="AI50" s="219"/>
      <c r="AJ50" s="219"/>
      <c r="AK50" s="219"/>
      <c r="AL50" s="219"/>
      <c r="AM50" s="219"/>
      <c r="AN50" s="219"/>
      <c r="AO50" s="219"/>
      <c r="AP50" s="219"/>
      <c r="AQ50" s="219"/>
      <c r="AR50" s="219"/>
      <c r="AS50" s="219"/>
      <c r="AT50" s="219"/>
      <c r="AU50" s="219"/>
      <c r="AV50" s="219"/>
      <c r="AW50" s="219"/>
      <c r="AX50" s="219"/>
      <c r="AY50" s="219"/>
      <c r="AZ50" s="219"/>
      <c r="BA50" s="219"/>
      <c r="BB50" s="219"/>
      <c r="BC50" s="219"/>
      <c r="BD50" s="219"/>
      <c r="BE50" s="219"/>
      <c r="BF50" s="219"/>
      <c r="BG50" s="219"/>
      <c r="BH50" s="219"/>
      <c r="BI50" s="219"/>
      <c r="BJ50" s="219"/>
      <c r="BK50" s="219"/>
      <c r="BL50" s="219"/>
      <c r="BM50" s="223"/>
    </row>
    <row r="51" spans="1:65">
      <c r="A51" s="30"/>
      <c r="B51" s="3" t="s">
        <v>86</v>
      </c>
      <c r="C51" s="29"/>
      <c r="D51" s="13">
        <v>4.1516775301409799E-2</v>
      </c>
      <c r="E51" s="13">
        <v>1.9675565232862246E-2</v>
      </c>
      <c r="F51" s="13">
        <v>2.407054026777276E-2</v>
      </c>
      <c r="G51" s="13">
        <v>5.522022153867337E-3</v>
      </c>
      <c r="H51" s="13">
        <v>4.0155569553822594E-2</v>
      </c>
      <c r="I51" s="13">
        <v>0</v>
      </c>
      <c r="J51" s="13">
        <v>0</v>
      </c>
      <c r="K51" s="13">
        <v>2.4651257134051592E-2</v>
      </c>
      <c r="L51" s="13">
        <v>4.5060370661472683E-3</v>
      </c>
      <c r="M51" s="13">
        <v>6.3245553203367583E-2</v>
      </c>
      <c r="N51" s="13">
        <v>2.6183353953948548E-2</v>
      </c>
      <c r="O51" s="13">
        <v>6.196773353931867E-2</v>
      </c>
      <c r="P51" s="13">
        <v>3.7684457581279661E-2</v>
      </c>
      <c r="Q51" s="13">
        <v>1.6749446590293416E-2</v>
      </c>
      <c r="R51" s="13">
        <v>2.1957827655302124E-3</v>
      </c>
      <c r="S51" s="151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30"/>
      <c r="B52" s="3" t="s">
        <v>248</v>
      </c>
      <c r="C52" s="29"/>
      <c r="D52" s="13">
        <v>-1.2380428051884551E-2</v>
      </c>
      <c r="E52" s="13">
        <v>5.3907258472090547E-2</v>
      </c>
      <c r="F52" s="13">
        <v>3.6163584806582216E-2</v>
      </c>
      <c r="G52" s="13">
        <v>-4.3333095009329692E-2</v>
      </c>
      <c r="H52" s="13">
        <v>2.1098201505678649E-2</v>
      </c>
      <c r="I52" s="13">
        <v>4.3588867268971043E-3</v>
      </c>
      <c r="J52" s="13">
        <v>4.3588867268971043E-3</v>
      </c>
      <c r="K52" s="13">
        <v>2.7626534269403313E-2</v>
      </c>
      <c r="L52" s="13">
        <v>-7.1135422925408087E-2</v>
      </c>
      <c r="M52" s="13">
        <v>4.3588867268971043E-3</v>
      </c>
      <c r="N52" s="13">
        <v>-3.6044581464163228E-2</v>
      </c>
      <c r="O52" s="13">
        <v>-0.16303426106091912</v>
      </c>
      <c r="P52" s="13">
        <v>8.8055460620805048E-2</v>
      </c>
      <c r="Q52" s="13">
        <v>3.2815721850825597E-2</v>
      </c>
      <c r="R52" s="13">
        <v>-0.18189946881660601</v>
      </c>
      <c r="S52" s="151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46" t="s">
        <v>249</v>
      </c>
      <c r="C53" s="47"/>
      <c r="D53" s="45" t="s">
        <v>275</v>
      </c>
      <c r="E53" s="45">
        <v>0.99</v>
      </c>
      <c r="F53" s="45">
        <v>0.68</v>
      </c>
      <c r="G53" s="45">
        <v>0.66</v>
      </c>
      <c r="H53" s="45" t="s">
        <v>275</v>
      </c>
      <c r="I53" s="45" t="s">
        <v>275</v>
      </c>
      <c r="J53" s="45" t="s">
        <v>275</v>
      </c>
      <c r="K53" s="45">
        <v>0.54</v>
      </c>
      <c r="L53" s="45">
        <v>1.1399999999999999</v>
      </c>
      <c r="M53" s="45" t="s">
        <v>275</v>
      </c>
      <c r="N53" s="45">
        <v>0.54</v>
      </c>
      <c r="O53" s="45" t="s">
        <v>275</v>
      </c>
      <c r="P53" s="45" t="s">
        <v>275</v>
      </c>
      <c r="Q53" s="45">
        <v>0.63</v>
      </c>
      <c r="R53" s="45">
        <v>3.01</v>
      </c>
      <c r="S53" s="151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1" t="s">
        <v>296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BM54" s="55"/>
    </row>
    <row r="55" spans="1:65">
      <c r="BM55" s="55"/>
    </row>
    <row r="56" spans="1:65" ht="15">
      <c r="B56" s="8" t="s">
        <v>496</v>
      </c>
      <c r="BM56" s="28" t="s">
        <v>253</v>
      </c>
    </row>
    <row r="57" spans="1:65" ht="15">
      <c r="A57" s="25" t="s">
        <v>49</v>
      </c>
      <c r="B57" s="18" t="s">
        <v>111</v>
      </c>
      <c r="C57" s="15" t="s">
        <v>112</v>
      </c>
      <c r="D57" s="16" t="s">
        <v>222</v>
      </c>
      <c r="E57" s="17" t="s">
        <v>222</v>
      </c>
      <c r="F57" s="17" t="s">
        <v>222</v>
      </c>
      <c r="G57" s="17" t="s">
        <v>222</v>
      </c>
      <c r="H57" s="151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>
        <v>1</v>
      </c>
    </row>
    <row r="58" spans="1:65">
      <c r="A58" s="30"/>
      <c r="B58" s="19" t="s">
        <v>223</v>
      </c>
      <c r="C58" s="9" t="s">
        <v>223</v>
      </c>
      <c r="D58" s="149" t="s">
        <v>257</v>
      </c>
      <c r="E58" s="150" t="s">
        <v>261</v>
      </c>
      <c r="F58" s="150" t="s">
        <v>265</v>
      </c>
      <c r="G58" s="150" t="s">
        <v>266</v>
      </c>
      <c r="H58" s="151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 t="s">
        <v>3</v>
      </c>
    </row>
    <row r="59" spans="1:65">
      <c r="A59" s="30"/>
      <c r="B59" s="19"/>
      <c r="C59" s="9"/>
      <c r="D59" s="10" t="s">
        <v>295</v>
      </c>
      <c r="E59" s="11" t="s">
        <v>295</v>
      </c>
      <c r="F59" s="11" t="s">
        <v>101</v>
      </c>
      <c r="G59" s="11" t="s">
        <v>102</v>
      </c>
      <c r="H59" s="151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0</v>
      </c>
    </row>
    <row r="60" spans="1:65">
      <c r="A60" s="30"/>
      <c r="B60" s="19"/>
      <c r="C60" s="9"/>
      <c r="D60" s="26"/>
      <c r="E60" s="26"/>
      <c r="F60" s="26"/>
      <c r="G60" s="26"/>
      <c r="H60" s="151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0</v>
      </c>
    </row>
    <row r="61" spans="1:65">
      <c r="A61" s="30"/>
      <c r="B61" s="18">
        <v>1</v>
      </c>
      <c r="C61" s="14">
        <v>1</v>
      </c>
      <c r="D61" s="217" t="s">
        <v>104</v>
      </c>
      <c r="E61" s="217" t="s">
        <v>96</v>
      </c>
      <c r="F61" s="216">
        <v>58</v>
      </c>
      <c r="G61" s="217" t="s">
        <v>104</v>
      </c>
      <c r="H61" s="218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20">
        <v>1</v>
      </c>
    </row>
    <row r="62" spans="1:65">
      <c r="A62" s="30"/>
      <c r="B62" s="19">
        <v>1</v>
      </c>
      <c r="C62" s="9">
        <v>2</v>
      </c>
      <c r="D62" s="222" t="s">
        <v>104</v>
      </c>
      <c r="E62" s="222" t="s">
        <v>96</v>
      </c>
      <c r="F62" s="221">
        <v>49</v>
      </c>
      <c r="G62" s="222" t="s">
        <v>104</v>
      </c>
      <c r="H62" s="218"/>
      <c r="I62" s="219"/>
      <c r="J62" s="219"/>
      <c r="K62" s="219"/>
      <c r="L62" s="219"/>
      <c r="M62" s="219"/>
      <c r="N62" s="21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20">
        <v>3</v>
      </c>
    </row>
    <row r="63" spans="1:65">
      <c r="A63" s="30"/>
      <c r="B63" s="19">
        <v>1</v>
      </c>
      <c r="C63" s="9">
        <v>3</v>
      </c>
      <c r="D63" s="222" t="s">
        <v>104</v>
      </c>
      <c r="E63" s="222" t="s">
        <v>96</v>
      </c>
      <c r="F63" s="221">
        <v>66</v>
      </c>
      <c r="G63" s="222" t="s">
        <v>104</v>
      </c>
      <c r="H63" s="218"/>
      <c r="I63" s="219"/>
      <c r="J63" s="219"/>
      <c r="K63" s="219"/>
      <c r="L63" s="219"/>
      <c r="M63" s="219"/>
      <c r="N63" s="21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20">
        <v>16</v>
      </c>
    </row>
    <row r="64" spans="1:65">
      <c r="A64" s="30"/>
      <c r="B64" s="19">
        <v>1</v>
      </c>
      <c r="C64" s="9">
        <v>4</v>
      </c>
      <c r="D64" s="222" t="s">
        <v>104</v>
      </c>
      <c r="E64" s="222" t="s">
        <v>96</v>
      </c>
      <c r="F64" s="221">
        <v>57</v>
      </c>
      <c r="G64" s="222" t="s">
        <v>104</v>
      </c>
      <c r="H64" s="218"/>
      <c r="I64" s="219"/>
      <c r="J64" s="219"/>
      <c r="K64" s="219"/>
      <c r="L64" s="219"/>
      <c r="M64" s="219"/>
      <c r="N64" s="21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20" t="s">
        <v>104</v>
      </c>
    </row>
    <row r="65" spans="1:65">
      <c r="A65" s="30"/>
      <c r="B65" s="19">
        <v>1</v>
      </c>
      <c r="C65" s="9">
        <v>5</v>
      </c>
      <c r="D65" s="222" t="s">
        <v>104</v>
      </c>
      <c r="E65" s="222" t="s">
        <v>96</v>
      </c>
      <c r="F65" s="221">
        <v>53</v>
      </c>
      <c r="G65" s="222" t="s">
        <v>104</v>
      </c>
      <c r="H65" s="218"/>
      <c r="I65" s="219"/>
      <c r="J65" s="219"/>
      <c r="K65" s="219"/>
      <c r="L65" s="219"/>
      <c r="M65" s="219"/>
      <c r="N65" s="21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20">
        <v>16</v>
      </c>
    </row>
    <row r="66" spans="1:65">
      <c r="A66" s="30"/>
      <c r="B66" s="19">
        <v>1</v>
      </c>
      <c r="C66" s="9">
        <v>6</v>
      </c>
      <c r="D66" s="222" t="s">
        <v>104</v>
      </c>
      <c r="E66" s="222" t="s">
        <v>96</v>
      </c>
      <c r="F66" s="221">
        <v>46</v>
      </c>
      <c r="G66" s="222" t="s">
        <v>104</v>
      </c>
      <c r="H66" s="218"/>
      <c r="I66" s="219"/>
      <c r="J66" s="219"/>
      <c r="K66" s="219"/>
      <c r="L66" s="219"/>
      <c r="M66" s="219"/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23"/>
    </row>
    <row r="67" spans="1:65">
      <c r="A67" s="30"/>
      <c r="B67" s="20" t="s">
        <v>245</v>
      </c>
      <c r="C67" s="12"/>
      <c r="D67" s="224" t="s">
        <v>557</v>
      </c>
      <c r="E67" s="224" t="s">
        <v>557</v>
      </c>
      <c r="F67" s="224">
        <v>54.833333333333336</v>
      </c>
      <c r="G67" s="224" t="s">
        <v>557</v>
      </c>
      <c r="H67" s="218"/>
      <c r="I67" s="219"/>
      <c r="J67" s="219"/>
      <c r="K67" s="219"/>
      <c r="L67" s="219"/>
      <c r="M67" s="219"/>
      <c r="N67" s="21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23"/>
    </row>
    <row r="68" spans="1:65">
      <c r="A68" s="30"/>
      <c r="B68" s="3" t="s">
        <v>246</v>
      </c>
      <c r="C68" s="29"/>
      <c r="D68" s="221" t="s">
        <v>557</v>
      </c>
      <c r="E68" s="221" t="s">
        <v>557</v>
      </c>
      <c r="F68" s="221">
        <v>55</v>
      </c>
      <c r="G68" s="221" t="s">
        <v>557</v>
      </c>
      <c r="H68" s="218"/>
      <c r="I68" s="219"/>
      <c r="J68" s="219"/>
      <c r="K68" s="219"/>
      <c r="L68" s="219"/>
      <c r="M68" s="219"/>
      <c r="N68" s="21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23"/>
    </row>
    <row r="69" spans="1:65">
      <c r="A69" s="30"/>
      <c r="B69" s="3" t="s">
        <v>247</v>
      </c>
      <c r="C69" s="29"/>
      <c r="D69" s="221" t="s">
        <v>557</v>
      </c>
      <c r="E69" s="221" t="s">
        <v>557</v>
      </c>
      <c r="F69" s="221">
        <v>7.1390942469382228</v>
      </c>
      <c r="G69" s="221" t="s">
        <v>557</v>
      </c>
      <c r="H69" s="218"/>
      <c r="I69" s="219"/>
      <c r="J69" s="219"/>
      <c r="K69" s="219"/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23"/>
    </row>
    <row r="70" spans="1:65">
      <c r="A70" s="30"/>
      <c r="B70" s="3" t="s">
        <v>86</v>
      </c>
      <c r="C70" s="29"/>
      <c r="D70" s="13" t="s">
        <v>557</v>
      </c>
      <c r="E70" s="13" t="s">
        <v>557</v>
      </c>
      <c r="F70" s="13">
        <v>0.13019624766452687</v>
      </c>
      <c r="G70" s="13" t="s">
        <v>557</v>
      </c>
      <c r="H70" s="151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3" t="s">
        <v>248</v>
      </c>
      <c r="C71" s="29"/>
      <c r="D71" s="13" t="s">
        <v>557</v>
      </c>
      <c r="E71" s="13" t="s">
        <v>557</v>
      </c>
      <c r="F71" s="13" t="s">
        <v>557</v>
      </c>
      <c r="G71" s="13" t="s">
        <v>557</v>
      </c>
      <c r="H71" s="151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30"/>
      <c r="B72" s="46" t="s">
        <v>249</v>
      </c>
      <c r="C72" s="47"/>
      <c r="D72" s="45">
        <v>0</v>
      </c>
      <c r="E72" s="45">
        <v>1.35</v>
      </c>
      <c r="F72" s="45">
        <v>2.0099999999999998</v>
      </c>
      <c r="G72" s="45">
        <v>0</v>
      </c>
      <c r="H72" s="151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1"/>
      <c r="C73" s="20"/>
      <c r="D73" s="20"/>
      <c r="E73" s="20"/>
      <c r="F73" s="20"/>
      <c r="G73" s="20"/>
      <c r="BM73" s="55"/>
    </row>
    <row r="74" spans="1:65" ht="15">
      <c r="B74" s="8" t="s">
        <v>497</v>
      </c>
      <c r="BM74" s="28" t="s">
        <v>67</v>
      </c>
    </row>
    <row r="75" spans="1:65" ht="15">
      <c r="A75" s="25" t="s">
        <v>10</v>
      </c>
      <c r="B75" s="18" t="s">
        <v>111</v>
      </c>
      <c r="C75" s="15" t="s">
        <v>112</v>
      </c>
      <c r="D75" s="16" t="s">
        <v>222</v>
      </c>
      <c r="E75" s="17" t="s">
        <v>222</v>
      </c>
      <c r="F75" s="17" t="s">
        <v>222</v>
      </c>
      <c r="G75" s="17" t="s">
        <v>222</v>
      </c>
      <c r="H75" s="17" t="s">
        <v>222</v>
      </c>
      <c r="I75" s="17" t="s">
        <v>222</v>
      </c>
      <c r="J75" s="17" t="s">
        <v>222</v>
      </c>
      <c r="K75" s="17" t="s">
        <v>222</v>
      </c>
      <c r="L75" s="17" t="s">
        <v>222</v>
      </c>
      <c r="M75" s="17" t="s">
        <v>222</v>
      </c>
      <c r="N75" s="151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1</v>
      </c>
    </row>
    <row r="76" spans="1:65">
      <c r="A76" s="30"/>
      <c r="B76" s="19" t="s">
        <v>223</v>
      </c>
      <c r="C76" s="9" t="s">
        <v>223</v>
      </c>
      <c r="D76" s="149" t="s">
        <v>255</v>
      </c>
      <c r="E76" s="150" t="s">
        <v>256</v>
      </c>
      <c r="F76" s="150" t="s">
        <v>257</v>
      </c>
      <c r="G76" s="150" t="s">
        <v>261</v>
      </c>
      <c r="H76" s="150" t="s">
        <v>262</v>
      </c>
      <c r="I76" s="150" t="s">
        <v>263</v>
      </c>
      <c r="J76" s="150" t="s">
        <v>265</v>
      </c>
      <c r="K76" s="150" t="s">
        <v>266</v>
      </c>
      <c r="L76" s="150" t="s">
        <v>294</v>
      </c>
      <c r="M76" s="150" t="s">
        <v>269</v>
      </c>
      <c r="N76" s="151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 t="s">
        <v>3</v>
      </c>
    </row>
    <row r="77" spans="1:65">
      <c r="A77" s="30"/>
      <c r="B77" s="19"/>
      <c r="C77" s="9"/>
      <c r="D77" s="10" t="s">
        <v>102</v>
      </c>
      <c r="E77" s="11" t="s">
        <v>101</v>
      </c>
      <c r="F77" s="11" t="s">
        <v>295</v>
      </c>
      <c r="G77" s="11" t="s">
        <v>295</v>
      </c>
      <c r="H77" s="11" t="s">
        <v>102</v>
      </c>
      <c r="I77" s="11" t="s">
        <v>99</v>
      </c>
      <c r="J77" s="11" t="s">
        <v>101</v>
      </c>
      <c r="K77" s="11" t="s">
        <v>101</v>
      </c>
      <c r="L77" s="11" t="s">
        <v>102</v>
      </c>
      <c r="M77" s="11" t="s">
        <v>102</v>
      </c>
      <c r="N77" s="151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0</v>
      </c>
    </row>
    <row r="78" spans="1:65">
      <c r="A78" s="30"/>
      <c r="B78" s="19"/>
      <c r="C78" s="9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151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</v>
      </c>
    </row>
    <row r="79" spans="1:65">
      <c r="A79" s="30"/>
      <c r="B79" s="18">
        <v>1</v>
      </c>
      <c r="C79" s="14">
        <v>1</v>
      </c>
      <c r="D79" s="217">
        <v>100</v>
      </c>
      <c r="E79" s="216">
        <v>66</v>
      </c>
      <c r="F79" s="216">
        <v>72</v>
      </c>
      <c r="G79" s="216">
        <v>68</v>
      </c>
      <c r="H79" s="216">
        <v>60</v>
      </c>
      <c r="I79" s="216">
        <v>66</v>
      </c>
      <c r="J79" s="225">
        <v>89</v>
      </c>
      <c r="K79" s="216">
        <v>64.179547951519893</v>
      </c>
      <c r="L79" s="217">
        <v>40</v>
      </c>
      <c r="M79" s="216">
        <v>68.5</v>
      </c>
      <c r="N79" s="218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19"/>
      <c r="AT79" s="219"/>
      <c r="AU79" s="219"/>
      <c r="AV79" s="219"/>
      <c r="AW79" s="219"/>
      <c r="AX79" s="219"/>
      <c r="AY79" s="219"/>
      <c r="AZ79" s="219"/>
      <c r="BA79" s="219"/>
      <c r="BB79" s="219"/>
      <c r="BC79" s="219"/>
      <c r="BD79" s="219"/>
      <c r="BE79" s="219"/>
      <c r="BF79" s="219"/>
      <c r="BG79" s="219"/>
      <c r="BH79" s="219"/>
      <c r="BI79" s="219"/>
      <c r="BJ79" s="219"/>
      <c r="BK79" s="219"/>
      <c r="BL79" s="219"/>
      <c r="BM79" s="220">
        <v>1</v>
      </c>
    </row>
    <row r="80" spans="1:65">
      <c r="A80" s="30"/>
      <c r="B80" s="19">
        <v>1</v>
      </c>
      <c r="C80" s="9">
        <v>2</v>
      </c>
      <c r="D80" s="222">
        <v>100</v>
      </c>
      <c r="E80" s="221">
        <v>67</v>
      </c>
      <c r="F80" s="221">
        <v>72</v>
      </c>
      <c r="G80" s="221">
        <v>68</v>
      </c>
      <c r="H80" s="221">
        <v>61</v>
      </c>
      <c r="I80" s="221">
        <v>60</v>
      </c>
      <c r="J80" s="221">
        <v>73</v>
      </c>
      <c r="K80" s="221">
        <v>62.47819126800001</v>
      </c>
      <c r="L80" s="222">
        <v>45</v>
      </c>
      <c r="M80" s="221">
        <v>68.3</v>
      </c>
      <c r="N80" s="218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19"/>
      <c r="AT80" s="219"/>
      <c r="AU80" s="219"/>
      <c r="AV80" s="219"/>
      <c r="AW80" s="219"/>
      <c r="AX80" s="219"/>
      <c r="AY80" s="219"/>
      <c r="AZ80" s="219"/>
      <c r="BA80" s="219"/>
      <c r="BB80" s="219"/>
      <c r="BC80" s="219"/>
      <c r="BD80" s="219"/>
      <c r="BE80" s="219"/>
      <c r="BF80" s="219"/>
      <c r="BG80" s="219"/>
      <c r="BH80" s="219"/>
      <c r="BI80" s="219"/>
      <c r="BJ80" s="219"/>
      <c r="BK80" s="219"/>
      <c r="BL80" s="219"/>
      <c r="BM80" s="220" t="e">
        <v>#N/A</v>
      </c>
    </row>
    <row r="81" spans="1:65">
      <c r="A81" s="30"/>
      <c r="B81" s="19">
        <v>1</v>
      </c>
      <c r="C81" s="9">
        <v>3</v>
      </c>
      <c r="D81" s="222">
        <v>100</v>
      </c>
      <c r="E81" s="221">
        <v>66</v>
      </c>
      <c r="F81" s="221">
        <v>74</v>
      </c>
      <c r="G81" s="221">
        <v>66</v>
      </c>
      <c r="H81" s="221">
        <v>61</v>
      </c>
      <c r="I81" s="221">
        <v>66</v>
      </c>
      <c r="J81" s="221">
        <v>74</v>
      </c>
      <c r="K81" s="221">
        <v>65.943568551490642</v>
      </c>
      <c r="L81" s="222">
        <v>40</v>
      </c>
      <c r="M81" s="221">
        <v>68.2</v>
      </c>
      <c r="N81" s="218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  <c r="BI81" s="219"/>
      <c r="BJ81" s="219"/>
      <c r="BK81" s="219"/>
      <c r="BL81" s="219"/>
      <c r="BM81" s="220">
        <v>16</v>
      </c>
    </row>
    <row r="82" spans="1:65">
      <c r="A82" s="30"/>
      <c r="B82" s="19">
        <v>1</v>
      </c>
      <c r="C82" s="9">
        <v>4</v>
      </c>
      <c r="D82" s="222">
        <v>100</v>
      </c>
      <c r="E82" s="221">
        <v>63</v>
      </c>
      <c r="F82" s="221">
        <v>72</v>
      </c>
      <c r="G82" s="221">
        <v>68</v>
      </c>
      <c r="H82" s="221">
        <v>59</v>
      </c>
      <c r="I82" s="221">
        <v>59</v>
      </c>
      <c r="J82" s="221">
        <v>71</v>
      </c>
      <c r="K82" s="221">
        <v>58.324275790362364</v>
      </c>
      <c r="L82" s="222">
        <v>40</v>
      </c>
      <c r="M82" s="221">
        <v>67</v>
      </c>
      <c r="N82" s="218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20">
        <v>66.472645481103854</v>
      </c>
    </row>
    <row r="83" spans="1:65">
      <c r="A83" s="30"/>
      <c r="B83" s="19">
        <v>1</v>
      </c>
      <c r="C83" s="9">
        <v>5</v>
      </c>
      <c r="D83" s="222">
        <v>100</v>
      </c>
      <c r="E83" s="221">
        <v>65</v>
      </c>
      <c r="F83" s="221">
        <v>70</v>
      </c>
      <c r="G83" s="221">
        <v>66</v>
      </c>
      <c r="H83" s="221">
        <v>61</v>
      </c>
      <c r="I83" s="221">
        <v>62</v>
      </c>
      <c r="J83" s="221">
        <v>72</v>
      </c>
      <c r="K83" s="221">
        <v>61.462269704976308</v>
      </c>
      <c r="L83" s="222">
        <v>50</v>
      </c>
      <c r="M83" s="226">
        <v>65.5</v>
      </c>
      <c r="N83" s="218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20">
        <v>71</v>
      </c>
    </row>
    <row r="84" spans="1:65">
      <c r="A84" s="30"/>
      <c r="B84" s="19">
        <v>1</v>
      </c>
      <c r="C84" s="9">
        <v>6</v>
      </c>
      <c r="D84" s="222" t="s">
        <v>95</v>
      </c>
      <c r="E84" s="221">
        <v>67</v>
      </c>
      <c r="F84" s="221">
        <v>71</v>
      </c>
      <c r="G84" s="221">
        <v>67</v>
      </c>
      <c r="H84" s="221">
        <v>59</v>
      </c>
      <c r="I84" s="221">
        <v>72</v>
      </c>
      <c r="J84" s="221">
        <v>74</v>
      </c>
      <c r="K84" s="221">
        <v>59.85912982663573</v>
      </c>
      <c r="L84" s="222">
        <v>35</v>
      </c>
      <c r="M84" s="221">
        <v>67.7</v>
      </c>
      <c r="N84" s="218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  <c r="BI84" s="219"/>
      <c r="BJ84" s="219"/>
      <c r="BK84" s="219"/>
      <c r="BL84" s="219"/>
      <c r="BM84" s="223"/>
    </row>
    <row r="85" spans="1:65">
      <c r="A85" s="30"/>
      <c r="B85" s="20" t="s">
        <v>245</v>
      </c>
      <c r="C85" s="12"/>
      <c r="D85" s="224">
        <v>100</v>
      </c>
      <c r="E85" s="224">
        <v>65.666666666666671</v>
      </c>
      <c r="F85" s="224">
        <v>71.833333333333329</v>
      </c>
      <c r="G85" s="224">
        <v>67.166666666666671</v>
      </c>
      <c r="H85" s="224">
        <v>60.166666666666664</v>
      </c>
      <c r="I85" s="224">
        <v>64.166666666666671</v>
      </c>
      <c r="J85" s="224">
        <v>75.5</v>
      </c>
      <c r="K85" s="224">
        <v>62.041163848830827</v>
      </c>
      <c r="L85" s="224">
        <v>41.666666666666664</v>
      </c>
      <c r="M85" s="224">
        <v>67.533333333333331</v>
      </c>
      <c r="N85" s="218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23"/>
    </row>
    <row r="86" spans="1:65">
      <c r="A86" s="30"/>
      <c r="B86" s="3" t="s">
        <v>246</v>
      </c>
      <c r="C86" s="29"/>
      <c r="D86" s="221">
        <v>100</v>
      </c>
      <c r="E86" s="221">
        <v>66</v>
      </c>
      <c r="F86" s="221">
        <v>72</v>
      </c>
      <c r="G86" s="221">
        <v>67.5</v>
      </c>
      <c r="H86" s="221">
        <v>60.5</v>
      </c>
      <c r="I86" s="221">
        <v>64</v>
      </c>
      <c r="J86" s="221">
        <v>73.5</v>
      </c>
      <c r="K86" s="221">
        <v>61.970230486488163</v>
      </c>
      <c r="L86" s="221">
        <v>40</v>
      </c>
      <c r="M86" s="221">
        <v>67.95</v>
      </c>
      <c r="N86" s="218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23"/>
    </row>
    <row r="87" spans="1:65">
      <c r="A87" s="30"/>
      <c r="B87" s="3" t="s">
        <v>247</v>
      </c>
      <c r="C87" s="29"/>
      <c r="D87" s="234">
        <v>0</v>
      </c>
      <c r="E87" s="234">
        <v>1.505545305418162</v>
      </c>
      <c r="F87" s="234">
        <v>1.3291601358251257</v>
      </c>
      <c r="G87" s="234">
        <v>0.98319208025017513</v>
      </c>
      <c r="H87" s="234">
        <v>0.98319208025017502</v>
      </c>
      <c r="I87" s="234">
        <v>4.8339080118126647</v>
      </c>
      <c r="J87" s="234">
        <v>6.7156533561523259</v>
      </c>
      <c r="K87" s="234">
        <v>2.7894117566996766</v>
      </c>
      <c r="L87" s="234">
        <v>5.1639777949432339</v>
      </c>
      <c r="M87" s="234">
        <v>1.1325487480310359</v>
      </c>
      <c r="N87" s="231"/>
      <c r="O87" s="232"/>
      <c r="P87" s="232"/>
      <c r="Q87" s="232"/>
      <c r="R87" s="232"/>
      <c r="S87" s="232"/>
      <c r="T87" s="232"/>
      <c r="U87" s="232"/>
      <c r="V87" s="232"/>
      <c r="W87" s="232"/>
      <c r="X87" s="232"/>
      <c r="Y87" s="232"/>
      <c r="Z87" s="232"/>
      <c r="AA87" s="232"/>
      <c r="AB87" s="232"/>
      <c r="AC87" s="232"/>
      <c r="AD87" s="232"/>
      <c r="AE87" s="232"/>
      <c r="AF87" s="232"/>
      <c r="AG87" s="232"/>
      <c r="AH87" s="232"/>
      <c r="AI87" s="232"/>
      <c r="AJ87" s="232"/>
      <c r="AK87" s="232"/>
      <c r="AL87" s="232"/>
      <c r="AM87" s="232"/>
      <c r="AN87" s="232"/>
      <c r="AO87" s="232"/>
      <c r="AP87" s="232"/>
      <c r="AQ87" s="232"/>
      <c r="AR87" s="232"/>
      <c r="AS87" s="232"/>
      <c r="AT87" s="232"/>
      <c r="AU87" s="232"/>
      <c r="AV87" s="232"/>
      <c r="AW87" s="232"/>
      <c r="AX87" s="232"/>
      <c r="AY87" s="232"/>
      <c r="AZ87" s="232"/>
      <c r="BA87" s="232"/>
      <c r="BB87" s="232"/>
      <c r="BC87" s="232"/>
      <c r="BD87" s="232"/>
      <c r="BE87" s="232"/>
      <c r="BF87" s="232"/>
      <c r="BG87" s="232"/>
      <c r="BH87" s="232"/>
      <c r="BI87" s="232"/>
      <c r="BJ87" s="232"/>
      <c r="BK87" s="232"/>
      <c r="BL87" s="232"/>
      <c r="BM87" s="237"/>
    </row>
    <row r="88" spans="1:65">
      <c r="A88" s="30"/>
      <c r="B88" s="3" t="s">
        <v>86</v>
      </c>
      <c r="C88" s="29"/>
      <c r="D88" s="13">
        <v>0</v>
      </c>
      <c r="E88" s="13">
        <v>2.2927085869312112E-2</v>
      </c>
      <c r="F88" s="13">
        <v>1.8503389361834696E-2</v>
      </c>
      <c r="G88" s="13">
        <v>1.4638095487595659E-2</v>
      </c>
      <c r="H88" s="13">
        <v>1.6341142608036152E-2</v>
      </c>
      <c r="I88" s="13">
        <v>7.5333631352924646E-2</v>
      </c>
      <c r="J88" s="13">
        <v>8.894905107486524E-2</v>
      </c>
      <c r="K88" s="13">
        <v>4.4960661336017851E-2</v>
      </c>
      <c r="L88" s="13">
        <v>0.12393546707863762</v>
      </c>
      <c r="M88" s="13">
        <v>1.6770218381505962E-2</v>
      </c>
      <c r="N88" s="151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3" t="s">
        <v>248</v>
      </c>
      <c r="C89" s="29"/>
      <c r="D89" s="13">
        <v>0.50437821868285582</v>
      </c>
      <c r="E89" s="13">
        <v>-1.2124969731591273E-2</v>
      </c>
      <c r="F89" s="13">
        <v>8.0645020420518021E-2</v>
      </c>
      <c r="G89" s="13">
        <v>1.0440703548651564E-2</v>
      </c>
      <c r="H89" s="13">
        <v>-9.4865771759148454E-2</v>
      </c>
      <c r="I89" s="13">
        <v>-3.469064301183411E-2</v>
      </c>
      <c r="J89" s="13">
        <v>0.13580555510555614</v>
      </c>
      <c r="K89" s="13">
        <v>-6.66662444408469E-2</v>
      </c>
      <c r="L89" s="13">
        <v>-0.37317574221547678</v>
      </c>
      <c r="M89" s="13">
        <v>1.5956757017155265E-2</v>
      </c>
      <c r="N89" s="151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30"/>
      <c r="B90" s="46" t="s">
        <v>249</v>
      </c>
      <c r="C90" s="47"/>
      <c r="D90" s="45" t="s">
        <v>275</v>
      </c>
      <c r="E90" s="45">
        <v>0</v>
      </c>
      <c r="F90" s="45">
        <v>1.1499999999999999</v>
      </c>
      <c r="G90" s="45">
        <v>0.28000000000000003</v>
      </c>
      <c r="H90" s="45">
        <v>1.02</v>
      </c>
      <c r="I90" s="45">
        <v>0.28000000000000003</v>
      </c>
      <c r="J90" s="45">
        <v>1.83</v>
      </c>
      <c r="K90" s="45">
        <v>0.67</v>
      </c>
      <c r="L90" s="45">
        <v>4.46</v>
      </c>
      <c r="M90" s="45">
        <v>0.35</v>
      </c>
      <c r="N90" s="151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1" t="s">
        <v>297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BM91" s="55"/>
    </row>
    <row r="92" spans="1:65">
      <c r="BM92" s="55"/>
    </row>
    <row r="93" spans="1:65" ht="15">
      <c r="B93" s="8" t="s">
        <v>498</v>
      </c>
      <c r="BM93" s="28" t="s">
        <v>67</v>
      </c>
    </row>
    <row r="94" spans="1:65" ht="15">
      <c r="A94" s="25" t="s">
        <v>13</v>
      </c>
      <c r="B94" s="18" t="s">
        <v>111</v>
      </c>
      <c r="C94" s="15" t="s">
        <v>112</v>
      </c>
      <c r="D94" s="16" t="s">
        <v>222</v>
      </c>
      <c r="E94" s="17" t="s">
        <v>222</v>
      </c>
      <c r="F94" s="17" t="s">
        <v>222</v>
      </c>
      <c r="G94" s="17" t="s">
        <v>222</v>
      </c>
      <c r="H94" s="17" t="s">
        <v>222</v>
      </c>
      <c r="I94" s="17" t="s">
        <v>222</v>
      </c>
      <c r="J94" s="17" t="s">
        <v>222</v>
      </c>
      <c r="K94" s="17" t="s">
        <v>222</v>
      </c>
      <c r="L94" s="151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1</v>
      </c>
    </row>
    <row r="95" spans="1:65">
      <c r="A95" s="30"/>
      <c r="B95" s="19" t="s">
        <v>223</v>
      </c>
      <c r="C95" s="9" t="s">
        <v>223</v>
      </c>
      <c r="D95" s="149" t="s">
        <v>257</v>
      </c>
      <c r="E95" s="150" t="s">
        <v>261</v>
      </c>
      <c r="F95" s="150" t="s">
        <v>262</v>
      </c>
      <c r="G95" s="150" t="s">
        <v>263</v>
      </c>
      <c r="H95" s="150" t="s">
        <v>265</v>
      </c>
      <c r="I95" s="150" t="s">
        <v>266</v>
      </c>
      <c r="J95" s="150" t="s">
        <v>294</v>
      </c>
      <c r="K95" s="150" t="s">
        <v>269</v>
      </c>
      <c r="L95" s="151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 t="s">
        <v>3</v>
      </c>
    </row>
    <row r="96" spans="1:65">
      <c r="A96" s="30"/>
      <c r="B96" s="19"/>
      <c r="C96" s="9"/>
      <c r="D96" s="10" t="s">
        <v>295</v>
      </c>
      <c r="E96" s="11" t="s">
        <v>295</v>
      </c>
      <c r="F96" s="11" t="s">
        <v>102</v>
      </c>
      <c r="G96" s="11" t="s">
        <v>99</v>
      </c>
      <c r="H96" s="11" t="s">
        <v>101</v>
      </c>
      <c r="I96" s="11" t="s">
        <v>101</v>
      </c>
      <c r="J96" s="11" t="s">
        <v>101</v>
      </c>
      <c r="K96" s="11" t="s">
        <v>102</v>
      </c>
      <c r="L96" s="151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2</v>
      </c>
    </row>
    <row r="97" spans="1:65">
      <c r="A97" s="30"/>
      <c r="B97" s="19"/>
      <c r="C97" s="9"/>
      <c r="D97" s="26"/>
      <c r="E97" s="26"/>
      <c r="F97" s="26"/>
      <c r="G97" s="26"/>
      <c r="H97" s="26"/>
      <c r="I97" s="26"/>
      <c r="J97" s="26"/>
      <c r="K97" s="26"/>
      <c r="L97" s="151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2</v>
      </c>
    </row>
    <row r="98" spans="1:65">
      <c r="A98" s="30"/>
      <c r="B98" s="18">
        <v>1</v>
      </c>
      <c r="C98" s="14">
        <v>1</v>
      </c>
      <c r="D98" s="22" t="s">
        <v>105</v>
      </c>
      <c r="E98" s="22" t="s">
        <v>298</v>
      </c>
      <c r="F98" s="152" t="s">
        <v>107</v>
      </c>
      <c r="G98" s="22" t="s">
        <v>105</v>
      </c>
      <c r="H98" s="152">
        <v>13.5</v>
      </c>
      <c r="I98" s="22" t="s">
        <v>105</v>
      </c>
      <c r="J98" s="22" t="s">
        <v>105</v>
      </c>
      <c r="K98" s="22" t="s">
        <v>106</v>
      </c>
      <c r="L98" s="15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1</v>
      </c>
    </row>
    <row r="99" spans="1:65">
      <c r="A99" s="30"/>
      <c r="B99" s="19">
        <v>1</v>
      </c>
      <c r="C99" s="9">
        <v>2</v>
      </c>
      <c r="D99" s="11" t="s">
        <v>105</v>
      </c>
      <c r="E99" s="11" t="s">
        <v>298</v>
      </c>
      <c r="F99" s="153" t="s">
        <v>107</v>
      </c>
      <c r="G99" s="11" t="s">
        <v>105</v>
      </c>
      <c r="H99" s="153">
        <v>11.2</v>
      </c>
      <c r="I99" s="11" t="s">
        <v>105</v>
      </c>
      <c r="J99" s="11" t="s">
        <v>105</v>
      </c>
      <c r="K99" s="11" t="s">
        <v>106</v>
      </c>
      <c r="L99" s="151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 t="e">
        <v>#N/A</v>
      </c>
    </row>
    <row r="100" spans="1:65">
      <c r="A100" s="30"/>
      <c r="B100" s="19">
        <v>1</v>
      </c>
      <c r="C100" s="9">
        <v>3</v>
      </c>
      <c r="D100" s="11" t="s">
        <v>105</v>
      </c>
      <c r="E100" s="11" t="s">
        <v>298</v>
      </c>
      <c r="F100" s="153" t="s">
        <v>107</v>
      </c>
      <c r="G100" s="11" t="s">
        <v>105</v>
      </c>
      <c r="H100" s="156">
        <v>5.8</v>
      </c>
      <c r="I100" s="11" t="s">
        <v>105</v>
      </c>
      <c r="J100" s="11" t="s">
        <v>105</v>
      </c>
      <c r="K100" s="11" t="s">
        <v>106</v>
      </c>
      <c r="L100" s="151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16</v>
      </c>
    </row>
    <row r="101" spans="1:65">
      <c r="A101" s="30"/>
      <c r="B101" s="19">
        <v>1</v>
      </c>
      <c r="C101" s="9">
        <v>4</v>
      </c>
      <c r="D101" s="11" t="s">
        <v>105</v>
      </c>
      <c r="E101" s="11" t="s">
        <v>298</v>
      </c>
      <c r="F101" s="153" t="s">
        <v>107</v>
      </c>
      <c r="G101" s="11" t="s">
        <v>105</v>
      </c>
      <c r="H101" s="153">
        <v>13</v>
      </c>
      <c r="I101" s="11" t="s">
        <v>105</v>
      </c>
      <c r="J101" s="11" t="s">
        <v>105</v>
      </c>
      <c r="K101" s="11" t="s">
        <v>106</v>
      </c>
      <c r="L101" s="151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105</v>
      </c>
    </row>
    <row r="102" spans="1:65">
      <c r="A102" s="30"/>
      <c r="B102" s="19">
        <v>1</v>
      </c>
      <c r="C102" s="9">
        <v>5</v>
      </c>
      <c r="D102" s="11" t="s">
        <v>105</v>
      </c>
      <c r="E102" s="11" t="s">
        <v>298</v>
      </c>
      <c r="F102" s="153" t="s">
        <v>107</v>
      </c>
      <c r="G102" s="11" t="s">
        <v>105</v>
      </c>
      <c r="H102" s="153">
        <v>12</v>
      </c>
      <c r="I102" s="11" t="s">
        <v>105</v>
      </c>
      <c r="J102" s="11" t="s">
        <v>105</v>
      </c>
      <c r="K102" s="11" t="s">
        <v>106</v>
      </c>
      <c r="L102" s="151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72</v>
      </c>
    </row>
    <row r="103" spans="1:65">
      <c r="A103" s="30"/>
      <c r="B103" s="19">
        <v>1</v>
      </c>
      <c r="C103" s="9">
        <v>6</v>
      </c>
      <c r="D103" s="11" t="s">
        <v>105</v>
      </c>
      <c r="E103" s="11" t="s">
        <v>298</v>
      </c>
      <c r="F103" s="153" t="s">
        <v>107</v>
      </c>
      <c r="G103" s="11" t="s">
        <v>105</v>
      </c>
      <c r="H103" s="153">
        <v>14.3</v>
      </c>
      <c r="I103" s="11" t="s">
        <v>105</v>
      </c>
      <c r="J103" s="11" t="s">
        <v>105</v>
      </c>
      <c r="K103" s="11" t="s">
        <v>106</v>
      </c>
      <c r="L103" s="151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20" t="s">
        <v>245</v>
      </c>
      <c r="C104" s="12"/>
      <c r="D104" s="23" t="s">
        <v>557</v>
      </c>
      <c r="E104" s="23" t="s">
        <v>557</v>
      </c>
      <c r="F104" s="23" t="s">
        <v>557</v>
      </c>
      <c r="G104" s="23" t="s">
        <v>557</v>
      </c>
      <c r="H104" s="23">
        <v>11.633333333333333</v>
      </c>
      <c r="I104" s="23" t="s">
        <v>557</v>
      </c>
      <c r="J104" s="23" t="s">
        <v>557</v>
      </c>
      <c r="K104" s="23" t="s">
        <v>557</v>
      </c>
      <c r="L104" s="151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246</v>
      </c>
      <c r="C105" s="29"/>
      <c r="D105" s="11" t="s">
        <v>557</v>
      </c>
      <c r="E105" s="11" t="s">
        <v>557</v>
      </c>
      <c r="F105" s="11" t="s">
        <v>557</v>
      </c>
      <c r="G105" s="11" t="s">
        <v>557</v>
      </c>
      <c r="H105" s="11">
        <v>12.5</v>
      </c>
      <c r="I105" s="11" t="s">
        <v>557</v>
      </c>
      <c r="J105" s="11" t="s">
        <v>557</v>
      </c>
      <c r="K105" s="11" t="s">
        <v>557</v>
      </c>
      <c r="L105" s="151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247</v>
      </c>
      <c r="C106" s="29"/>
      <c r="D106" s="24" t="s">
        <v>557</v>
      </c>
      <c r="E106" s="24" t="s">
        <v>557</v>
      </c>
      <c r="F106" s="24" t="s">
        <v>557</v>
      </c>
      <c r="G106" s="24" t="s">
        <v>557</v>
      </c>
      <c r="H106" s="24">
        <v>3.0598474907528734</v>
      </c>
      <c r="I106" s="24" t="s">
        <v>557</v>
      </c>
      <c r="J106" s="24" t="s">
        <v>557</v>
      </c>
      <c r="K106" s="24" t="s">
        <v>557</v>
      </c>
      <c r="L106" s="151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3" t="s">
        <v>86</v>
      </c>
      <c r="C107" s="29"/>
      <c r="D107" s="13" t="s">
        <v>557</v>
      </c>
      <c r="E107" s="13" t="s">
        <v>557</v>
      </c>
      <c r="F107" s="13" t="s">
        <v>557</v>
      </c>
      <c r="G107" s="13" t="s">
        <v>557</v>
      </c>
      <c r="H107" s="13">
        <v>0.2630241396062642</v>
      </c>
      <c r="I107" s="13" t="s">
        <v>557</v>
      </c>
      <c r="J107" s="13" t="s">
        <v>557</v>
      </c>
      <c r="K107" s="13" t="s">
        <v>557</v>
      </c>
      <c r="L107" s="151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30"/>
      <c r="B108" s="3" t="s">
        <v>248</v>
      </c>
      <c r="C108" s="29"/>
      <c r="D108" s="13" t="s">
        <v>557</v>
      </c>
      <c r="E108" s="13" t="s">
        <v>557</v>
      </c>
      <c r="F108" s="13" t="s">
        <v>557</v>
      </c>
      <c r="G108" s="13" t="s">
        <v>557</v>
      </c>
      <c r="H108" s="13" t="s">
        <v>557</v>
      </c>
      <c r="I108" s="13" t="s">
        <v>557</v>
      </c>
      <c r="J108" s="13" t="s">
        <v>557</v>
      </c>
      <c r="K108" s="13" t="s">
        <v>557</v>
      </c>
      <c r="L108" s="151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A109" s="30"/>
      <c r="B109" s="46" t="s">
        <v>249</v>
      </c>
      <c r="C109" s="47"/>
      <c r="D109" s="45">
        <v>0.67</v>
      </c>
      <c r="E109" s="45">
        <v>2.02</v>
      </c>
      <c r="F109" s="45">
        <v>4.72</v>
      </c>
      <c r="G109" s="45">
        <v>0.67</v>
      </c>
      <c r="H109" s="45">
        <v>29.35</v>
      </c>
      <c r="I109" s="45">
        <v>0.67</v>
      </c>
      <c r="J109" s="45">
        <v>0.67</v>
      </c>
      <c r="K109" s="45">
        <v>0.67</v>
      </c>
      <c r="L109" s="151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B110" s="31"/>
      <c r="C110" s="20"/>
      <c r="D110" s="20"/>
      <c r="E110" s="20"/>
      <c r="F110" s="20"/>
      <c r="G110" s="20"/>
      <c r="H110" s="20"/>
      <c r="I110" s="20"/>
      <c r="J110" s="20"/>
      <c r="K110" s="20"/>
      <c r="BM110" s="55"/>
    </row>
    <row r="111" spans="1:65" ht="15">
      <c r="B111" s="8" t="s">
        <v>499</v>
      </c>
      <c r="BM111" s="28" t="s">
        <v>67</v>
      </c>
    </row>
    <row r="112" spans="1:65" ht="15">
      <c r="A112" s="25" t="s">
        <v>16</v>
      </c>
      <c r="B112" s="18" t="s">
        <v>111</v>
      </c>
      <c r="C112" s="15" t="s">
        <v>112</v>
      </c>
      <c r="D112" s="16" t="s">
        <v>222</v>
      </c>
      <c r="E112" s="17" t="s">
        <v>222</v>
      </c>
      <c r="F112" s="17" t="s">
        <v>222</v>
      </c>
      <c r="G112" s="17" t="s">
        <v>222</v>
      </c>
      <c r="H112" s="17" t="s">
        <v>222</v>
      </c>
      <c r="I112" s="17" t="s">
        <v>222</v>
      </c>
      <c r="J112" s="151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>
        <v>1</v>
      </c>
    </row>
    <row r="113" spans="1:65">
      <c r="A113" s="30"/>
      <c r="B113" s="19" t="s">
        <v>223</v>
      </c>
      <c r="C113" s="9" t="s">
        <v>223</v>
      </c>
      <c r="D113" s="149" t="s">
        <v>256</v>
      </c>
      <c r="E113" s="150" t="s">
        <v>257</v>
      </c>
      <c r="F113" s="150" t="s">
        <v>261</v>
      </c>
      <c r="G113" s="150" t="s">
        <v>266</v>
      </c>
      <c r="H113" s="150" t="s">
        <v>294</v>
      </c>
      <c r="I113" s="150" t="s">
        <v>269</v>
      </c>
      <c r="J113" s="151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 t="s">
        <v>3</v>
      </c>
    </row>
    <row r="114" spans="1:65">
      <c r="A114" s="30"/>
      <c r="B114" s="19"/>
      <c r="C114" s="9"/>
      <c r="D114" s="10" t="s">
        <v>101</v>
      </c>
      <c r="E114" s="11" t="s">
        <v>295</v>
      </c>
      <c r="F114" s="11" t="s">
        <v>295</v>
      </c>
      <c r="G114" s="11" t="s">
        <v>101</v>
      </c>
      <c r="H114" s="11" t="s">
        <v>101</v>
      </c>
      <c r="I114" s="11" t="s">
        <v>102</v>
      </c>
      <c r="J114" s="151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0</v>
      </c>
    </row>
    <row r="115" spans="1:65">
      <c r="A115" s="30"/>
      <c r="B115" s="19"/>
      <c r="C115" s="9"/>
      <c r="D115" s="26"/>
      <c r="E115" s="26"/>
      <c r="F115" s="26"/>
      <c r="G115" s="26"/>
      <c r="H115" s="26"/>
      <c r="I115" s="26"/>
      <c r="J115" s="151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0</v>
      </c>
    </row>
    <row r="116" spans="1:65">
      <c r="A116" s="30"/>
      <c r="B116" s="18">
        <v>1</v>
      </c>
      <c r="C116" s="14">
        <v>1</v>
      </c>
      <c r="D116" s="216">
        <v>328.5</v>
      </c>
      <c r="E116" s="216">
        <v>356</v>
      </c>
      <c r="F116" s="216">
        <v>321</v>
      </c>
      <c r="G116" s="216">
        <v>307.26546912501686</v>
      </c>
      <c r="H116" s="216">
        <v>307</v>
      </c>
      <c r="I116" s="217">
        <v>171</v>
      </c>
      <c r="J116" s="218"/>
      <c r="K116" s="219"/>
      <c r="L116" s="219"/>
      <c r="M116" s="219"/>
      <c r="N116" s="21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9"/>
      <c r="AT116" s="219"/>
      <c r="AU116" s="219"/>
      <c r="AV116" s="219"/>
      <c r="AW116" s="219"/>
      <c r="AX116" s="219"/>
      <c r="AY116" s="219"/>
      <c r="AZ116" s="219"/>
      <c r="BA116" s="219"/>
      <c r="BB116" s="219"/>
      <c r="BC116" s="219"/>
      <c r="BD116" s="219"/>
      <c r="BE116" s="219"/>
      <c r="BF116" s="219"/>
      <c r="BG116" s="219"/>
      <c r="BH116" s="219"/>
      <c r="BI116" s="219"/>
      <c r="BJ116" s="219"/>
      <c r="BK116" s="219"/>
      <c r="BL116" s="219"/>
      <c r="BM116" s="220">
        <v>1</v>
      </c>
    </row>
    <row r="117" spans="1:65">
      <c r="A117" s="30"/>
      <c r="B117" s="19">
        <v>1</v>
      </c>
      <c r="C117" s="9">
        <v>2</v>
      </c>
      <c r="D117" s="221">
        <v>331.9</v>
      </c>
      <c r="E117" s="221">
        <v>355</v>
      </c>
      <c r="F117" s="221">
        <v>312</v>
      </c>
      <c r="G117" s="221">
        <v>306.02693558128277</v>
      </c>
      <c r="H117" s="221">
        <v>308</v>
      </c>
      <c r="I117" s="222">
        <v>169</v>
      </c>
      <c r="J117" s="218"/>
      <c r="K117" s="219"/>
      <c r="L117" s="219"/>
      <c r="M117" s="219"/>
      <c r="N117" s="219"/>
      <c r="O117" s="219"/>
      <c r="P117" s="219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  <c r="AA117" s="219"/>
      <c r="AB117" s="219"/>
      <c r="AC117" s="219"/>
      <c r="AD117" s="219"/>
      <c r="AE117" s="219"/>
      <c r="AF117" s="219"/>
      <c r="AG117" s="219"/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19"/>
      <c r="AT117" s="219"/>
      <c r="AU117" s="219"/>
      <c r="AV117" s="219"/>
      <c r="AW117" s="219"/>
      <c r="AX117" s="219"/>
      <c r="AY117" s="219"/>
      <c r="AZ117" s="219"/>
      <c r="BA117" s="219"/>
      <c r="BB117" s="219"/>
      <c r="BC117" s="219"/>
      <c r="BD117" s="219"/>
      <c r="BE117" s="219"/>
      <c r="BF117" s="219"/>
      <c r="BG117" s="219"/>
      <c r="BH117" s="219"/>
      <c r="BI117" s="219"/>
      <c r="BJ117" s="219"/>
      <c r="BK117" s="219"/>
      <c r="BL117" s="219"/>
      <c r="BM117" s="220" t="e">
        <v>#N/A</v>
      </c>
    </row>
    <row r="118" spans="1:65">
      <c r="A118" s="30"/>
      <c r="B118" s="19">
        <v>1</v>
      </c>
      <c r="C118" s="9">
        <v>3</v>
      </c>
      <c r="D118" s="221">
        <v>336.6</v>
      </c>
      <c r="E118" s="221">
        <v>354</v>
      </c>
      <c r="F118" s="221">
        <v>306</v>
      </c>
      <c r="G118" s="221">
        <v>310.18715004374349</v>
      </c>
      <c r="H118" s="221">
        <v>311</v>
      </c>
      <c r="I118" s="222">
        <v>173.4</v>
      </c>
      <c r="J118" s="218"/>
      <c r="K118" s="219"/>
      <c r="L118" s="219"/>
      <c r="M118" s="219"/>
      <c r="N118" s="219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  <c r="AA118" s="219"/>
      <c r="AB118" s="219"/>
      <c r="AC118" s="219"/>
      <c r="AD118" s="219"/>
      <c r="AE118" s="219"/>
      <c r="AF118" s="219"/>
      <c r="AG118" s="219"/>
      <c r="AH118" s="219"/>
      <c r="AI118" s="219"/>
      <c r="AJ118" s="219"/>
      <c r="AK118" s="219"/>
      <c r="AL118" s="219"/>
      <c r="AM118" s="219"/>
      <c r="AN118" s="219"/>
      <c r="AO118" s="219"/>
      <c r="AP118" s="219"/>
      <c r="AQ118" s="219"/>
      <c r="AR118" s="219"/>
      <c r="AS118" s="219"/>
      <c r="AT118" s="219"/>
      <c r="AU118" s="219"/>
      <c r="AV118" s="219"/>
      <c r="AW118" s="219"/>
      <c r="AX118" s="219"/>
      <c r="AY118" s="219"/>
      <c r="AZ118" s="219"/>
      <c r="BA118" s="219"/>
      <c r="BB118" s="219"/>
      <c r="BC118" s="219"/>
      <c r="BD118" s="219"/>
      <c r="BE118" s="219"/>
      <c r="BF118" s="219"/>
      <c r="BG118" s="219"/>
      <c r="BH118" s="219"/>
      <c r="BI118" s="219"/>
      <c r="BJ118" s="219"/>
      <c r="BK118" s="219"/>
      <c r="BL118" s="219"/>
      <c r="BM118" s="220">
        <v>16</v>
      </c>
    </row>
    <row r="119" spans="1:65">
      <c r="A119" s="30"/>
      <c r="B119" s="19">
        <v>1</v>
      </c>
      <c r="C119" s="9">
        <v>4</v>
      </c>
      <c r="D119" s="221">
        <v>346.4</v>
      </c>
      <c r="E119" s="226">
        <v>341</v>
      </c>
      <c r="F119" s="221">
        <v>311</v>
      </c>
      <c r="G119" s="221">
        <v>286.71025882884209</v>
      </c>
      <c r="H119" s="221">
        <v>312</v>
      </c>
      <c r="I119" s="222">
        <v>171.3</v>
      </c>
      <c r="J119" s="218"/>
      <c r="K119" s="219"/>
      <c r="L119" s="219"/>
      <c r="M119" s="219"/>
      <c r="N119" s="219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  <c r="AA119" s="219"/>
      <c r="AB119" s="219"/>
      <c r="AC119" s="219"/>
      <c r="AD119" s="219"/>
      <c r="AE119" s="219"/>
      <c r="AF119" s="219"/>
      <c r="AG119" s="219"/>
      <c r="AH119" s="219"/>
      <c r="AI119" s="219"/>
      <c r="AJ119" s="219"/>
      <c r="AK119" s="219"/>
      <c r="AL119" s="219"/>
      <c r="AM119" s="219"/>
      <c r="AN119" s="219"/>
      <c r="AO119" s="219"/>
      <c r="AP119" s="219"/>
      <c r="AQ119" s="219"/>
      <c r="AR119" s="219"/>
      <c r="AS119" s="219"/>
      <c r="AT119" s="219"/>
      <c r="AU119" s="219"/>
      <c r="AV119" s="219"/>
      <c r="AW119" s="219"/>
      <c r="AX119" s="219"/>
      <c r="AY119" s="219"/>
      <c r="AZ119" s="219"/>
      <c r="BA119" s="219"/>
      <c r="BB119" s="219"/>
      <c r="BC119" s="219"/>
      <c r="BD119" s="219"/>
      <c r="BE119" s="219"/>
      <c r="BF119" s="219"/>
      <c r="BG119" s="219"/>
      <c r="BH119" s="219"/>
      <c r="BI119" s="219"/>
      <c r="BJ119" s="219"/>
      <c r="BK119" s="219"/>
      <c r="BL119" s="219"/>
      <c r="BM119" s="220">
        <v>323.2272283177748</v>
      </c>
    </row>
    <row r="120" spans="1:65">
      <c r="A120" s="30"/>
      <c r="B120" s="19">
        <v>1</v>
      </c>
      <c r="C120" s="9">
        <v>5</v>
      </c>
      <c r="D120" s="221">
        <v>334</v>
      </c>
      <c r="E120" s="221">
        <v>358</v>
      </c>
      <c r="F120" s="221">
        <v>324</v>
      </c>
      <c r="G120" s="221">
        <v>290.81966931400211</v>
      </c>
      <c r="H120" s="221">
        <v>319</v>
      </c>
      <c r="I120" s="222">
        <v>170.7</v>
      </c>
      <c r="J120" s="218"/>
      <c r="K120" s="219"/>
      <c r="L120" s="219"/>
      <c r="M120" s="219"/>
      <c r="N120" s="21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219"/>
      <c r="AL120" s="219"/>
      <c r="AM120" s="219"/>
      <c r="AN120" s="219"/>
      <c r="AO120" s="219"/>
      <c r="AP120" s="219"/>
      <c r="AQ120" s="219"/>
      <c r="AR120" s="219"/>
      <c r="AS120" s="219"/>
      <c r="AT120" s="219"/>
      <c r="AU120" s="219"/>
      <c r="AV120" s="219"/>
      <c r="AW120" s="219"/>
      <c r="AX120" s="219"/>
      <c r="AY120" s="219"/>
      <c r="AZ120" s="219"/>
      <c r="BA120" s="219"/>
      <c r="BB120" s="219"/>
      <c r="BC120" s="219"/>
      <c r="BD120" s="219"/>
      <c r="BE120" s="219"/>
      <c r="BF120" s="219"/>
      <c r="BG120" s="219"/>
      <c r="BH120" s="219"/>
      <c r="BI120" s="219"/>
      <c r="BJ120" s="219"/>
      <c r="BK120" s="219"/>
      <c r="BL120" s="219"/>
      <c r="BM120" s="220">
        <v>73</v>
      </c>
    </row>
    <row r="121" spans="1:65">
      <c r="A121" s="30"/>
      <c r="B121" s="19">
        <v>1</v>
      </c>
      <c r="C121" s="9">
        <v>6</v>
      </c>
      <c r="D121" s="221">
        <v>336.6</v>
      </c>
      <c r="E121" s="221">
        <v>361</v>
      </c>
      <c r="F121" s="221">
        <v>312</v>
      </c>
      <c r="G121" s="221">
        <v>289.00736664035799</v>
      </c>
      <c r="H121" s="221">
        <v>309</v>
      </c>
      <c r="I121" s="222">
        <v>171.9</v>
      </c>
      <c r="J121" s="218"/>
      <c r="K121" s="219"/>
      <c r="L121" s="219"/>
      <c r="M121" s="219"/>
      <c r="N121" s="219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219"/>
      <c r="AF121" s="219"/>
      <c r="AG121" s="219"/>
      <c r="AH121" s="219"/>
      <c r="AI121" s="219"/>
      <c r="AJ121" s="219"/>
      <c r="AK121" s="219"/>
      <c r="AL121" s="219"/>
      <c r="AM121" s="219"/>
      <c r="AN121" s="219"/>
      <c r="AO121" s="219"/>
      <c r="AP121" s="219"/>
      <c r="AQ121" s="219"/>
      <c r="AR121" s="219"/>
      <c r="AS121" s="219"/>
      <c r="AT121" s="219"/>
      <c r="AU121" s="219"/>
      <c r="AV121" s="219"/>
      <c r="AW121" s="219"/>
      <c r="AX121" s="219"/>
      <c r="AY121" s="219"/>
      <c r="AZ121" s="219"/>
      <c r="BA121" s="219"/>
      <c r="BB121" s="219"/>
      <c r="BC121" s="219"/>
      <c r="BD121" s="219"/>
      <c r="BE121" s="219"/>
      <c r="BF121" s="219"/>
      <c r="BG121" s="219"/>
      <c r="BH121" s="219"/>
      <c r="BI121" s="219"/>
      <c r="BJ121" s="219"/>
      <c r="BK121" s="219"/>
      <c r="BL121" s="219"/>
      <c r="BM121" s="223"/>
    </row>
    <row r="122" spans="1:65">
      <c r="A122" s="30"/>
      <c r="B122" s="20" t="s">
        <v>245</v>
      </c>
      <c r="C122" s="12"/>
      <c r="D122" s="224">
        <v>335.66666666666669</v>
      </c>
      <c r="E122" s="224">
        <v>354.16666666666669</v>
      </c>
      <c r="F122" s="224">
        <v>314.33333333333331</v>
      </c>
      <c r="G122" s="224">
        <v>298.33614158887423</v>
      </c>
      <c r="H122" s="224">
        <v>311</v>
      </c>
      <c r="I122" s="224">
        <v>171.2166666666667</v>
      </c>
      <c r="J122" s="218"/>
      <c r="K122" s="219"/>
      <c r="L122" s="219"/>
      <c r="M122" s="219"/>
      <c r="N122" s="219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  <c r="AA122" s="219"/>
      <c r="AB122" s="219"/>
      <c r="AC122" s="219"/>
      <c r="AD122" s="219"/>
      <c r="AE122" s="219"/>
      <c r="AF122" s="219"/>
      <c r="AG122" s="219"/>
      <c r="AH122" s="219"/>
      <c r="AI122" s="219"/>
      <c r="AJ122" s="219"/>
      <c r="AK122" s="219"/>
      <c r="AL122" s="219"/>
      <c r="AM122" s="219"/>
      <c r="AN122" s="219"/>
      <c r="AO122" s="219"/>
      <c r="AP122" s="219"/>
      <c r="AQ122" s="219"/>
      <c r="AR122" s="219"/>
      <c r="AS122" s="219"/>
      <c r="AT122" s="219"/>
      <c r="AU122" s="219"/>
      <c r="AV122" s="219"/>
      <c r="AW122" s="219"/>
      <c r="AX122" s="219"/>
      <c r="AY122" s="219"/>
      <c r="AZ122" s="219"/>
      <c r="BA122" s="219"/>
      <c r="BB122" s="219"/>
      <c r="BC122" s="219"/>
      <c r="BD122" s="219"/>
      <c r="BE122" s="219"/>
      <c r="BF122" s="219"/>
      <c r="BG122" s="219"/>
      <c r="BH122" s="219"/>
      <c r="BI122" s="219"/>
      <c r="BJ122" s="219"/>
      <c r="BK122" s="219"/>
      <c r="BL122" s="219"/>
      <c r="BM122" s="223"/>
    </row>
    <row r="123" spans="1:65">
      <c r="A123" s="30"/>
      <c r="B123" s="3" t="s">
        <v>246</v>
      </c>
      <c r="C123" s="29"/>
      <c r="D123" s="221">
        <v>335.3</v>
      </c>
      <c r="E123" s="221">
        <v>355.5</v>
      </c>
      <c r="F123" s="221">
        <v>312</v>
      </c>
      <c r="G123" s="221">
        <v>298.42330244764241</v>
      </c>
      <c r="H123" s="221">
        <v>310</v>
      </c>
      <c r="I123" s="221">
        <v>171.15</v>
      </c>
      <c r="J123" s="218"/>
      <c r="K123" s="219"/>
      <c r="L123" s="219"/>
      <c r="M123" s="219"/>
      <c r="N123" s="219"/>
      <c r="O123" s="219"/>
      <c r="P123" s="219"/>
      <c r="Q123" s="219"/>
      <c r="R123" s="219"/>
      <c r="S123" s="219"/>
      <c r="T123" s="219"/>
      <c r="U123" s="219"/>
      <c r="V123" s="219"/>
      <c r="W123" s="219"/>
      <c r="X123" s="219"/>
      <c r="Y123" s="219"/>
      <c r="Z123" s="219"/>
      <c r="AA123" s="219"/>
      <c r="AB123" s="219"/>
      <c r="AC123" s="219"/>
      <c r="AD123" s="219"/>
      <c r="AE123" s="219"/>
      <c r="AF123" s="219"/>
      <c r="AG123" s="219"/>
      <c r="AH123" s="219"/>
      <c r="AI123" s="219"/>
      <c r="AJ123" s="219"/>
      <c r="AK123" s="219"/>
      <c r="AL123" s="219"/>
      <c r="AM123" s="219"/>
      <c r="AN123" s="219"/>
      <c r="AO123" s="219"/>
      <c r="AP123" s="219"/>
      <c r="AQ123" s="219"/>
      <c r="AR123" s="219"/>
      <c r="AS123" s="219"/>
      <c r="AT123" s="219"/>
      <c r="AU123" s="219"/>
      <c r="AV123" s="219"/>
      <c r="AW123" s="219"/>
      <c r="AX123" s="219"/>
      <c r="AY123" s="219"/>
      <c r="AZ123" s="219"/>
      <c r="BA123" s="219"/>
      <c r="BB123" s="219"/>
      <c r="BC123" s="219"/>
      <c r="BD123" s="219"/>
      <c r="BE123" s="219"/>
      <c r="BF123" s="219"/>
      <c r="BG123" s="219"/>
      <c r="BH123" s="219"/>
      <c r="BI123" s="219"/>
      <c r="BJ123" s="219"/>
      <c r="BK123" s="219"/>
      <c r="BL123" s="219"/>
      <c r="BM123" s="223"/>
    </row>
    <row r="124" spans="1:65">
      <c r="A124" s="30"/>
      <c r="B124" s="3" t="s">
        <v>247</v>
      </c>
      <c r="C124" s="29"/>
      <c r="D124" s="221">
        <v>6.0872544440549401</v>
      </c>
      <c r="E124" s="221">
        <v>6.9113433330045666</v>
      </c>
      <c r="F124" s="221">
        <v>6.7724933862401562</v>
      </c>
      <c r="G124" s="221">
        <v>10.564205141209282</v>
      </c>
      <c r="H124" s="221">
        <v>4.3358966777357599</v>
      </c>
      <c r="I124" s="221">
        <v>1.446950816948066</v>
      </c>
      <c r="J124" s="218"/>
      <c r="K124" s="219"/>
      <c r="L124" s="219"/>
      <c r="M124" s="219"/>
      <c r="N124" s="219"/>
      <c r="O124" s="219"/>
      <c r="P124" s="219"/>
      <c r="Q124" s="219"/>
      <c r="R124" s="219"/>
      <c r="S124" s="219"/>
      <c r="T124" s="219"/>
      <c r="U124" s="219"/>
      <c r="V124" s="219"/>
      <c r="W124" s="219"/>
      <c r="X124" s="219"/>
      <c r="Y124" s="219"/>
      <c r="Z124" s="219"/>
      <c r="AA124" s="219"/>
      <c r="AB124" s="219"/>
      <c r="AC124" s="219"/>
      <c r="AD124" s="219"/>
      <c r="AE124" s="219"/>
      <c r="AF124" s="219"/>
      <c r="AG124" s="219"/>
      <c r="AH124" s="219"/>
      <c r="AI124" s="219"/>
      <c r="AJ124" s="219"/>
      <c r="AK124" s="219"/>
      <c r="AL124" s="219"/>
      <c r="AM124" s="219"/>
      <c r="AN124" s="219"/>
      <c r="AO124" s="219"/>
      <c r="AP124" s="219"/>
      <c r="AQ124" s="219"/>
      <c r="AR124" s="219"/>
      <c r="AS124" s="219"/>
      <c r="AT124" s="219"/>
      <c r="AU124" s="219"/>
      <c r="AV124" s="219"/>
      <c r="AW124" s="219"/>
      <c r="AX124" s="219"/>
      <c r="AY124" s="219"/>
      <c r="AZ124" s="219"/>
      <c r="BA124" s="219"/>
      <c r="BB124" s="219"/>
      <c r="BC124" s="219"/>
      <c r="BD124" s="219"/>
      <c r="BE124" s="219"/>
      <c r="BF124" s="219"/>
      <c r="BG124" s="219"/>
      <c r="BH124" s="219"/>
      <c r="BI124" s="219"/>
      <c r="BJ124" s="219"/>
      <c r="BK124" s="219"/>
      <c r="BL124" s="219"/>
      <c r="BM124" s="223"/>
    </row>
    <row r="125" spans="1:65">
      <c r="A125" s="30"/>
      <c r="B125" s="3" t="s">
        <v>86</v>
      </c>
      <c r="C125" s="29"/>
      <c r="D125" s="13">
        <v>1.813481959499982E-2</v>
      </c>
      <c r="E125" s="13">
        <v>1.9514381175542304E-2</v>
      </c>
      <c r="F125" s="13">
        <v>2.1545578111050338E-2</v>
      </c>
      <c r="G125" s="13">
        <v>3.5410410166688465E-2</v>
      </c>
      <c r="H125" s="13">
        <v>1.3941789960565144E-2</v>
      </c>
      <c r="I125" s="13">
        <v>8.4509927982949432E-3</v>
      </c>
      <c r="J125" s="151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30"/>
      <c r="B126" s="3" t="s">
        <v>248</v>
      </c>
      <c r="C126" s="29"/>
      <c r="D126" s="13">
        <v>3.8485119009411761E-2</v>
      </c>
      <c r="E126" s="13">
        <v>9.5720396174280076E-2</v>
      </c>
      <c r="F126" s="13">
        <v>-2.7515921324850812E-2</v>
      </c>
      <c r="G126" s="13">
        <v>-7.7008013398021546E-2</v>
      </c>
      <c r="H126" s="13">
        <v>-3.7828583877079325E-2</v>
      </c>
      <c r="I126" s="13">
        <v>-0.47029008800478211</v>
      </c>
      <c r="J126" s="151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30"/>
      <c r="B127" s="46" t="s">
        <v>249</v>
      </c>
      <c r="C127" s="47"/>
      <c r="D127" s="45">
        <v>0.83</v>
      </c>
      <c r="E127" s="45">
        <v>1.5</v>
      </c>
      <c r="F127" s="45">
        <v>0.06</v>
      </c>
      <c r="G127" s="45">
        <v>0.52</v>
      </c>
      <c r="H127" s="45">
        <v>0.06</v>
      </c>
      <c r="I127" s="45">
        <v>5.1100000000000003</v>
      </c>
      <c r="J127" s="151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B128" s="31"/>
      <c r="C128" s="20"/>
      <c r="D128" s="20"/>
      <c r="E128" s="20"/>
      <c r="F128" s="20"/>
      <c r="G128" s="20"/>
      <c r="H128" s="20"/>
      <c r="I128" s="20"/>
      <c r="BM128" s="55"/>
    </row>
    <row r="129" spans="1:65" ht="15">
      <c r="B129" s="8" t="s">
        <v>500</v>
      </c>
      <c r="BM129" s="28" t="s">
        <v>67</v>
      </c>
    </row>
    <row r="130" spans="1:65" ht="15">
      <c r="A130" s="25" t="s">
        <v>50</v>
      </c>
      <c r="B130" s="18" t="s">
        <v>111</v>
      </c>
      <c r="C130" s="15" t="s">
        <v>112</v>
      </c>
      <c r="D130" s="16" t="s">
        <v>222</v>
      </c>
      <c r="E130" s="17" t="s">
        <v>222</v>
      </c>
      <c r="F130" s="17" t="s">
        <v>222</v>
      </c>
      <c r="G130" s="17" t="s">
        <v>222</v>
      </c>
      <c r="H130" s="17" t="s">
        <v>222</v>
      </c>
      <c r="I130" s="17" t="s">
        <v>222</v>
      </c>
      <c r="J130" s="17" t="s">
        <v>222</v>
      </c>
      <c r="K130" s="17" t="s">
        <v>222</v>
      </c>
      <c r="L130" s="17" t="s">
        <v>222</v>
      </c>
      <c r="M130" s="17" t="s">
        <v>222</v>
      </c>
      <c r="N130" s="17" t="s">
        <v>222</v>
      </c>
      <c r="O130" s="17" t="s">
        <v>222</v>
      </c>
      <c r="P130" s="17" t="s">
        <v>222</v>
      </c>
      <c r="Q130" s="17" t="s">
        <v>222</v>
      </c>
      <c r="R130" s="17" t="s">
        <v>222</v>
      </c>
      <c r="S130" s="17" t="s">
        <v>222</v>
      </c>
      <c r="T130" s="151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1</v>
      </c>
    </row>
    <row r="131" spans="1:65">
      <c r="A131" s="30"/>
      <c r="B131" s="19" t="s">
        <v>223</v>
      </c>
      <c r="C131" s="9" t="s">
        <v>223</v>
      </c>
      <c r="D131" s="149" t="s">
        <v>255</v>
      </c>
      <c r="E131" s="150" t="s">
        <v>256</v>
      </c>
      <c r="F131" s="150" t="s">
        <v>257</v>
      </c>
      <c r="G131" s="150" t="s">
        <v>258</v>
      </c>
      <c r="H131" s="150" t="s">
        <v>259</v>
      </c>
      <c r="I131" s="150" t="s">
        <v>260</v>
      </c>
      <c r="J131" s="150" t="s">
        <v>276</v>
      </c>
      <c r="K131" s="150" t="s">
        <v>261</v>
      </c>
      <c r="L131" s="150" t="s">
        <v>262</v>
      </c>
      <c r="M131" s="150" t="s">
        <v>263</v>
      </c>
      <c r="N131" s="150" t="s">
        <v>265</v>
      </c>
      <c r="O131" s="150" t="s">
        <v>266</v>
      </c>
      <c r="P131" s="150" t="s">
        <v>267</v>
      </c>
      <c r="Q131" s="150" t="s">
        <v>268</v>
      </c>
      <c r="R131" s="150" t="s">
        <v>294</v>
      </c>
      <c r="S131" s="150" t="s">
        <v>269</v>
      </c>
      <c r="T131" s="151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 t="s">
        <v>1</v>
      </c>
    </row>
    <row r="132" spans="1:65">
      <c r="A132" s="30"/>
      <c r="B132" s="19"/>
      <c r="C132" s="9"/>
      <c r="D132" s="10" t="s">
        <v>102</v>
      </c>
      <c r="E132" s="11" t="s">
        <v>102</v>
      </c>
      <c r="F132" s="11" t="s">
        <v>295</v>
      </c>
      <c r="G132" s="11" t="s">
        <v>102</v>
      </c>
      <c r="H132" s="11" t="s">
        <v>102</v>
      </c>
      <c r="I132" s="11" t="s">
        <v>102</v>
      </c>
      <c r="J132" s="11" t="s">
        <v>102</v>
      </c>
      <c r="K132" s="11" t="s">
        <v>295</v>
      </c>
      <c r="L132" s="11" t="s">
        <v>102</v>
      </c>
      <c r="M132" s="11" t="s">
        <v>102</v>
      </c>
      <c r="N132" s="11" t="s">
        <v>101</v>
      </c>
      <c r="O132" s="11" t="s">
        <v>102</v>
      </c>
      <c r="P132" s="11" t="s">
        <v>102</v>
      </c>
      <c r="Q132" s="11" t="s">
        <v>102</v>
      </c>
      <c r="R132" s="11" t="s">
        <v>102</v>
      </c>
      <c r="S132" s="11" t="s">
        <v>102</v>
      </c>
      <c r="T132" s="151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3</v>
      </c>
    </row>
    <row r="133" spans="1:65">
      <c r="A133" s="30"/>
      <c r="B133" s="19"/>
      <c r="C133" s="9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151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3</v>
      </c>
    </row>
    <row r="134" spans="1:65">
      <c r="A134" s="30"/>
      <c r="B134" s="18">
        <v>1</v>
      </c>
      <c r="C134" s="14">
        <v>1</v>
      </c>
      <c r="D134" s="211">
        <v>0.76</v>
      </c>
      <c r="E134" s="212">
        <v>0.90000000000000013</v>
      </c>
      <c r="F134" s="212">
        <v>0.70000000000000007</v>
      </c>
      <c r="G134" s="212">
        <v>0.86687000000000014</v>
      </c>
      <c r="H134" s="211">
        <v>0.70799999999999996</v>
      </c>
      <c r="I134" s="212">
        <v>0.7</v>
      </c>
      <c r="J134" s="211">
        <v>0.7</v>
      </c>
      <c r="K134" s="211">
        <v>0.74</v>
      </c>
      <c r="L134" s="211">
        <v>0.77</v>
      </c>
      <c r="M134" s="211">
        <v>0.81000000000000016</v>
      </c>
      <c r="N134" s="211">
        <v>0.86570000000000003</v>
      </c>
      <c r="O134" s="211">
        <v>0.7902470137119999</v>
      </c>
      <c r="P134" s="211">
        <v>0.70799999999999996</v>
      </c>
      <c r="Q134" s="212">
        <v>0.91500000000000004</v>
      </c>
      <c r="R134" s="212">
        <v>0.70000000000000007</v>
      </c>
      <c r="S134" s="211">
        <v>0.75</v>
      </c>
      <c r="T134" s="209"/>
      <c r="U134" s="210"/>
      <c r="V134" s="210"/>
      <c r="W134" s="210"/>
      <c r="X134" s="210"/>
      <c r="Y134" s="210"/>
      <c r="Z134" s="210"/>
      <c r="AA134" s="210"/>
      <c r="AB134" s="210"/>
      <c r="AC134" s="210"/>
      <c r="AD134" s="210"/>
      <c r="AE134" s="210"/>
      <c r="AF134" s="210"/>
      <c r="AG134" s="210"/>
      <c r="AH134" s="210"/>
      <c r="AI134" s="210"/>
      <c r="AJ134" s="210"/>
      <c r="AK134" s="210"/>
      <c r="AL134" s="210"/>
      <c r="AM134" s="210"/>
      <c r="AN134" s="210"/>
      <c r="AO134" s="210"/>
      <c r="AP134" s="210"/>
      <c r="AQ134" s="210"/>
      <c r="AR134" s="210"/>
      <c r="AS134" s="210"/>
      <c r="AT134" s="210"/>
      <c r="AU134" s="210"/>
      <c r="AV134" s="210"/>
      <c r="AW134" s="210"/>
      <c r="AX134" s="210"/>
      <c r="AY134" s="210"/>
      <c r="AZ134" s="210"/>
      <c r="BA134" s="210"/>
      <c r="BB134" s="210"/>
      <c r="BC134" s="210"/>
      <c r="BD134" s="210"/>
      <c r="BE134" s="210"/>
      <c r="BF134" s="210"/>
      <c r="BG134" s="210"/>
      <c r="BH134" s="210"/>
      <c r="BI134" s="210"/>
      <c r="BJ134" s="210"/>
      <c r="BK134" s="210"/>
      <c r="BL134" s="210"/>
      <c r="BM134" s="213">
        <v>1</v>
      </c>
    </row>
    <row r="135" spans="1:65">
      <c r="A135" s="30"/>
      <c r="B135" s="19">
        <v>1</v>
      </c>
      <c r="C135" s="9">
        <v>2</v>
      </c>
      <c r="D135" s="24">
        <v>0.72</v>
      </c>
      <c r="E135" s="214">
        <v>0.90000000000000013</v>
      </c>
      <c r="F135" s="214">
        <v>0.70000000000000007</v>
      </c>
      <c r="G135" s="214">
        <v>0.88982000000000006</v>
      </c>
      <c r="H135" s="24">
        <v>0.67200000000000004</v>
      </c>
      <c r="I135" s="214">
        <v>0.64300000000000002</v>
      </c>
      <c r="J135" s="24">
        <v>0.77900000000000003</v>
      </c>
      <c r="K135" s="24">
        <v>0.75</v>
      </c>
      <c r="L135" s="24">
        <v>0.77</v>
      </c>
      <c r="M135" s="24">
        <v>0.79</v>
      </c>
      <c r="N135" s="24">
        <v>0.8014</v>
      </c>
      <c r="O135" s="24">
        <v>0.79319839617932353</v>
      </c>
      <c r="P135" s="24">
        <v>0.77900000000000003</v>
      </c>
      <c r="Q135" s="214">
        <v>0.91500000000000004</v>
      </c>
      <c r="R135" s="214">
        <v>0.8</v>
      </c>
      <c r="S135" s="24">
        <v>0.74</v>
      </c>
      <c r="T135" s="209"/>
      <c r="U135" s="210"/>
      <c r="V135" s="210"/>
      <c r="W135" s="210"/>
      <c r="X135" s="210"/>
      <c r="Y135" s="210"/>
      <c r="Z135" s="210"/>
      <c r="AA135" s="210"/>
      <c r="AB135" s="210"/>
      <c r="AC135" s="210"/>
      <c r="AD135" s="210"/>
      <c r="AE135" s="210"/>
      <c r="AF135" s="210"/>
      <c r="AG135" s="210"/>
      <c r="AH135" s="210"/>
      <c r="AI135" s="210"/>
      <c r="AJ135" s="210"/>
      <c r="AK135" s="210"/>
      <c r="AL135" s="210"/>
      <c r="AM135" s="210"/>
      <c r="AN135" s="210"/>
      <c r="AO135" s="210"/>
      <c r="AP135" s="210"/>
      <c r="AQ135" s="210"/>
      <c r="AR135" s="210"/>
      <c r="AS135" s="210"/>
      <c r="AT135" s="210"/>
      <c r="AU135" s="210"/>
      <c r="AV135" s="210"/>
      <c r="AW135" s="210"/>
      <c r="AX135" s="210"/>
      <c r="AY135" s="210"/>
      <c r="AZ135" s="210"/>
      <c r="BA135" s="210"/>
      <c r="BB135" s="210"/>
      <c r="BC135" s="210"/>
      <c r="BD135" s="210"/>
      <c r="BE135" s="210"/>
      <c r="BF135" s="210"/>
      <c r="BG135" s="210"/>
      <c r="BH135" s="210"/>
      <c r="BI135" s="210"/>
      <c r="BJ135" s="210"/>
      <c r="BK135" s="210"/>
      <c r="BL135" s="210"/>
      <c r="BM135" s="213" t="e">
        <v>#N/A</v>
      </c>
    </row>
    <row r="136" spans="1:65">
      <c r="A136" s="30"/>
      <c r="B136" s="19">
        <v>1</v>
      </c>
      <c r="C136" s="9">
        <v>3</v>
      </c>
      <c r="D136" s="24">
        <v>0.78</v>
      </c>
      <c r="E136" s="214">
        <v>0.90000000000000013</v>
      </c>
      <c r="F136" s="214">
        <v>0.70000000000000007</v>
      </c>
      <c r="G136" s="214">
        <v>0.85733000000000004</v>
      </c>
      <c r="H136" s="24">
        <v>0.7</v>
      </c>
      <c r="I136" s="214">
        <v>0.64300000000000002</v>
      </c>
      <c r="J136" s="24">
        <v>0.7</v>
      </c>
      <c r="K136" s="24">
        <v>0.76</v>
      </c>
      <c r="L136" s="24">
        <v>0.78</v>
      </c>
      <c r="M136" s="24">
        <v>0.77</v>
      </c>
      <c r="N136" s="24">
        <v>0.74690000000000001</v>
      </c>
      <c r="O136" s="24">
        <v>0.72748550047333327</v>
      </c>
      <c r="P136" s="24">
        <v>0.77200000000000002</v>
      </c>
      <c r="Q136" s="214">
        <v>0.91500000000000004</v>
      </c>
      <c r="R136" s="214">
        <v>0.8</v>
      </c>
      <c r="S136" s="24">
        <v>0.75</v>
      </c>
      <c r="T136" s="209"/>
      <c r="U136" s="210"/>
      <c r="V136" s="210"/>
      <c r="W136" s="210"/>
      <c r="X136" s="210"/>
      <c r="Y136" s="210"/>
      <c r="Z136" s="210"/>
      <c r="AA136" s="210"/>
      <c r="AB136" s="210"/>
      <c r="AC136" s="210"/>
      <c r="AD136" s="210"/>
      <c r="AE136" s="210"/>
      <c r="AF136" s="210"/>
      <c r="AG136" s="210"/>
      <c r="AH136" s="210"/>
      <c r="AI136" s="210"/>
      <c r="AJ136" s="210"/>
      <c r="AK136" s="210"/>
      <c r="AL136" s="210"/>
      <c r="AM136" s="210"/>
      <c r="AN136" s="210"/>
      <c r="AO136" s="210"/>
      <c r="AP136" s="210"/>
      <c r="AQ136" s="210"/>
      <c r="AR136" s="210"/>
      <c r="AS136" s="210"/>
      <c r="AT136" s="210"/>
      <c r="AU136" s="210"/>
      <c r="AV136" s="210"/>
      <c r="AW136" s="210"/>
      <c r="AX136" s="210"/>
      <c r="AY136" s="210"/>
      <c r="AZ136" s="210"/>
      <c r="BA136" s="210"/>
      <c r="BB136" s="210"/>
      <c r="BC136" s="210"/>
      <c r="BD136" s="210"/>
      <c r="BE136" s="210"/>
      <c r="BF136" s="210"/>
      <c r="BG136" s="210"/>
      <c r="BH136" s="210"/>
      <c r="BI136" s="210"/>
      <c r="BJ136" s="210"/>
      <c r="BK136" s="210"/>
      <c r="BL136" s="210"/>
      <c r="BM136" s="213">
        <v>16</v>
      </c>
    </row>
    <row r="137" spans="1:65">
      <c r="A137" s="30"/>
      <c r="B137" s="19">
        <v>1</v>
      </c>
      <c r="C137" s="9">
        <v>4</v>
      </c>
      <c r="D137" s="24">
        <v>0.81000000000000016</v>
      </c>
      <c r="E137" s="214">
        <v>0.90000000000000013</v>
      </c>
      <c r="F137" s="214">
        <v>0.70000000000000007</v>
      </c>
      <c r="G137" s="214">
        <v>0.82016</v>
      </c>
      <c r="H137" s="227">
        <v>0.54300000000000004</v>
      </c>
      <c r="I137" s="214">
        <v>0.66500000000000004</v>
      </c>
      <c r="J137" s="24">
        <v>0.75</v>
      </c>
      <c r="K137" s="24">
        <v>0.71</v>
      </c>
      <c r="L137" s="24">
        <v>0.77</v>
      </c>
      <c r="M137" s="24">
        <v>0.75</v>
      </c>
      <c r="N137" s="24">
        <v>0.78090000000000004</v>
      </c>
      <c r="O137" s="24">
        <v>0.76393526944145462</v>
      </c>
      <c r="P137" s="24">
        <v>0.68600000000000005</v>
      </c>
      <c r="Q137" s="214">
        <v>0.97199999999999998</v>
      </c>
      <c r="R137" s="214">
        <v>0.70000000000000007</v>
      </c>
      <c r="S137" s="24">
        <v>0.76</v>
      </c>
      <c r="T137" s="209"/>
      <c r="U137" s="210"/>
      <c r="V137" s="210"/>
      <c r="W137" s="210"/>
      <c r="X137" s="210"/>
      <c r="Y137" s="210"/>
      <c r="Z137" s="210"/>
      <c r="AA137" s="210"/>
      <c r="AB137" s="210"/>
      <c r="AC137" s="210"/>
      <c r="AD137" s="210"/>
      <c r="AE137" s="210"/>
      <c r="AF137" s="210"/>
      <c r="AG137" s="210"/>
      <c r="AH137" s="210"/>
      <c r="AI137" s="210"/>
      <c r="AJ137" s="210"/>
      <c r="AK137" s="210"/>
      <c r="AL137" s="210"/>
      <c r="AM137" s="210"/>
      <c r="AN137" s="210"/>
      <c r="AO137" s="210"/>
      <c r="AP137" s="210"/>
      <c r="AQ137" s="210"/>
      <c r="AR137" s="210"/>
      <c r="AS137" s="210"/>
      <c r="AT137" s="210"/>
      <c r="AU137" s="210"/>
      <c r="AV137" s="210"/>
      <c r="AW137" s="210"/>
      <c r="AX137" s="210"/>
      <c r="AY137" s="210"/>
      <c r="AZ137" s="210"/>
      <c r="BA137" s="210"/>
      <c r="BB137" s="210"/>
      <c r="BC137" s="210"/>
      <c r="BD137" s="210"/>
      <c r="BE137" s="210"/>
      <c r="BF137" s="210"/>
      <c r="BG137" s="210"/>
      <c r="BH137" s="210"/>
      <c r="BI137" s="210"/>
      <c r="BJ137" s="210"/>
      <c r="BK137" s="210"/>
      <c r="BL137" s="210"/>
      <c r="BM137" s="213">
        <v>0.7528360336562232</v>
      </c>
    </row>
    <row r="138" spans="1:65">
      <c r="A138" s="30"/>
      <c r="B138" s="19">
        <v>1</v>
      </c>
      <c r="C138" s="9">
        <v>5</v>
      </c>
      <c r="D138" s="24">
        <v>0.7</v>
      </c>
      <c r="E138" s="214">
        <v>0.90000000000000013</v>
      </c>
      <c r="F138" s="214">
        <v>0.8</v>
      </c>
      <c r="G138" s="214">
        <v>0.83850999999999998</v>
      </c>
      <c r="H138" s="24">
        <v>0.75</v>
      </c>
      <c r="I138" s="214">
        <v>0.67900000000000005</v>
      </c>
      <c r="J138" s="24">
        <v>0.75800000000000001</v>
      </c>
      <c r="K138" s="24">
        <v>0.72</v>
      </c>
      <c r="L138" s="24">
        <v>0.78</v>
      </c>
      <c r="M138" s="24">
        <v>0.81999999999999984</v>
      </c>
      <c r="N138" s="24">
        <v>0.75170000000000003</v>
      </c>
      <c r="O138" s="24">
        <v>0.75992756919500004</v>
      </c>
      <c r="P138" s="24">
        <v>0.78600000000000003</v>
      </c>
      <c r="Q138" s="214">
        <v>0.88600000000000001</v>
      </c>
      <c r="R138" s="214">
        <v>0.8</v>
      </c>
      <c r="S138" s="24">
        <v>0.74</v>
      </c>
      <c r="T138" s="209"/>
      <c r="U138" s="210"/>
      <c r="V138" s="210"/>
      <c r="W138" s="210"/>
      <c r="X138" s="210"/>
      <c r="Y138" s="210"/>
      <c r="Z138" s="210"/>
      <c r="AA138" s="210"/>
      <c r="AB138" s="210"/>
      <c r="AC138" s="210"/>
      <c r="AD138" s="210"/>
      <c r="AE138" s="210"/>
      <c r="AF138" s="210"/>
      <c r="AG138" s="210"/>
      <c r="AH138" s="210"/>
      <c r="AI138" s="210"/>
      <c r="AJ138" s="210"/>
      <c r="AK138" s="210"/>
      <c r="AL138" s="210"/>
      <c r="AM138" s="210"/>
      <c r="AN138" s="210"/>
      <c r="AO138" s="210"/>
      <c r="AP138" s="210"/>
      <c r="AQ138" s="210"/>
      <c r="AR138" s="210"/>
      <c r="AS138" s="210"/>
      <c r="AT138" s="210"/>
      <c r="AU138" s="210"/>
      <c r="AV138" s="210"/>
      <c r="AW138" s="210"/>
      <c r="AX138" s="210"/>
      <c r="AY138" s="210"/>
      <c r="AZ138" s="210"/>
      <c r="BA138" s="210"/>
      <c r="BB138" s="210"/>
      <c r="BC138" s="210"/>
      <c r="BD138" s="210"/>
      <c r="BE138" s="210"/>
      <c r="BF138" s="210"/>
      <c r="BG138" s="210"/>
      <c r="BH138" s="210"/>
      <c r="BI138" s="210"/>
      <c r="BJ138" s="210"/>
      <c r="BK138" s="210"/>
      <c r="BL138" s="210"/>
      <c r="BM138" s="213">
        <v>74</v>
      </c>
    </row>
    <row r="139" spans="1:65">
      <c r="A139" s="30"/>
      <c r="B139" s="19">
        <v>1</v>
      </c>
      <c r="C139" s="9">
        <v>6</v>
      </c>
      <c r="D139" s="24">
        <v>0.68</v>
      </c>
      <c r="E139" s="214">
        <v>0.90000000000000013</v>
      </c>
      <c r="F139" s="214">
        <v>0.8</v>
      </c>
      <c r="G139" s="214">
        <v>0.82179999999999997</v>
      </c>
      <c r="H139" s="24">
        <v>0.69299999999999995</v>
      </c>
      <c r="I139" s="214">
        <v>0.65</v>
      </c>
      <c r="J139" s="24">
        <v>0.77900000000000003</v>
      </c>
      <c r="K139" s="24">
        <v>0.72</v>
      </c>
      <c r="L139" s="24">
        <v>0.77</v>
      </c>
      <c r="M139" s="24">
        <v>0.76</v>
      </c>
      <c r="N139" s="24">
        <v>0.80440000000000011</v>
      </c>
      <c r="O139" s="24">
        <v>0.74685540587828414</v>
      </c>
      <c r="P139" s="24">
        <v>0.72199999999999998</v>
      </c>
      <c r="Q139" s="227">
        <v>1.0149999999999999</v>
      </c>
      <c r="R139" s="214">
        <v>0.70000000000000007</v>
      </c>
      <c r="S139" s="24">
        <v>0.76</v>
      </c>
      <c r="T139" s="209"/>
      <c r="U139" s="210"/>
      <c r="V139" s="210"/>
      <c r="W139" s="210"/>
      <c r="X139" s="210"/>
      <c r="Y139" s="210"/>
      <c r="Z139" s="210"/>
      <c r="AA139" s="210"/>
      <c r="AB139" s="210"/>
      <c r="AC139" s="210"/>
      <c r="AD139" s="210"/>
      <c r="AE139" s="210"/>
      <c r="AF139" s="210"/>
      <c r="AG139" s="210"/>
      <c r="AH139" s="210"/>
      <c r="AI139" s="210"/>
      <c r="AJ139" s="210"/>
      <c r="AK139" s="210"/>
      <c r="AL139" s="210"/>
      <c r="AM139" s="210"/>
      <c r="AN139" s="210"/>
      <c r="AO139" s="210"/>
      <c r="AP139" s="210"/>
      <c r="AQ139" s="210"/>
      <c r="AR139" s="210"/>
      <c r="AS139" s="210"/>
      <c r="AT139" s="210"/>
      <c r="AU139" s="210"/>
      <c r="AV139" s="210"/>
      <c r="AW139" s="210"/>
      <c r="AX139" s="210"/>
      <c r="AY139" s="210"/>
      <c r="AZ139" s="210"/>
      <c r="BA139" s="210"/>
      <c r="BB139" s="210"/>
      <c r="BC139" s="210"/>
      <c r="BD139" s="210"/>
      <c r="BE139" s="210"/>
      <c r="BF139" s="210"/>
      <c r="BG139" s="210"/>
      <c r="BH139" s="210"/>
      <c r="BI139" s="210"/>
      <c r="BJ139" s="210"/>
      <c r="BK139" s="210"/>
      <c r="BL139" s="210"/>
      <c r="BM139" s="56"/>
    </row>
    <row r="140" spans="1:65">
      <c r="A140" s="30"/>
      <c r="B140" s="20" t="s">
        <v>245</v>
      </c>
      <c r="C140" s="12"/>
      <c r="D140" s="215">
        <v>0.74166666666666659</v>
      </c>
      <c r="E140" s="215">
        <v>0.90000000000000024</v>
      </c>
      <c r="F140" s="215">
        <v>0.73333333333333339</v>
      </c>
      <c r="G140" s="215">
        <v>0.84908166666666673</v>
      </c>
      <c r="H140" s="215">
        <v>0.67766666666666664</v>
      </c>
      <c r="I140" s="215">
        <v>0.66333333333333333</v>
      </c>
      <c r="J140" s="215">
        <v>0.7443333333333334</v>
      </c>
      <c r="K140" s="215">
        <v>0.73333333333333328</v>
      </c>
      <c r="L140" s="215">
        <v>0.77333333333333343</v>
      </c>
      <c r="M140" s="215">
        <v>0.78333333333333333</v>
      </c>
      <c r="N140" s="215">
        <v>0.79183333333333339</v>
      </c>
      <c r="O140" s="215">
        <v>0.76360819247989919</v>
      </c>
      <c r="P140" s="215">
        <v>0.74216666666666675</v>
      </c>
      <c r="Q140" s="215">
        <v>0.93633333333333324</v>
      </c>
      <c r="R140" s="215">
        <v>0.75</v>
      </c>
      <c r="S140" s="215">
        <v>0.75</v>
      </c>
      <c r="T140" s="209"/>
      <c r="U140" s="210"/>
      <c r="V140" s="210"/>
      <c r="W140" s="210"/>
      <c r="X140" s="210"/>
      <c r="Y140" s="210"/>
      <c r="Z140" s="210"/>
      <c r="AA140" s="210"/>
      <c r="AB140" s="210"/>
      <c r="AC140" s="210"/>
      <c r="AD140" s="210"/>
      <c r="AE140" s="210"/>
      <c r="AF140" s="210"/>
      <c r="AG140" s="210"/>
      <c r="AH140" s="210"/>
      <c r="AI140" s="210"/>
      <c r="AJ140" s="210"/>
      <c r="AK140" s="210"/>
      <c r="AL140" s="210"/>
      <c r="AM140" s="210"/>
      <c r="AN140" s="210"/>
      <c r="AO140" s="210"/>
      <c r="AP140" s="210"/>
      <c r="AQ140" s="210"/>
      <c r="AR140" s="210"/>
      <c r="AS140" s="210"/>
      <c r="AT140" s="210"/>
      <c r="AU140" s="210"/>
      <c r="AV140" s="210"/>
      <c r="AW140" s="210"/>
      <c r="AX140" s="210"/>
      <c r="AY140" s="210"/>
      <c r="AZ140" s="210"/>
      <c r="BA140" s="210"/>
      <c r="BB140" s="210"/>
      <c r="BC140" s="210"/>
      <c r="BD140" s="210"/>
      <c r="BE140" s="210"/>
      <c r="BF140" s="210"/>
      <c r="BG140" s="210"/>
      <c r="BH140" s="210"/>
      <c r="BI140" s="210"/>
      <c r="BJ140" s="210"/>
      <c r="BK140" s="210"/>
      <c r="BL140" s="210"/>
      <c r="BM140" s="56"/>
    </row>
    <row r="141" spans="1:65">
      <c r="A141" s="30"/>
      <c r="B141" s="3" t="s">
        <v>246</v>
      </c>
      <c r="C141" s="29"/>
      <c r="D141" s="24">
        <v>0.74</v>
      </c>
      <c r="E141" s="24">
        <v>0.90000000000000013</v>
      </c>
      <c r="F141" s="24">
        <v>0.70000000000000007</v>
      </c>
      <c r="G141" s="24">
        <v>0.84792000000000001</v>
      </c>
      <c r="H141" s="24">
        <v>0.6964999999999999</v>
      </c>
      <c r="I141" s="24">
        <v>0.65749999999999997</v>
      </c>
      <c r="J141" s="24">
        <v>0.754</v>
      </c>
      <c r="K141" s="24">
        <v>0.73</v>
      </c>
      <c r="L141" s="24">
        <v>0.77</v>
      </c>
      <c r="M141" s="24">
        <v>0.78</v>
      </c>
      <c r="N141" s="24">
        <v>0.79115000000000002</v>
      </c>
      <c r="O141" s="24">
        <v>0.76193141931822739</v>
      </c>
      <c r="P141" s="24">
        <v>0.747</v>
      </c>
      <c r="Q141" s="24">
        <v>0.91500000000000004</v>
      </c>
      <c r="R141" s="24">
        <v>0.75</v>
      </c>
      <c r="S141" s="24">
        <v>0.75</v>
      </c>
      <c r="T141" s="209"/>
      <c r="U141" s="210"/>
      <c r="V141" s="210"/>
      <c r="W141" s="210"/>
      <c r="X141" s="210"/>
      <c r="Y141" s="210"/>
      <c r="Z141" s="210"/>
      <c r="AA141" s="210"/>
      <c r="AB141" s="210"/>
      <c r="AC141" s="210"/>
      <c r="AD141" s="210"/>
      <c r="AE141" s="210"/>
      <c r="AF141" s="210"/>
      <c r="AG141" s="210"/>
      <c r="AH141" s="210"/>
      <c r="AI141" s="210"/>
      <c r="AJ141" s="210"/>
      <c r="AK141" s="210"/>
      <c r="AL141" s="210"/>
      <c r="AM141" s="210"/>
      <c r="AN141" s="210"/>
      <c r="AO141" s="210"/>
      <c r="AP141" s="210"/>
      <c r="AQ141" s="210"/>
      <c r="AR141" s="210"/>
      <c r="AS141" s="210"/>
      <c r="AT141" s="210"/>
      <c r="AU141" s="210"/>
      <c r="AV141" s="210"/>
      <c r="AW141" s="210"/>
      <c r="AX141" s="210"/>
      <c r="AY141" s="210"/>
      <c r="AZ141" s="210"/>
      <c r="BA141" s="210"/>
      <c r="BB141" s="210"/>
      <c r="BC141" s="210"/>
      <c r="BD141" s="210"/>
      <c r="BE141" s="210"/>
      <c r="BF141" s="210"/>
      <c r="BG141" s="210"/>
      <c r="BH141" s="210"/>
      <c r="BI141" s="210"/>
      <c r="BJ141" s="210"/>
      <c r="BK141" s="210"/>
      <c r="BL141" s="210"/>
      <c r="BM141" s="56"/>
    </row>
    <row r="142" spans="1:65">
      <c r="A142" s="30"/>
      <c r="B142" s="3" t="s">
        <v>247</v>
      </c>
      <c r="C142" s="29"/>
      <c r="D142" s="24">
        <v>4.9966655548142017E-2</v>
      </c>
      <c r="E142" s="24">
        <v>1.2161883888976234E-16</v>
      </c>
      <c r="F142" s="24">
        <v>5.1639777949432218E-2</v>
      </c>
      <c r="G142" s="24">
        <v>2.7337095249251871E-2</v>
      </c>
      <c r="H142" s="24">
        <v>7.0786062658313345E-2</v>
      </c>
      <c r="I142" s="24">
        <v>2.279181139503102E-2</v>
      </c>
      <c r="J142" s="24">
        <v>3.6203130619694601E-2</v>
      </c>
      <c r="K142" s="24">
        <v>1.9663841605003517E-2</v>
      </c>
      <c r="L142" s="24">
        <v>5.1639777949432277E-3</v>
      </c>
      <c r="M142" s="24">
        <v>2.8047578623950159E-2</v>
      </c>
      <c r="N142" s="24">
        <v>4.3485522495040431E-2</v>
      </c>
      <c r="O142" s="24">
        <v>2.5236345438410222E-2</v>
      </c>
      <c r="P142" s="24">
        <v>4.2182539831862507E-2</v>
      </c>
      <c r="Q142" s="24">
        <v>4.7664102495134246E-2</v>
      </c>
      <c r="R142" s="24">
        <v>5.4772255750516599E-2</v>
      </c>
      <c r="S142" s="24">
        <v>8.9442719099991665E-3</v>
      </c>
      <c r="T142" s="209"/>
      <c r="U142" s="210"/>
      <c r="V142" s="210"/>
      <c r="W142" s="210"/>
      <c r="X142" s="210"/>
      <c r="Y142" s="210"/>
      <c r="Z142" s="210"/>
      <c r="AA142" s="210"/>
      <c r="AB142" s="210"/>
      <c r="AC142" s="210"/>
      <c r="AD142" s="210"/>
      <c r="AE142" s="210"/>
      <c r="AF142" s="210"/>
      <c r="AG142" s="210"/>
      <c r="AH142" s="210"/>
      <c r="AI142" s="210"/>
      <c r="AJ142" s="210"/>
      <c r="AK142" s="210"/>
      <c r="AL142" s="210"/>
      <c r="AM142" s="210"/>
      <c r="AN142" s="210"/>
      <c r="AO142" s="210"/>
      <c r="AP142" s="210"/>
      <c r="AQ142" s="210"/>
      <c r="AR142" s="210"/>
      <c r="AS142" s="210"/>
      <c r="AT142" s="210"/>
      <c r="AU142" s="210"/>
      <c r="AV142" s="210"/>
      <c r="AW142" s="210"/>
      <c r="AX142" s="210"/>
      <c r="AY142" s="210"/>
      <c r="AZ142" s="210"/>
      <c r="BA142" s="210"/>
      <c r="BB142" s="210"/>
      <c r="BC142" s="210"/>
      <c r="BD142" s="210"/>
      <c r="BE142" s="210"/>
      <c r="BF142" s="210"/>
      <c r="BG142" s="210"/>
      <c r="BH142" s="210"/>
      <c r="BI142" s="210"/>
      <c r="BJ142" s="210"/>
      <c r="BK142" s="210"/>
      <c r="BL142" s="210"/>
      <c r="BM142" s="56"/>
    </row>
    <row r="143" spans="1:65">
      <c r="A143" s="30"/>
      <c r="B143" s="3" t="s">
        <v>86</v>
      </c>
      <c r="C143" s="29"/>
      <c r="D143" s="13">
        <v>6.7370771525584752E-2</v>
      </c>
      <c r="E143" s="13">
        <v>1.3513204321084701E-16</v>
      </c>
      <c r="F143" s="13">
        <v>7.0417879021953025E-2</v>
      </c>
      <c r="G143" s="13">
        <v>3.2196072913188802E-2</v>
      </c>
      <c r="H143" s="13">
        <v>0.10445557696750617</v>
      </c>
      <c r="I143" s="13">
        <v>3.4359514665875911E-2</v>
      </c>
      <c r="J143" s="13">
        <v>4.8638330433982892E-2</v>
      </c>
      <c r="K143" s="13">
        <v>2.6814329461368434E-2</v>
      </c>
      <c r="L143" s="13">
        <v>6.6775574934610695E-3</v>
      </c>
      <c r="M143" s="13">
        <v>3.5805419519936377E-2</v>
      </c>
      <c r="N143" s="13">
        <v>5.4917519463321948E-2</v>
      </c>
      <c r="O143" s="13">
        <v>3.3048814414172921E-2</v>
      </c>
      <c r="P143" s="13">
        <v>5.683701751429935E-2</v>
      </c>
      <c r="Q143" s="13">
        <v>5.0905057844571999E-2</v>
      </c>
      <c r="R143" s="13">
        <v>7.3029674334022132E-2</v>
      </c>
      <c r="S143" s="13">
        <v>1.1925695879998888E-2</v>
      </c>
      <c r="T143" s="151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30"/>
      <c r="B144" s="3" t="s">
        <v>248</v>
      </c>
      <c r="C144" s="29"/>
      <c r="D144" s="13">
        <v>-1.4836387327678113E-2</v>
      </c>
      <c r="E144" s="13">
        <v>0.19547944009675056</v>
      </c>
      <c r="F144" s="13">
        <v>-2.5905641402647839E-2</v>
      </c>
      <c r="G144" s="13">
        <v>0.12784408384786916</v>
      </c>
      <c r="H144" s="13">
        <v>-9.9848258623446928E-2</v>
      </c>
      <c r="I144" s="13">
        <v>-0.11888737563239515</v>
      </c>
      <c r="J144" s="13">
        <v>-1.1294226023687459E-2</v>
      </c>
      <c r="K144" s="13">
        <v>-2.590564140264795E-2</v>
      </c>
      <c r="L144" s="13">
        <v>2.7226778157207754E-2</v>
      </c>
      <c r="M144" s="13">
        <v>4.0509883047171513E-2</v>
      </c>
      <c r="N144" s="13">
        <v>5.1800522203641064E-2</v>
      </c>
      <c r="O144" s="13">
        <v>1.4308771554623734E-2</v>
      </c>
      <c r="P144" s="13">
        <v>-1.4172232083179637E-2</v>
      </c>
      <c r="Q144" s="13">
        <v>0.24374138786361899</v>
      </c>
      <c r="R144" s="13">
        <v>-3.7671332527080548E-3</v>
      </c>
      <c r="S144" s="13">
        <v>-3.7671332527080548E-3</v>
      </c>
      <c r="T144" s="151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30"/>
      <c r="B145" s="46" t="s">
        <v>249</v>
      </c>
      <c r="C145" s="47"/>
      <c r="D145" s="45">
        <v>0.24</v>
      </c>
      <c r="E145" s="45" t="s">
        <v>275</v>
      </c>
      <c r="F145" s="45" t="s">
        <v>275</v>
      </c>
      <c r="G145" s="45">
        <v>2.86</v>
      </c>
      <c r="H145" s="45">
        <v>2.09</v>
      </c>
      <c r="I145" s="45">
        <v>2.5</v>
      </c>
      <c r="J145" s="45">
        <v>0.16</v>
      </c>
      <c r="K145" s="45">
        <v>0.48</v>
      </c>
      <c r="L145" s="45">
        <v>0.67</v>
      </c>
      <c r="M145" s="45">
        <v>0.96</v>
      </c>
      <c r="N145" s="45">
        <v>1.21</v>
      </c>
      <c r="O145" s="45">
        <v>0.39</v>
      </c>
      <c r="P145" s="45">
        <v>0.23</v>
      </c>
      <c r="Q145" s="45">
        <v>5.38</v>
      </c>
      <c r="R145" s="45" t="s">
        <v>275</v>
      </c>
      <c r="S145" s="45">
        <v>0</v>
      </c>
      <c r="T145" s="151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B146" s="31" t="s">
        <v>299</v>
      </c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BM146" s="55"/>
    </row>
    <row r="147" spans="1:65">
      <c r="BM147" s="55"/>
    </row>
    <row r="148" spans="1:65" ht="15">
      <c r="B148" s="8" t="s">
        <v>501</v>
      </c>
      <c r="BM148" s="28" t="s">
        <v>67</v>
      </c>
    </row>
    <row r="149" spans="1:65" ht="15">
      <c r="A149" s="25" t="s">
        <v>19</v>
      </c>
      <c r="B149" s="18" t="s">
        <v>111</v>
      </c>
      <c r="C149" s="15" t="s">
        <v>112</v>
      </c>
      <c r="D149" s="16" t="s">
        <v>222</v>
      </c>
      <c r="E149" s="17" t="s">
        <v>222</v>
      </c>
      <c r="F149" s="17" t="s">
        <v>222</v>
      </c>
      <c r="G149" s="17" t="s">
        <v>222</v>
      </c>
      <c r="H149" s="17" t="s">
        <v>222</v>
      </c>
      <c r="I149" s="17" t="s">
        <v>222</v>
      </c>
      <c r="J149" s="17" t="s">
        <v>222</v>
      </c>
      <c r="K149" s="17" t="s">
        <v>222</v>
      </c>
      <c r="L149" s="151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1</v>
      </c>
    </row>
    <row r="150" spans="1:65">
      <c r="A150" s="30"/>
      <c r="B150" s="19" t="s">
        <v>223</v>
      </c>
      <c r="C150" s="9" t="s">
        <v>223</v>
      </c>
      <c r="D150" s="149" t="s">
        <v>255</v>
      </c>
      <c r="E150" s="150" t="s">
        <v>256</v>
      </c>
      <c r="F150" s="150" t="s">
        <v>258</v>
      </c>
      <c r="G150" s="150" t="s">
        <v>261</v>
      </c>
      <c r="H150" s="150" t="s">
        <v>262</v>
      </c>
      <c r="I150" s="150" t="s">
        <v>266</v>
      </c>
      <c r="J150" s="150" t="s">
        <v>294</v>
      </c>
      <c r="K150" s="150" t="s">
        <v>269</v>
      </c>
      <c r="L150" s="151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 t="s">
        <v>3</v>
      </c>
    </row>
    <row r="151" spans="1:65">
      <c r="A151" s="30"/>
      <c r="B151" s="19"/>
      <c r="C151" s="9"/>
      <c r="D151" s="10" t="s">
        <v>102</v>
      </c>
      <c r="E151" s="11" t="s">
        <v>101</v>
      </c>
      <c r="F151" s="11" t="s">
        <v>102</v>
      </c>
      <c r="G151" s="11" t="s">
        <v>295</v>
      </c>
      <c r="H151" s="11" t="s">
        <v>102</v>
      </c>
      <c r="I151" s="11" t="s">
        <v>101</v>
      </c>
      <c r="J151" s="11" t="s">
        <v>101</v>
      </c>
      <c r="K151" s="11" t="s">
        <v>102</v>
      </c>
      <c r="L151" s="151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0</v>
      </c>
    </row>
    <row r="152" spans="1:65">
      <c r="A152" s="30"/>
      <c r="B152" s="19"/>
      <c r="C152" s="9"/>
      <c r="D152" s="26"/>
      <c r="E152" s="26"/>
      <c r="F152" s="26"/>
      <c r="G152" s="26"/>
      <c r="H152" s="26"/>
      <c r="I152" s="26"/>
      <c r="J152" s="26"/>
      <c r="K152" s="26"/>
      <c r="L152" s="151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>
        <v>0</v>
      </c>
    </row>
    <row r="153" spans="1:65">
      <c r="A153" s="30"/>
      <c r="B153" s="18">
        <v>1</v>
      </c>
      <c r="C153" s="14">
        <v>1</v>
      </c>
      <c r="D153" s="217">
        <v>60</v>
      </c>
      <c r="E153" s="216">
        <v>54</v>
      </c>
      <c r="F153" s="216">
        <v>64.207999999999998</v>
      </c>
      <c r="G153" s="216">
        <v>49</v>
      </c>
      <c r="H153" s="216">
        <v>54</v>
      </c>
      <c r="I153" s="216">
        <v>46.793562309296661</v>
      </c>
      <c r="J153" s="217">
        <v>60</v>
      </c>
      <c r="K153" s="216">
        <v>48.6</v>
      </c>
      <c r="L153" s="218"/>
      <c r="M153" s="219"/>
      <c r="N153" s="219"/>
      <c r="O153" s="219"/>
      <c r="P153" s="219"/>
      <c r="Q153" s="219"/>
      <c r="R153" s="219"/>
      <c r="S153" s="219"/>
      <c r="T153" s="219"/>
      <c r="U153" s="219"/>
      <c r="V153" s="219"/>
      <c r="W153" s="219"/>
      <c r="X153" s="219"/>
      <c r="Y153" s="219"/>
      <c r="Z153" s="219"/>
      <c r="AA153" s="219"/>
      <c r="AB153" s="219"/>
      <c r="AC153" s="219"/>
      <c r="AD153" s="219"/>
      <c r="AE153" s="219"/>
      <c r="AF153" s="219"/>
      <c r="AG153" s="219"/>
      <c r="AH153" s="219"/>
      <c r="AI153" s="219"/>
      <c r="AJ153" s="219"/>
      <c r="AK153" s="219"/>
      <c r="AL153" s="219"/>
      <c r="AM153" s="219"/>
      <c r="AN153" s="219"/>
      <c r="AO153" s="219"/>
      <c r="AP153" s="219"/>
      <c r="AQ153" s="219"/>
      <c r="AR153" s="219"/>
      <c r="AS153" s="219"/>
      <c r="AT153" s="219"/>
      <c r="AU153" s="219"/>
      <c r="AV153" s="219"/>
      <c r="AW153" s="219"/>
      <c r="AX153" s="219"/>
      <c r="AY153" s="219"/>
      <c r="AZ153" s="219"/>
      <c r="BA153" s="219"/>
      <c r="BB153" s="219"/>
      <c r="BC153" s="219"/>
      <c r="BD153" s="219"/>
      <c r="BE153" s="219"/>
      <c r="BF153" s="219"/>
      <c r="BG153" s="219"/>
      <c r="BH153" s="219"/>
      <c r="BI153" s="219"/>
      <c r="BJ153" s="219"/>
      <c r="BK153" s="219"/>
      <c r="BL153" s="219"/>
      <c r="BM153" s="220">
        <v>1</v>
      </c>
    </row>
    <row r="154" spans="1:65">
      <c r="A154" s="30"/>
      <c r="B154" s="19">
        <v>1</v>
      </c>
      <c r="C154" s="9">
        <v>2</v>
      </c>
      <c r="D154" s="222" t="s">
        <v>104</v>
      </c>
      <c r="E154" s="221">
        <v>55</v>
      </c>
      <c r="F154" s="221">
        <v>63.667999999999985</v>
      </c>
      <c r="G154" s="221">
        <v>48</v>
      </c>
      <c r="H154" s="221">
        <v>54</v>
      </c>
      <c r="I154" s="221">
        <v>51.63020072847236</v>
      </c>
      <c r="J154" s="222">
        <v>60</v>
      </c>
      <c r="K154" s="221">
        <v>48.7</v>
      </c>
      <c r="L154" s="218"/>
      <c r="M154" s="219"/>
      <c r="N154" s="219"/>
      <c r="O154" s="219"/>
      <c r="P154" s="219"/>
      <c r="Q154" s="219"/>
      <c r="R154" s="219"/>
      <c r="S154" s="219"/>
      <c r="T154" s="219"/>
      <c r="U154" s="219"/>
      <c r="V154" s="219"/>
      <c r="W154" s="219"/>
      <c r="X154" s="219"/>
      <c r="Y154" s="219"/>
      <c r="Z154" s="219"/>
      <c r="AA154" s="219"/>
      <c r="AB154" s="219"/>
      <c r="AC154" s="219"/>
      <c r="AD154" s="219"/>
      <c r="AE154" s="219"/>
      <c r="AF154" s="219"/>
      <c r="AG154" s="219"/>
      <c r="AH154" s="219"/>
      <c r="AI154" s="219"/>
      <c r="AJ154" s="219"/>
      <c r="AK154" s="219"/>
      <c r="AL154" s="219"/>
      <c r="AM154" s="219"/>
      <c r="AN154" s="219"/>
      <c r="AO154" s="219"/>
      <c r="AP154" s="219"/>
      <c r="AQ154" s="219"/>
      <c r="AR154" s="219"/>
      <c r="AS154" s="219"/>
      <c r="AT154" s="219"/>
      <c r="AU154" s="219"/>
      <c r="AV154" s="219"/>
      <c r="AW154" s="219"/>
      <c r="AX154" s="219"/>
      <c r="AY154" s="219"/>
      <c r="AZ154" s="219"/>
      <c r="BA154" s="219"/>
      <c r="BB154" s="219"/>
      <c r="BC154" s="219"/>
      <c r="BD154" s="219"/>
      <c r="BE154" s="219"/>
      <c r="BF154" s="219"/>
      <c r="BG154" s="219"/>
      <c r="BH154" s="219"/>
      <c r="BI154" s="219"/>
      <c r="BJ154" s="219"/>
      <c r="BK154" s="219"/>
      <c r="BL154" s="219"/>
      <c r="BM154" s="220" t="e">
        <v>#N/A</v>
      </c>
    </row>
    <row r="155" spans="1:65">
      <c r="A155" s="30"/>
      <c r="B155" s="19">
        <v>1</v>
      </c>
      <c r="C155" s="9">
        <v>3</v>
      </c>
      <c r="D155" s="222" t="s">
        <v>104</v>
      </c>
      <c r="E155" s="221">
        <v>55</v>
      </c>
      <c r="F155" s="221">
        <v>65.012</v>
      </c>
      <c r="G155" s="221">
        <v>48</v>
      </c>
      <c r="H155" s="221">
        <v>55</v>
      </c>
      <c r="I155" s="221">
        <v>43.739427150489</v>
      </c>
      <c r="J155" s="222">
        <v>60</v>
      </c>
      <c r="K155" s="221">
        <v>47</v>
      </c>
      <c r="L155" s="218"/>
      <c r="M155" s="219"/>
      <c r="N155" s="219"/>
      <c r="O155" s="219"/>
      <c r="P155" s="219"/>
      <c r="Q155" s="219"/>
      <c r="R155" s="219"/>
      <c r="S155" s="219"/>
      <c r="T155" s="219"/>
      <c r="U155" s="219"/>
      <c r="V155" s="219"/>
      <c r="W155" s="219"/>
      <c r="X155" s="219"/>
      <c r="Y155" s="219"/>
      <c r="Z155" s="219"/>
      <c r="AA155" s="219"/>
      <c r="AB155" s="219"/>
      <c r="AC155" s="219"/>
      <c r="AD155" s="219"/>
      <c r="AE155" s="219"/>
      <c r="AF155" s="219"/>
      <c r="AG155" s="219"/>
      <c r="AH155" s="219"/>
      <c r="AI155" s="219"/>
      <c r="AJ155" s="219"/>
      <c r="AK155" s="219"/>
      <c r="AL155" s="219"/>
      <c r="AM155" s="219"/>
      <c r="AN155" s="219"/>
      <c r="AO155" s="219"/>
      <c r="AP155" s="219"/>
      <c r="AQ155" s="219"/>
      <c r="AR155" s="219"/>
      <c r="AS155" s="219"/>
      <c r="AT155" s="219"/>
      <c r="AU155" s="219"/>
      <c r="AV155" s="219"/>
      <c r="AW155" s="219"/>
      <c r="AX155" s="219"/>
      <c r="AY155" s="219"/>
      <c r="AZ155" s="219"/>
      <c r="BA155" s="219"/>
      <c r="BB155" s="219"/>
      <c r="BC155" s="219"/>
      <c r="BD155" s="219"/>
      <c r="BE155" s="219"/>
      <c r="BF155" s="219"/>
      <c r="BG155" s="219"/>
      <c r="BH155" s="219"/>
      <c r="BI155" s="219"/>
      <c r="BJ155" s="219"/>
      <c r="BK155" s="219"/>
      <c r="BL155" s="219"/>
      <c r="BM155" s="220">
        <v>16</v>
      </c>
    </row>
    <row r="156" spans="1:65">
      <c r="A156" s="30"/>
      <c r="B156" s="19">
        <v>1</v>
      </c>
      <c r="C156" s="9">
        <v>4</v>
      </c>
      <c r="D156" s="222" t="s">
        <v>104</v>
      </c>
      <c r="E156" s="221">
        <v>57</v>
      </c>
      <c r="F156" s="221">
        <v>67.736000000000004</v>
      </c>
      <c r="G156" s="221">
        <v>48</v>
      </c>
      <c r="H156" s="221">
        <v>54</v>
      </c>
      <c r="I156" s="221">
        <v>47.241126451356365</v>
      </c>
      <c r="J156" s="222">
        <v>60</v>
      </c>
      <c r="K156" s="221">
        <v>47.5</v>
      </c>
      <c r="L156" s="218"/>
      <c r="M156" s="219"/>
      <c r="N156" s="219"/>
      <c r="O156" s="219"/>
      <c r="P156" s="219"/>
      <c r="Q156" s="219"/>
      <c r="R156" s="219"/>
      <c r="S156" s="219"/>
      <c r="T156" s="219"/>
      <c r="U156" s="219"/>
      <c r="V156" s="219"/>
      <c r="W156" s="219"/>
      <c r="X156" s="219"/>
      <c r="Y156" s="219"/>
      <c r="Z156" s="219"/>
      <c r="AA156" s="219"/>
      <c r="AB156" s="219"/>
      <c r="AC156" s="219"/>
      <c r="AD156" s="219"/>
      <c r="AE156" s="219"/>
      <c r="AF156" s="219"/>
      <c r="AG156" s="219"/>
      <c r="AH156" s="219"/>
      <c r="AI156" s="219"/>
      <c r="AJ156" s="219"/>
      <c r="AK156" s="219"/>
      <c r="AL156" s="219"/>
      <c r="AM156" s="219"/>
      <c r="AN156" s="219"/>
      <c r="AO156" s="219"/>
      <c r="AP156" s="219"/>
      <c r="AQ156" s="219"/>
      <c r="AR156" s="219"/>
      <c r="AS156" s="219"/>
      <c r="AT156" s="219"/>
      <c r="AU156" s="219"/>
      <c r="AV156" s="219"/>
      <c r="AW156" s="219"/>
      <c r="AX156" s="219"/>
      <c r="AY156" s="219"/>
      <c r="AZ156" s="219"/>
      <c r="BA156" s="219"/>
      <c r="BB156" s="219"/>
      <c r="BC156" s="219"/>
      <c r="BD156" s="219"/>
      <c r="BE156" s="219"/>
      <c r="BF156" s="219"/>
      <c r="BG156" s="219"/>
      <c r="BH156" s="219"/>
      <c r="BI156" s="219"/>
      <c r="BJ156" s="219"/>
      <c r="BK156" s="219"/>
      <c r="BL156" s="219"/>
      <c r="BM156" s="220">
        <v>53.085508442814181</v>
      </c>
    </row>
    <row r="157" spans="1:65">
      <c r="A157" s="30"/>
      <c r="B157" s="19">
        <v>1</v>
      </c>
      <c r="C157" s="9">
        <v>5</v>
      </c>
      <c r="D157" s="222" t="s">
        <v>104</v>
      </c>
      <c r="E157" s="221">
        <v>53</v>
      </c>
      <c r="F157" s="221">
        <v>63.055999999999997</v>
      </c>
      <c r="G157" s="221">
        <v>49</v>
      </c>
      <c r="H157" s="221">
        <v>56</v>
      </c>
      <c r="I157" s="221">
        <v>50.776703275724365</v>
      </c>
      <c r="J157" s="222">
        <v>60</v>
      </c>
      <c r="K157" s="221">
        <v>46.5</v>
      </c>
      <c r="L157" s="218"/>
      <c r="M157" s="219"/>
      <c r="N157" s="219"/>
      <c r="O157" s="219"/>
      <c r="P157" s="219"/>
      <c r="Q157" s="219"/>
      <c r="R157" s="219"/>
      <c r="S157" s="219"/>
      <c r="T157" s="219"/>
      <c r="U157" s="219"/>
      <c r="V157" s="219"/>
      <c r="W157" s="219"/>
      <c r="X157" s="219"/>
      <c r="Y157" s="219"/>
      <c r="Z157" s="219"/>
      <c r="AA157" s="219"/>
      <c r="AB157" s="219"/>
      <c r="AC157" s="219"/>
      <c r="AD157" s="219"/>
      <c r="AE157" s="219"/>
      <c r="AF157" s="219"/>
      <c r="AG157" s="219"/>
      <c r="AH157" s="219"/>
      <c r="AI157" s="219"/>
      <c r="AJ157" s="219"/>
      <c r="AK157" s="219"/>
      <c r="AL157" s="219"/>
      <c r="AM157" s="219"/>
      <c r="AN157" s="219"/>
      <c r="AO157" s="219"/>
      <c r="AP157" s="219"/>
      <c r="AQ157" s="219"/>
      <c r="AR157" s="219"/>
      <c r="AS157" s="219"/>
      <c r="AT157" s="219"/>
      <c r="AU157" s="219"/>
      <c r="AV157" s="219"/>
      <c r="AW157" s="219"/>
      <c r="AX157" s="219"/>
      <c r="AY157" s="219"/>
      <c r="AZ157" s="219"/>
      <c r="BA157" s="219"/>
      <c r="BB157" s="219"/>
      <c r="BC157" s="219"/>
      <c r="BD157" s="219"/>
      <c r="BE157" s="219"/>
      <c r="BF157" s="219"/>
      <c r="BG157" s="219"/>
      <c r="BH157" s="219"/>
      <c r="BI157" s="219"/>
      <c r="BJ157" s="219"/>
      <c r="BK157" s="219"/>
      <c r="BL157" s="219"/>
      <c r="BM157" s="220">
        <v>75</v>
      </c>
    </row>
    <row r="158" spans="1:65">
      <c r="A158" s="30"/>
      <c r="B158" s="19">
        <v>1</v>
      </c>
      <c r="C158" s="9">
        <v>6</v>
      </c>
      <c r="D158" s="222" t="s">
        <v>104</v>
      </c>
      <c r="E158" s="221">
        <v>56</v>
      </c>
      <c r="F158" s="221">
        <v>65.852000000000004</v>
      </c>
      <c r="G158" s="221">
        <v>49</v>
      </c>
      <c r="H158" s="221">
        <v>56</v>
      </c>
      <c r="I158" s="221">
        <v>44.865284025971633</v>
      </c>
      <c r="J158" s="222">
        <v>60</v>
      </c>
      <c r="K158" s="221">
        <v>48.2</v>
      </c>
      <c r="L158" s="218"/>
      <c r="M158" s="219"/>
      <c r="N158" s="219"/>
      <c r="O158" s="219"/>
      <c r="P158" s="219"/>
      <c r="Q158" s="219"/>
      <c r="R158" s="219"/>
      <c r="S158" s="219"/>
      <c r="T158" s="219"/>
      <c r="U158" s="219"/>
      <c r="V158" s="219"/>
      <c r="W158" s="219"/>
      <c r="X158" s="219"/>
      <c r="Y158" s="219"/>
      <c r="Z158" s="219"/>
      <c r="AA158" s="219"/>
      <c r="AB158" s="219"/>
      <c r="AC158" s="219"/>
      <c r="AD158" s="219"/>
      <c r="AE158" s="219"/>
      <c r="AF158" s="219"/>
      <c r="AG158" s="219"/>
      <c r="AH158" s="219"/>
      <c r="AI158" s="219"/>
      <c r="AJ158" s="219"/>
      <c r="AK158" s="219"/>
      <c r="AL158" s="219"/>
      <c r="AM158" s="219"/>
      <c r="AN158" s="219"/>
      <c r="AO158" s="219"/>
      <c r="AP158" s="219"/>
      <c r="AQ158" s="219"/>
      <c r="AR158" s="219"/>
      <c r="AS158" s="219"/>
      <c r="AT158" s="219"/>
      <c r="AU158" s="219"/>
      <c r="AV158" s="219"/>
      <c r="AW158" s="219"/>
      <c r="AX158" s="219"/>
      <c r="AY158" s="219"/>
      <c r="AZ158" s="219"/>
      <c r="BA158" s="219"/>
      <c r="BB158" s="219"/>
      <c r="BC158" s="219"/>
      <c r="BD158" s="219"/>
      <c r="BE158" s="219"/>
      <c r="BF158" s="219"/>
      <c r="BG158" s="219"/>
      <c r="BH158" s="219"/>
      <c r="BI158" s="219"/>
      <c r="BJ158" s="219"/>
      <c r="BK158" s="219"/>
      <c r="BL158" s="219"/>
      <c r="BM158" s="223"/>
    </row>
    <row r="159" spans="1:65">
      <c r="A159" s="30"/>
      <c r="B159" s="20" t="s">
        <v>245</v>
      </c>
      <c r="C159" s="12"/>
      <c r="D159" s="224">
        <v>60</v>
      </c>
      <c r="E159" s="224">
        <v>55</v>
      </c>
      <c r="F159" s="224">
        <v>64.921999999999983</v>
      </c>
      <c r="G159" s="224">
        <v>48.5</v>
      </c>
      <c r="H159" s="224">
        <v>54.833333333333336</v>
      </c>
      <c r="I159" s="224">
        <v>47.507717323551731</v>
      </c>
      <c r="J159" s="224">
        <v>60</v>
      </c>
      <c r="K159" s="224">
        <v>47.75</v>
      </c>
      <c r="L159" s="218"/>
      <c r="M159" s="219"/>
      <c r="N159" s="219"/>
      <c r="O159" s="219"/>
      <c r="P159" s="219"/>
      <c r="Q159" s="219"/>
      <c r="R159" s="219"/>
      <c r="S159" s="219"/>
      <c r="T159" s="219"/>
      <c r="U159" s="219"/>
      <c r="V159" s="219"/>
      <c r="W159" s="219"/>
      <c r="X159" s="219"/>
      <c r="Y159" s="219"/>
      <c r="Z159" s="219"/>
      <c r="AA159" s="219"/>
      <c r="AB159" s="219"/>
      <c r="AC159" s="219"/>
      <c r="AD159" s="219"/>
      <c r="AE159" s="219"/>
      <c r="AF159" s="219"/>
      <c r="AG159" s="219"/>
      <c r="AH159" s="219"/>
      <c r="AI159" s="219"/>
      <c r="AJ159" s="219"/>
      <c r="AK159" s="219"/>
      <c r="AL159" s="219"/>
      <c r="AM159" s="219"/>
      <c r="AN159" s="219"/>
      <c r="AO159" s="219"/>
      <c r="AP159" s="219"/>
      <c r="AQ159" s="219"/>
      <c r="AR159" s="219"/>
      <c r="AS159" s="219"/>
      <c r="AT159" s="219"/>
      <c r="AU159" s="219"/>
      <c r="AV159" s="219"/>
      <c r="AW159" s="219"/>
      <c r="AX159" s="219"/>
      <c r="AY159" s="219"/>
      <c r="AZ159" s="219"/>
      <c r="BA159" s="219"/>
      <c r="BB159" s="219"/>
      <c r="BC159" s="219"/>
      <c r="BD159" s="219"/>
      <c r="BE159" s="219"/>
      <c r="BF159" s="219"/>
      <c r="BG159" s="219"/>
      <c r="BH159" s="219"/>
      <c r="BI159" s="219"/>
      <c r="BJ159" s="219"/>
      <c r="BK159" s="219"/>
      <c r="BL159" s="219"/>
      <c r="BM159" s="223"/>
    </row>
    <row r="160" spans="1:65">
      <c r="A160" s="30"/>
      <c r="B160" s="3" t="s">
        <v>246</v>
      </c>
      <c r="C160" s="29"/>
      <c r="D160" s="221">
        <v>60</v>
      </c>
      <c r="E160" s="221">
        <v>55</v>
      </c>
      <c r="F160" s="221">
        <v>64.61</v>
      </c>
      <c r="G160" s="221">
        <v>48.5</v>
      </c>
      <c r="H160" s="221">
        <v>54.5</v>
      </c>
      <c r="I160" s="221">
        <v>47.017344380326513</v>
      </c>
      <c r="J160" s="221">
        <v>60</v>
      </c>
      <c r="K160" s="221">
        <v>47.85</v>
      </c>
      <c r="L160" s="218"/>
      <c r="M160" s="219"/>
      <c r="N160" s="219"/>
      <c r="O160" s="219"/>
      <c r="P160" s="219"/>
      <c r="Q160" s="219"/>
      <c r="R160" s="219"/>
      <c r="S160" s="219"/>
      <c r="T160" s="219"/>
      <c r="U160" s="219"/>
      <c r="V160" s="219"/>
      <c r="W160" s="219"/>
      <c r="X160" s="219"/>
      <c r="Y160" s="219"/>
      <c r="Z160" s="219"/>
      <c r="AA160" s="219"/>
      <c r="AB160" s="219"/>
      <c r="AC160" s="219"/>
      <c r="AD160" s="219"/>
      <c r="AE160" s="219"/>
      <c r="AF160" s="219"/>
      <c r="AG160" s="219"/>
      <c r="AH160" s="219"/>
      <c r="AI160" s="219"/>
      <c r="AJ160" s="219"/>
      <c r="AK160" s="219"/>
      <c r="AL160" s="219"/>
      <c r="AM160" s="219"/>
      <c r="AN160" s="219"/>
      <c r="AO160" s="219"/>
      <c r="AP160" s="219"/>
      <c r="AQ160" s="219"/>
      <c r="AR160" s="219"/>
      <c r="AS160" s="219"/>
      <c r="AT160" s="219"/>
      <c r="AU160" s="219"/>
      <c r="AV160" s="219"/>
      <c r="AW160" s="219"/>
      <c r="AX160" s="219"/>
      <c r="AY160" s="219"/>
      <c r="AZ160" s="219"/>
      <c r="BA160" s="219"/>
      <c r="BB160" s="219"/>
      <c r="BC160" s="219"/>
      <c r="BD160" s="219"/>
      <c r="BE160" s="219"/>
      <c r="BF160" s="219"/>
      <c r="BG160" s="219"/>
      <c r="BH160" s="219"/>
      <c r="BI160" s="219"/>
      <c r="BJ160" s="219"/>
      <c r="BK160" s="219"/>
      <c r="BL160" s="219"/>
      <c r="BM160" s="223"/>
    </row>
    <row r="161" spans="1:65">
      <c r="A161" s="30"/>
      <c r="B161" s="3" t="s">
        <v>247</v>
      </c>
      <c r="C161" s="29"/>
      <c r="D161" s="221" t="s">
        <v>557</v>
      </c>
      <c r="E161" s="221">
        <v>1.4142135623730951</v>
      </c>
      <c r="F161" s="221">
        <v>1.6944535402306007</v>
      </c>
      <c r="G161" s="221">
        <v>0.54772255750516607</v>
      </c>
      <c r="H161" s="221">
        <v>0.98319208025017502</v>
      </c>
      <c r="I161" s="221">
        <v>3.1446682247077429</v>
      </c>
      <c r="J161" s="221">
        <v>0</v>
      </c>
      <c r="K161" s="221">
        <v>0.89610267268879518</v>
      </c>
      <c r="L161" s="218"/>
      <c r="M161" s="219"/>
      <c r="N161" s="219"/>
      <c r="O161" s="219"/>
      <c r="P161" s="219"/>
      <c r="Q161" s="219"/>
      <c r="R161" s="219"/>
      <c r="S161" s="219"/>
      <c r="T161" s="219"/>
      <c r="U161" s="219"/>
      <c r="V161" s="219"/>
      <c r="W161" s="219"/>
      <c r="X161" s="219"/>
      <c r="Y161" s="219"/>
      <c r="Z161" s="219"/>
      <c r="AA161" s="219"/>
      <c r="AB161" s="219"/>
      <c r="AC161" s="219"/>
      <c r="AD161" s="219"/>
      <c r="AE161" s="219"/>
      <c r="AF161" s="219"/>
      <c r="AG161" s="219"/>
      <c r="AH161" s="219"/>
      <c r="AI161" s="219"/>
      <c r="AJ161" s="219"/>
      <c r="AK161" s="219"/>
      <c r="AL161" s="219"/>
      <c r="AM161" s="219"/>
      <c r="AN161" s="219"/>
      <c r="AO161" s="219"/>
      <c r="AP161" s="219"/>
      <c r="AQ161" s="219"/>
      <c r="AR161" s="219"/>
      <c r="AS161" s="219"/>
      <c r="AT161" s="219"/>
      <c r="AU161" s="219"/>
      <c r="AV161" s="219"/>
      <c r="AW161" s="219"/>
      <c r="AX161" s="219"/>
      <c r="AY161" s="219"/>
      <c r="AZ161" s="219"/>
      <c r="BA161" s="219"/>
      <c r="BB161" s="219"/>
      <c r="BC161" s="219"/>
      <c r="BD161" s="219"/>
      <c r="BE161" s="219"/>
      <c r="BF161" s="219"/>
      <c r="BG161" s="219"/>
      <c r="BH161" s="219"/>
      <c r="BI161" s="219"/>
      <c r="BJ161" s="219"/>
      <c r="BK161" s="219"/>
      <c r="BL161" s="219"/>
      <c r="BM161" s="223"/>
    </row>
    <row r="162" spans="1:65">
      <c r="A162" s="30"/>
      <c r="B162" s="3" t="s">
        <v>86</v>
      </c>
      <c r="C162" s="29"/>
      <c r="D162" s="13" t="s">
        <v>557</v>
      </c>
      <c r="E162" s="13">
        <v>2.5712973861329001E-2</v>
      </c>
      <c r="F162" s="13">
        <v>2.609983580651553E-2</v>
      </c>
      <c r="G162" s="13">
        <v>1.1293248608353939E-2</v>
      </c>
      <c r="H162" s="13">
        <v>1.7930554655018388E-2</v>
      </c>
      <c r="I162" s="13">
        <v>6.6192787232671108E-2</v>
      </c>
      <c r="J162" s="13">
        <v>0</v>
      </c>
      <c r="K162" s="13">
        <v>1.8766548119137073E-2</v>
      </c>
      <c r="L162" s="151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3" t="s">
        <v>248</v>
      </c>
      <c r="C163" s="29"/>
      <c r="D163" s="13">
        <v>0.13025196065766953</v>
      </c>
      <c r="E163" s="13">
        <v>3.6064297269530421E-2</v>
      </c>
      <c r="F163" s="13">
        <v>0.22297029649695332</v>
      </c>
      <c r="G163" s="13">
        <v>-8.6379665135050465E-2</v>
      </c>
      <c r="H163" s="13">
        <v>3.2924708489925791E-2</v>
      </c>
      <c r="I163" s="13">
        <v>-0.10507182247808866</v>
      </c>
      <c r="J163" s="13">
        <v>0.13025196065766953</v>
      </c>
      <c r="K163" s="13">
        <v>-0.1005078146432713</v>
      </c>
      <c r="L163" s="151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30"/>
      <c r="B164" s="46" t="s">
        <v>249</v>
      </c>
      <c r="C164" s="47"/>
      <c r="D164" s="45" t="s">
        <v>275</v>
      </c>
      <c r="E164" s="45">
        <v>0.62</v>
      </c>
      <c r="F164" s="45">
        <v>2.4700000000000002</v>
      </c>
      <c r="G164" s="45">
        <v>0.59</v>
      </c>
      <c r="H164" s="45">
        <v>0.59</v>
      </c>
      <c r="I164" s="45">
        <v>0.77</v>
      </c>
      <c r="J164" s="45" t="s">
        <v>275</v>
      </c>
      <c r="K164" s="45">
        <v>0.73</v>
      </c>
      <c r="L164" s="151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B165" s="31" t="s">
        <v>300</v>
      </c>
      <c r="C165" s="20"/>
      <c r="D165" s="20"/>
      <c r="E165" s="20"/>
      <c r="F165" s="20"/>
      <c r="G165" s="20"/>
      <c r="H165" s="20"/>
      <c r="I165" s="20"/>
      <c r="J165" s="20"/>
      <c r="K165" s="20"/>
      <c r="BM165" s="55"/>
    </row>
    <row r="166" spans="1:65">
      <c r="BM166" s="55"/>
    </row>
    <row r="167" spans="1:65" ht="15">
      <c r="B167" s="8" t="s">
        <v>502</v>
      </c>
      <c r="BM167" s="28" t="s">
        <v>67</v>
      </c>
    </row>
    <row r="168" spans="1:65" ht="15">
      <c r="A168" s="25" t="s">
        <v>22</v>
      </c>
      <c r="B168" s="18" t="s">
        <v>111</v>
      </c>
      <c r="C168" s="15" t="s">
        <v>112</v>
      </c>
      <c r="D168" s="16" t="s">
        <v>222</v>
      </c>
      <c r="E168" s="17" t="s">
        <v>222</v>
      </c>
      <c r="F168" s="17" t="s">
        <v>222</v>
      </c>
      <c r="G168" s="17" t="s">
        <v>222</v>
      </c>
      <c r="H168" s="17" t="s">
        <v>222</v>
      </c>
      <c r="I168" s="17" t="s">
        <v>222</v>
      </c>
      <c r="J168" s="17" t="s">
        <v>222</v>
      </c>
      <c r="K168" s="151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>
        <v>1</v>
      </c>
    </row>
    <row r="169" spans="1:65">
      <c r="A169" s="30"/>
      <c r="B169" s="19" t="s">
        <v>223</v>
      </c>
      <c r="C169" s="9" t="s">
        <v>223</v>
      </c>
      <c r="D169" s="149" t="s">
        <v>257</v>
      </c>
      <c r="E169" s="150" t="s">
        <v>258</v>
      </c>
      <c r="F169" s="150" t="s">
        <v>261</v>
      </c>
      <c r="G169" s="150" t="s">
        <v>263</v>
      </c>
      <c r="H169" s="150" t="s">
        <v>265</v>
      </c>
      <c r="I169" s="150" t="s">
        <v>294</v>
      </c>
      <c r="J169" s="150" t="s">
        <v>269</v>
      </c>
      <c r="K169" s="151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 t="s">
        <v>3</v>
      </c>
    </row>
    <row r="170" spans="1:65">
      <c r="A170" s="30"/>
      <c r="B170" s="19"/>
      <c r="C170" s="9"/>
      <c r="D170" s="10" t="s">
        <v>295</v>
      </c>
      <c r="E170" s="11" t="s">
        <v>101</v>
      </c>
      <c r="F170" s="11" t="s">
        <v>295</v>
      </c>
      <c r="G170" s="11" t="s">
        <v>99</v>
      </c>
      <c r="H170" s="11" t="s">
        <v>101</v>
      </c>
      <c r="I170" s="11" t="s">
        <v>101</v>
      </c>
      <c r="J170" s="11" t="s">
        <v>101</v>
      </c>
      <c r="K170" s="151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0</v>
      </c>
    </row>
    <row r="171" spans="1:65">
      <c r="A171" s="30"/>
      <c r="B171" s="19"/>
      <c r="C171" s="9"/>
      <c r="D171" s="26"/>
      <c r="E171" s="26"/>
      <c r="F171" s="26"/>
      <c r="G171" s="26"/>
      <c r="H171" s="26"/>
      <c r="I171" s="26"/>
      <c r="J171" s="26"/>
      <c r="K171" s="151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>
        <v>1</v>
      </c>
    </row>
    <row r="172" spans="1:65">
      <c r="A172" s="30"/>
      <c r="B172" s="18">
        <v>1</v>
      </c>
      <c r="C172" s="14">
        <v>1</v>
      </c>
      <c r="D172" s="216">
        <v>78.8</v>
      </c>
      <c r="E172" s="216">
        <v>58.271663999999994</v>
      </c>
      <c r="F172" s="216">
        <v>76.599999999999994</v>
      </c>
      <c r="G172" s="216">
        <v>74.099999999999994</v>
      </c>
      <c r="H172" s="216">
        <v>82</v>
      </c>
      <c r="I172" s="216">
        <v>70</v>
      </c>
      <c r="J172" s="217">
        <v>100.2</v>
      </c>
      <c r="K172" s="218"/>
      <c r="L172" s="219"/>
      <c r="M172" s="219"/>
      <c r="N172" s="219"/>
      <c r="O172" s="219"/>
      <c r="P172" s="219"/>
      <c r="Q172" s="219"/>
      <c r="R172" s="219"/>
      <c r="S172" s="219"/>
      <c r="T172" s="219"/>
      <c r="U172" s="219"/>
      <c r="V172" s="219"/>
      <c r="W172" s="219"/>
      <c r="X172" s="219"/>
      <c r="Y172" s="219"/>
      <c r="Z172" s="219"/>
      <c r="AA172" s="219"/>
      <c r="AB172" s="219"/>
      <c r="AC172" s="219"/>
      <c r="AD172" s="219"/>
      <c r="AE172" s="219"/>
      <c r="AF172" s="219"/>
      <c r="AG172" s="219"/>
      <c r="AH172" s="219"/>
      <c r="AI172" s="219"/>
      <c r="AJ172" s="219"/>
      <c r="AK172" s="219"/>
      <c r="AL172" s="219"/>
      <c r="AM172" s="219"/>
      <c r="AN172" s="219"/>
      <c r="AO172" s="219"/>
      <c r="AP172" s="219"/>
      <c r="AQ172" s="219"/>
      <c r="AR172" s="219"/>
      <c r="AS172" s="219"/>
      <c r="AT172" s="219"/>
      <c r="AU172" s="219"/>
      <c r="AV172" s="219"/>
      <c r="AW172" s="219"/>
      <c r="AX172" s="219"/>
      <c r="AY172" s="219"/>
      <c r="AZ172" s="219"/>
      <c r="BA172" s="219"/>
      <c r="BB172" s="219"/>
      <c r="BC172" s="219"/>
      <c r="BD172" s="219"/>
      <c r="BE172" s="219"/>
      <c r="BF172" s="219"/>
      <c r="BG172" s="219"/>
      <c r="BH172" s="219"/>
      <c r="BI172" s="219"/>
      <c r="BJ172" s="219"/>
      <c r="BK172" s="219"/>
      <c r="BL172" s="219"/>
      <c r="BM172" s="220">
        <v>1</v>
      </c>
    </row>
    <row r="173" spans="1:65">
      <c r="A173" s="30"/>
      <c r="B173" s="19">
        <v>1</v>
      </c>
      <c r="C173" s="9">
        <v>2</v>
      </c>
      <c r="D173" s="221">
        <v>81</v>
      </c>
      <c r="E173" s="221">
        <v>59.466950400000002</v>
      </c>
      <c r="F173" s="221">
        <v>77.2</v>
      </c>
      <c r="G173" s="221">
        <v>74.099999999999994</v>
      </c>
      <c r="H173" s="221">
        <v>80</v>
      </c>
      <c r="I173" s="221">
        <v>68.5</v>
      </c>
      <c r="J173" s="222">
        <v>106.6</v>
      </c>
      <c r="K173" s="218"/>
      <c r="L173" s="219"/>
      <c r="M173" s="219"/>
      <c r="N173" s="219"/>
      <c r="O173" s="219"/>
      <c r="P173" s="219"/>
      <c r="Q173" s="219"/>
      <c r="R173" s="219"/>
      <c r="S173" s="219"/>
      <c r="T173" s="219"/>
      <c r="U173" s="219"/>
      <c r="V173" s="219"/>
      <c r="W173" s="219"/>
      <c r="X173" s="219"/>
      <c r="Y173" s="219"/>
      <c r="Z173" s="219"/>
      <c r="AA173" s="219"/>
      <c r="AB173" s="219"/>
      <c r="AC173" s="219"/>
      <c r="AD173" s="219"/>
      <c r="AE173" s="219"/>
      <c r="AF173" s="219"/>
      <c r="AG173" s="219"/>
      <c r="AH173" s="219"/>
      <c r="AI173" s="219"/>
      <c r="AJ173" s="219"/>
      <c r="AK173" s="219"/>
      <c r="AL173" s="219"/>
      <c r="AM173" s="219"/>
      <c r="AN173" s="219"/>
      <c r="AO173" s="219"/>
      <c r="AP173" s="219"/>
      <c r="AQ173" s="219"/>
      <c r="AR173" s="219"/>
      <c r="AS173" s="219"/>
      <c r="AT173" s="219"/>
      <c r="AU173" s="219"/>
      <c r="AV173" s="219"/>
      <c r="AW173" s="219"/>
      <c r="AX173" s="219"/>
      <c r="AY173" s="219"/>
      <c r="AZ173" s="219"/>
      <c r="BA173" s="219"/>
      <c r="BB173" s="219"/>
      <c r="BC173" s="219"/>
      <c r="BD173" s="219"/>
      <c r="BE173" s="219"/>
      <c r="BF173" s="219"/>
      <c r="BG173" s="219"/>
      <c r="BH173" s="219"/>
      <c r="BI173" s="219"/>
      <c r="BJ173" s="219"/>
      <c r="BK173" s="219"/>
      <c r="BL173" s="219"/>
      <c r="BM173" s="220" t="e">
        <v>#N/A</v>
      </c>
    </row>
    <row r="174" spans="1:65">
      <c r="A174" s="30"/>
      <c r="B174" s="19">
        <v>1</v>
      </c>
      <c r="C174" s="9">
        <v>3</v>
      </c>
      <c r="D174" s="221">
        <v>78.2</v>
      </c>
      <c r="E174" s="221">
        <v>60.515875200000004</v>
      </c>
      <c r="F174" s="221">
        <v>77.400000000000006</v>
      </c>
      <c r="G174" s="221">
        <v>72.3</v>
      </c>
      <c r="H174" s="221">
        <v>80</v>
      </c>
      <c r="I174" s="221">
        <v>70</v>
      </c>
      <c r="J174" s="222">
        <v>102.8</v>
      </c>
      <c r="K174" s="218"/>
      <c r="L174" s="219"/>
      <c r="M174" s="219"/>
      <c r="N174" s="219"/>
      <c r="O174" s="219"/>
      <c r="P174" s="219"/>
      <c r="Q174" s="219"/>
      <c r="R174" s="219"/>
      <c r="S174" s="219"/>
      <c r="T174" s="219"/>
      <c r="U174" s="219"/>
      <c r="V174" s="219"/>
      <c r="W174" s="219"/>
      <c r="X174" s="219"/>
      <c r="Y174" s="219"/>
      <c r="Z174" s="219"/>
      <c r="AA174" s="219"/>
      <c r="AB174" s="219"/>
      <c r="AC174" s="219"/>
      <c r="AD174" s="219"/>
      <c r="AE174" s="219"/>
      <c r="AF174" s="219"/>
      <c r="AG174" s="219"/>
      <c r="AH174" s="219"/>
      <c r="AI174" s="219"/>
      <c r="AJ174" s="219"/>
      <c r="AK174" s="219"/>
      <c r="AL174" s="219"/>
      <c r="AM174" s="219"/>
      <c r="AN174" s="219"/>
      <c r="AO174" s="219"/>
      <c r="AP174" s="219"/>
      <c r="AQ174" s="219"/>
      <c r="AR174" s="219"/>
      <c r="AS174" s="219"/>
      <c r="AT174" s="219"/>
      <c r="AU174" s="219"/>
      <c r="AV174" s="219"/>
      <c r="AW174" s="219"/>
      <c r="AX174" s="219"/>
      <c r="AY174" s="219"/>
      <c r="AZ174" s="219"/>
      <c r="BA174" s="219"/>
      <c r="BB174" s="219"/>
      <c r="BC174" s="219"/>
      <c r="BD174" s="219"/>
      <c r="BE174" s="219"/>
      <c r="BF174" s="219"/>
      <c r="BG174" s="219"/>
      <c r="BH174" s="219"/>
      <c r="BI174" s="219"/>
      <c r="BJ174" s="219"/>
      <c r="BK174" s="219"/>
      <c r="BL174" s="219"/>
      <c r="BM174" s="220">
        <v>16</v>
      </c>
    </row>
    <row r="175" spans="1:65">
      <c r="A175" s="30"/>
      <c r="B175" s="19">
        <v>1</v>
      </c>
      <c r="C175" s="9">
        <v>4</v>
      </c>
      <c r="D175" s="221">
        <v>78.400000000000006</v>
      </c>
      <c r="E175" s="221">
        <v>63.530227199999992</v>
      </c>
      <c r="F175" s="221">
        <v>77.400000000000006</v>
      </c>
      <c r="G175" s="221">
        <v>72.3</v>
      </c>
      <c r="H175" s="221">
        <v>80</v>
      </c>
      <c r="I175" s="221">
        <v>69.5</v>
      </c>
      <c r="J175" s="222">
        <v>101.7</v>
      </c>
      <c r="K175" s="218"/>
      <c r="L175" s="219"/>
      <c r="M175" s="219"/>
      <c r="N175" s="219"/>
      <c r="O175" s="219"/>
      <c r="P175" s="219"/>
      <c r="Q175" s="219"/>
      <c r="R175" s="219"/>
      <c r="S175" s="219"/>
      <c r="T175" s="219"/>
      <c r="U175" s="219"/>
      <c r="V175" s="219"/>
      <c r="W175" s="219"/>
      <c r="X175" s="219"/>
      <c r="Y175" s="219"/>
      <c r="Z175" s="219"/>
      <c r="AA175" s="219"/>
      <c r="AB175" s="219"/>
      <c r="AC175" s="219"/>
      <c r="AD175" s="219"/>
      <c r="AE175" s="219"/>
      <c r="AF175" s="219"/>
      <c r="AG175" s="219"/>
      <c r="AH175" s="219"/>
      <c r="AI175" s="219"/>
      <c r="AJ175" s="219"/>
      <c r="AK175" s="219"/>
      <c r="AL175" s="219"/>
      <c r="AM175" s="219"/>
      <c r="AN175" s="219"/>
      <c r="AO175" s="219"/>
      <c r="AP175" s="219"/>
      <c r="AQ175" s="219"/>
      <c r="AR175" s="219"/>
      <c r="AS175" s="219"/>
      <c r="AT175" s="219"/>
      <c r="AU175" s="219"/>
      <c r="AV175" s="219"/>
      <c r="AW175" s="219"/>
      <c r="AX175" s="219"/>
      <c r="AY175" s="219"/>
      <c r="AZ175" s="219"/>
      <c r="BA175" s="219"/>
      <c r="BB175" s="219"/>
      <c r="BC175" s="219"/>
      <c r="BD175" s="219"/>
      <c r="BE175" s="219"/>
      <c r="BF175" s="219"/>
      <c r="BG175" s="219"/>
      <c r="BH175" s="219"/>
      <c r="BI175" s="219"/>
      <c r="BJ175" s="219"/>
      <c r="BK175" s="219"/>
      <c r="BL175" s="219"/>
      <c r="BM175" s="220">
        <v>72.900549866666665</v>
      </c>
    </row>
    <row r="176" spans="1:65">
      <c r="A176" s="30"/>
      <c r="B176" s="19">
        <v>1</v>
      </c>
      <c r="C176" s="9">
        <v>5</v>
      </c>
      <c r="D176" s="221">
        <v>78.900000000000006</v>
      </c>
      <c r="E176" s="221">
        <v>59.619120000000002</v>
      </c>
      <c r="F176" s="221">
        <v>78</v>
      </c>
      <c r="G176" s="221">
        <v>67.900000000000006</v>
      </c>
      <c r="H176" s="221">
        <v>75</v>
      </c>
      <c r="I176" s="221">
        <v>69.5</v>
      </c>
      <c r="J176" s="222">
        <v>102.6</v>
      </c>
      <c r="K176" s="218"/>
      <c r="L176" s="219"/>
      <c r="M176" s="219"/>
      <c r="N176" s="219"/>
      <c r="O176" s="219"/>
      <c r="P176" s="219"/>
      <c r="Q176" s="219"/>
      <c r="R176" s="219"/>
      <c r="S176" s="219"/>
      <c r="T176" s="219"/>
      <c r="U176" s="219"/>
      <c r="V176" s="219"/>
      <c r="W176" s="219"/>
      <c r="X176" s="219"/>
      <c r="Y176" s="219"/>
      <c r="Z176" s="219"/>
      <c r="AA176" s="219"/>
      <c r="AB176" s="219"/>
      <c r="AC176" s="219"/>
      <c r="AD176" s="219"/>
      <c r="AE176" s="219"/>
      <c r="AF176" s="219"/>
      <c r="AG176" s="219"/>
      <c r="AH176" s="219"/>
      <c r="AI176" s="219"/>
      <c r="AJ176" s="219"/>
      <c r="AK176" s="219"/>
      <c r="AL176" s="219"/>
      <c r="AM176" s="219"/>
      <c r="AN176" s="219"/>
      <c r="AO176" s="219"/>
      <c r="AP176" s="219"/>
      <c r="AQ176" s="219"/>
      <c r="AR176" s="219"/>
      <c r="AS176" s="219"/>
      <c r="AT176" s="219"/>
      <c r="AU176" s="219"/>
      <c r="AV176" s="219"/>
      <c r="AW176" s="219"/>
      <c r="AX176" s="219"/>
      <c r="AY176" s="219"/>
      <c r="AZ176" s="219"/>
      <c r="BA176" s="219"/>
      <c r="BB176" s="219"/>
      <c r="BC176" s="219"/>
      <c r="BD176" s="219"/>
      <c r="BE176" s="219"/>
      <c r="BF176" s="219"/>
      <c r="BG176" s="219"/>
      <c r="BH176" s="219"/>
      <c r="BI176" s="219"/>
      <c r="BJ176" s="219"/>
      <c r="BK176" s="219"/>
      <c r="BL176" s="219"/>
      <c r="BM176" s="220">
        <v>76</v>
      </c>
    </row>
    <row r="177" spans="1:65">
      <c r="A177" s="30"/>
      <c r="B177" s="19">
        <v>1</v>
      </c>
      <c r="C177" s="9">
        <v>6</v>
      </c>
      <c r="D177" s="221">
        <v>81.599999999999994</v>
      </c>
      <c r="E177" s="221">
        <v>61.795958400000004</v>
      </c>
      <c r="F177" s="226">
        <v>73</v>
      </c>
      <c r="G177" s="221">
        <v>70.7</v>
      </c>
      <c r="H177" s="221">
        <v>74</v>
      </c>
      <c r="I177" s="221">
        <v>70.5</v>
      </c>
      <c r="J177" s="222">
        <v>104.1</v>
      </c>
      <c r="K177" s="218"/>
      <c r="L177" s="219"/>
      <c r="M177" s="219"/>
      <c r="N177" s="219"/>
      <c r="O177" s="219"/>
      <c r="P177" s="219"/>
      <c r="Q177" s="219"/>
      <c r="R177" s="219"/>
      <c r="S177" s="219"/>
      <c r="T177" s="219"/>
      <c r="U177" s="219"/>
      <c r="V177" s="219"/>
      <c r="W177" s="219"/>
      <c r="X177" s="219"/>
      <c r="Y177" s="219"/>
      <c r="Z177" s="219"/>
      <c r="AA177" s="219"/>
      <c r="AB177" s="219"/>
      <c r="AC177" s="219"/>
      <c r="AD177" s="219"/>
      <c r="AE177" s="219"/>
      <c r="AF177" s="219"/>
      <c r="AG177" s="219"/>
      <c r="AH177" s="219"/>
      <c r="AI177" s="219"/>
      <c r="AJ177" s="219"/>
      <c r="AK177" s="219"/>
      <c r="AL177" s="219"/>
      <c r="AM177" s="219"/>
      <c r="AN177" s="219"/>
      <c r="AO177" s="219"/>
      <c r="AP177" s="219"/>
      <c r="AQ177" s="219"/>
      <c r="AR177" s="219"/>
      <c r="AS177" s="219"/>
      <c r="AT177" s="219"/>
      <c r="AU177" s="219"/>
      <c r="AV177" s="219"/>
      <c r="AW177" s="219"/>
      <c r="AX177" s="219"/>
      <c r="AY177" s="219"/>
      <c r="AZ177" s="219"/>
      <c r="BA177" s="219"/>
      <c r="BB177" s="219"/>
      <c r="BC177" s="219"/>
      <c r="BD177" s="219"/>
      <c r="BE177" s="219"/>
      <c r="BF177" s="219"/>
      <c r="BG177" s="219"/>
      <c r="BH177" s="219"/>
      <c r="BI177" s="219"/>
      <c r="BJ177" s="219"/>
      <c r="BK177" s="219"/>
      <c r="BL177" s="219"/>
      <c r="BM177" s="223"/>
    </row>
    <row r="178" spans="1:65">
      <c r="A178" s="30"/>
      <c r="B178" s="20" t="s">
        <v>245</v>
      </c>
      <c r="C178" s="12"/>
      <c r="D178" s="224">
        <v>79.483333333333334</v>
      </c>
      <c r="E178" s="224">
        <v>60.533299199999995</v>
      </c>
      <c r="F178" s="224">
        <v>76.600000000000009</v>
      </c>
      <c r="G178" s="224">
        <v>71.900000000000006</v>
      </c>
      <c r="H178" s="224">
        <v>78.5</v>
      </c>
      <c r="I178" s="224">
        <v>69.666666666666671</v>
      </c>
      <c r="J178" s="224">
        <v>103</v>
      </c>
      <c r="K178" s="218"/>
      <c r="L178" s="219"/>
      <c r="M178" s="219"/>
      <c r="N178" s="219"/>
      <c r="O178" s="219"/>
      <c r="P178" s="219"/>
      <c r="Q178" s="219"/>
      <c r="R178" s="219"/>
      <c r="S178" s="219"/>
      <c r="T178" s="219"/>
      <c r="U178" s="219"/>
      <c r="V178" s="219"/>
      <c r="W178" s="219"/>
      <c r="X178" s="219"/>
      <c r="Y178" s="219"/>
      <c r="Z178" s="219"/>
      <c r="AA178" s="219"/>
      <c r="AB178" s="219"/>
      <c r="AC178" s="219"/>
      <c r="AD178" s="219"/>
      <c r="AE178" s="219"/>
      <c r="AF178" s="219"/>
      <c r="AG178" s="219"/>
      <c r="AH178" s="219"/>
      <c r="AI178" s="219"/>
      <c r="AJ178" s="219"/>
      <c r="AK178" s="219"/>
      <c r="AL178" s="219"/>
      <c r="AM178" s="219"/>
      <c r="AN178" s="219"/>
      <c r="AO178" s="219"/>
      <c r="AP178" s="219"/>
      <c r="AQ178" s="219"/>
      <c r="AR178" s="219"/>
      <c r="AS178" s="219"/>
      <c r="AT178" s="219"/>
      <c r="AU178" s="219"/>
      <c r="AV178" s="219"/>
      <c r="AW178" s="219"/>
      <c r="AX178" s="219"/>
      <c r="AY178" s="219"/>
      <c r="AZ178" s="219"/>
      <c r="BA178" s="219"/>
      <c r="BB178" s="219"/>
      <c r="BC178" s="219"/>
      <c r="BD178" s="219"/>
      <c r="BE178" s="219"/>
      <c r="BF178" s="219"/>
      <c r="BG178" s="219"/>
      <c r="BH178" s="219"/>
      <c r="BI178" s="219"/>
      <c r="BJ178" s="219"/>
      <c r="BK178" s="219"/>
      <c r="BL178" s="219"/>
      <c r="BM178" s="223"/>
    </row>
    <row r="179" spans="1:65">
      <c r="A179" s="30"/>
      <c r="B179" s="3" t="s">
        <v>246</v>
      </c>
      <c r="C179" s="29"/>
      <c r="D179" s="221">
        <v>78.849999999999994</v>
      </c>
      <c r="E179" s="221">
        <v>60.067497600000003</v>
      </c>
      <c r="F179" s="221">
        <v>77.300000000000011</v>
      </c>
      <c r="G179" s="221">
        <v>72.3</v>
      </c>
      <c r="H179" s="221">
        <v>80</v>
      </c>
      <c r="I179" s="221">
        <v>69.75</v>
      </c>
      <c r="J179" s="221">
        <v>102.69999999999999</v>
      </c>
      <c r="K179" s="218"/>
      <c r="L179" s="219"/>
      <c r="M179" s="219"/>
      <c r="N179" s="219"/>
      <c r="O179" s="219"/>
      <c r="P179" s="219"/>
      <c r="Q179" s="219"/>
      <c r="R179" s="219"/>
      <c r="S179" s="219"/>
      <c r="T179" s="219"/>
      <c r="U179" s="219"/>
      <c r="V179" s="219"/>
      <c r="W179" s="219"/>
      <c r="X179" s="219"/>
      <c r="Y179" s="219"/>
      <c r="Z179" s="219"/>
      <c r="AA179" s="219"/>
      <c r="AB179" s="219"/>
      <c r="AC179" s="219"/>
      <c r="AD179" s="219"/>
      <c r="AE179" s="219"/>
      <c r="AF179" s="219"/>
      <c r="AG179" s="219"/>
      <c r="AH179" s="219"/>
      <c r="AI179" s="219"/>
      <c r="AJ179" s="219"/>
      <c r="AK179" s="219"/>
      <c r="AL179" s="219"/>
      <c r="AM179" s="219"/>
      <c r="AN179" s="219"/>
      <c r="AO179" s="219"/>
      <c r="AP179" s="219"/>
      <c r="AQ179" s="219"/>
      <c r="AR179" s="219"/>
      <c r="AS179" s="219"/>
      <c r="AT179" s="219"/>
      <c r="AU179" s="219"/>
      <c r="AV179" s="219"/>
      <c r="AW179" s="219"/>
      <c r="AX179" s="219"/>
      <c r="AY179" s="219"/>
      <c r="AZ179" s="219"/>
      <c r="BA179" s="219"/>
      <c r="BB179" s="219"/>
      <c r="BC179" s="219"/>
      <c r="BD179" s="219"/>
      <c r="BE179" s="219"/>
      <c r="BF179" s="219"/>
      <c r="BG179" s="219"/>
      <c r="BH179" s="219"/>
      <c r="BI179" s="219"/>
      <c r="BJ179" s="219"/>
      <c r="BK179" s="219"/>
      <c r="BL179" s="219"/>
      <c r="BM179" s="223"/>
    </row>
    <row r="180" spans="1:65">
      <c r="A180" s="30"/>
      <c r="B180" s="3" t="s">
        <v>247</v>
      </c>
      <c r="C180" s="29"/>
      <c r="D180" s="234">
        <v>1.4427982071886065</v>
      </c>
      <c r="E180" s="234">
        <v>1.8795747625012278</v>
      </c>
      <c r="F180" s="234">
        <v>1.8198901065723734</v>
      </c>
      <c r="G180" s="234">
        <v>2.3426480742954072</v>
      </c>
      <c r="H180" s="234">
        <v>3.2093613071762426</v>
      </c>
      <c r="I180" s="234">
        <v>0.68313005106397329</v>
      </c>
      <c r="J180" s="234">
        <v>2.1863211109075413</v>
      </c>
      <c r="K180" s="231"/>
      <c r="L180" s="232"/>
      <c r="M180" s="232"/>
      <c r="N180" s="232"/>
      <c r="O180" s="232"/>
      <c r="P180" s="232"/>
      <c r="Q180" s="232"/>
      <c r="R180" s="232"/>
      <c r="S180" s="232"/>
      <c r="T180" s="232"/>
      <c r="U180" s="232"/>
      <c r="V180" s="232"/>
      <c r="W180" s="232"/>
      <c r="X180" s="232"/>
      <c r="Y180" s="232"/>
      <c r="Z180" s="232"/>
      <c r="AA180" s="232"/>
      <c r="AB180" s="232"/>
      <c r="AC180" s="232"/>
      <c r="AD180" s="232"/>
      <c r="AE180" s="232"/>
      <c r="AF180" s="232"/>
      <c r="AG180" s="232"/>
      <c r="AH180" s="232"/>
      <c r="AI180" s="232"/>
      <c r="AJ180" s="232"/>
      <c r="AK180" s="232"/>
      <c r="AL180" s="232"/>
      <c r="AM180" s="232"/>
      <c r="AN180" s="232"/>
      <c r="AO180" s="232"/>
      <c r="AP180" s="232"/>
      <c r="AQ180" s="232"/>
      <c r="AR180" s="232"/>
      <c r="AS180" s="232"/>
      <c r="AT180" s="232"/>
      <c r="AU180" s="232"/>
      <c r="AV180" s="232"/>
      <c r="AW180" s="232"/>
      <c r="AX180" s="232"/>
      <c r="AY180" s="232"/>
      <c r="AZ180" s="232"/>
      <c r="BA180" s="232"/>
      <c r="BB180" s="232"/>
      <c r="BC180" s="232"/>
      <c r="BD180" s="232"/>
      <c r="BE180" s="232"/>
      <c r="BF180" s="232"/>
      <c r="BG180" s="232"/>
      <c r="BH180" s="232"/>
      <c r="BI180" s="232"/>
      <c r="BJ180" s="232"/>
      <c r="BK180" s="232"/>
      <c r="BL180" s="232"/>
      <c r="BM180" s="237"/>
    </row>
    <row r="181" spans="1:65">
      <c r="A181" s="30"/>
      <c r="B181" s="3" t="s">
        <v>86</v>
      </c>
      <c r="C181" s="29"/>
      <c r="D181" s="13">
        <v>1.8152210616757473E-2</v>
      </c>
      <c r="E181" s="13">
        <v>3.1050261382436394E-2</v>
      </c>
      <c r="F181" s="13">
        <v>2.3758356482668056E-2</v>
      </c>
      <c r="G181" s="13">
        <v>3.2582031631368663E-2</v>
      </c>
      <c r="H181" s="13">
        <v>4.0883583530907548E-2</v>
      </c>
      <c r="I181" s="13">
        <v>9.8056945128799991E-3</v>
      </c>
      <c r="J181" s="13">
        <v>2.12264185525004E-2</v>
      </c>
      <c r="K181" s="151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30"/>
      <c r="B182" s="3" t="s">
        <v>248</v>
      </c>
      <c r="C182" s="29"/>
      <c r="D182" s="13">
        <v>9.029813188935365E-2</v>
      </c>
      <c r="E182" s="13">
        <v>-0.16964550595689709</v>
      </c>
      <c r="F182" s="13">
        <v>5.0746532640693953E-2</v>
      </c>
      <c r="G182" s="13">
        <v>-1.3724860354231039E-2</v>
      </c>
      <c r="H182" s="13">
        <v>7.6809436191833891E-2</v>
      </c>
      <c r="I182" s="13">
        <v>-4.4360203124869213E-2</v>
      </c>
      <c r="J182" s="13">
        <v>0.41288371882495389</v>
      </c>
      <c r="K182" s="151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A183" s="30"/>
      <c r="B183" s="46" t="s">
        <v>249</v>
      </c>
      <c r="C183" s="47"/>
      <c r="D183" s="45">
        <v>0.41</v>
      </c>
      <c r="E183" s="45">
        <v>2.31</v>
      </c>
      <c r="F183" s="45">
        <v>0</v>
      </c>
      <c r="G183" s="45">
        <v>0.67</v>
      </c>
      <c r="H183" s="45">
        <v>0.27</v>
      </c>
      <c r="I183" s="45">
        <v>0.99</v>
      </c>
      <c r="J183" s="45">
        <v>3.79</v>
      </c>
      <c r="K183" s="151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55"/>
    </row>
    <row r="184" spans="1:65">
      <c r="B184" s="31"/>
      <c r="C184" s="20"/>
      <c r="D184" s="20"/>
      <c r="E184" s="20"/>
      <c r="F184" s="20"/>
      <c r="G184" s="20"/>
      <c r="H184" s="20"/>
      <c r="I184" s="20"/>
      <c r="J184" s="20"/>
      <c r="BM184" s="55"/>
    </row>
    <row r="185" spans="1:65" ht="15">
      <c r="B185" s="8" t="s">
        <v>503</v>
      </c>
      <c r="BM185" s="28" t="s">
        <v>67</v>
      </c>
    </row>
    <row r="186" spans="1:65" ht="15">
      <c r="A186" s="25" t="s">
        <v>25</v>
      </c>
      <c r="B186" s="18" t="s">
        <v>111</v>
      </c>
      <c r="C186" s="15" t="s">
        <v>112</v>
      </c>
      <c r="D186" s="16" t="s">
        <v>222</v>
      </c>
      <c r="E186" s="17" t="s">
        <v>222</v>
      </c>
      <c r="F186" s="17" t="s">
        <v>222</v>
      </c>
      <c r="G186" s="17" t="s">
        <v>222</v>
      </c>
      <c r="H186" s="17" t="s">
        <v>222</v>
      </c>
      <c r="I186" s="17" t="s">
        <v>222</v>
      </c>
      <c r="J186" s="17" t="s">
        <v>222</v>
      </c>
      <c r="K186" s="17" t="s">
        <v>222</v>
      </c>
      <c r="L186" s="17" t="s">
        <v>222</v>
      </c>
      <c r="M186" s="17" t="s">
        <v>222</v>
      </c>
      <c r="N186" s="17" t="s">
        <v>222</v>
      </c>
      <c r="O186" s="17" t="s">
        <v>222</v>
      </c>
      <c r="P186" s="17" t="s">
        <v>222</v>
      </c>
      <c r="Q186" s="17" t="s">
        <v>222</v>
      </c>
      <c r="R186" s="17" t="s">
        <v>222</v>
      </c>
      <c r="S186" s="151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1</v>
      </c>
    </row>
    <row r="187" spans="1:65">
      <c r="A187" s="30"/>
      <c r="B187" s="19" t="s">
        <v>223</v>
      </c>
      <c r="C187" s="9" t="s">
        <v>223</v>
      </c>
      <c r="D187" s="149" t="s">
        <v>255</v>
      </c>
      <c r="E187" s="150" t="s">
        <v>256</v>
      </c>
      <c r="F187" s="150" t="s">
        <v>257</v>
      </c>
      <c r="G187" s="150" t="s">
        <v>258</v>
      </c>
      <c r="H187" s="150" t="s">
        <v>259</v>
      </c>
      <c r="I187" s="150" t="s">
        <v>260</v>
      </c>
      <c r="J187" s="150" t="s">
        <v>276</v>
      </c>
      <c r="K187" s="150" t="s">
        <v>261</v>
      </c>
      <c r="L187" s="150" t="s">
        <v>262</v>
      </c>
      <c r="M187" s="150" t="s">
        <v>263</v>
      </c>
      <c r="N187" s="150" t="s">
        <v>266</v>
      </c>
      <c r="O187" s="150" t="s">
        <v>267</v>
      </c>
      <c r="P187" s="150" t="s">
        <v>268</v>
      </c>
      <c r="Q187" s="150" t="s">
        <v>294</v>
      </c>
      <c r="R187" s="150" t="s">
        <v>269</v>
      </c>
      <c r="S187" s="151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 t="s">
        <v>3</v>
      </c>
    </row>
    <row r="188" spans="1:65">
      <c r="A188" s="30"/>
      <c r="B188" s="19"/>
      <c r="C188" s="9"/>
      <c r="D188" s="10" t="s">
        <v>102</v>
      </c>
      <c r="E188" s="11" t="s">
        <v>101</v>
      </c>
      <c r="F188" s="11" t="s">
        <v>295</v>
      </c>
      <c r="G188" s="11" t="s">
        <v>102</v>
      </c>
      <c r="H188" s="11" t="s">
        <v>102</v>
      </c>
      <c r="I188" s="11" t="s">
        <v>102</v>
      </c>
      <c r="J188" s="11" t="s">
        <v>102</v>
      </c>
      <c r="K188" s="11" t="s">
        <v>295</v>
      </c>
      <c r="L188" s="11" t="s">
        <v>102</v>
      </c>
      <c r="M188" s="11" t="s">
        <v>99</v>
      </c>
      <c r="N188" s="11" t="s">
        <v>101</v>
      </c>
      <c r="O188" s="11" t="s">
        <v>102</v>
      </c>
      <c r="P188" s="11" t="s">
        <v>102</v>
      </c>
      <c r="Q188" s="11" t="s">
        <v>101</v>
      </c>
      <c r="R188" s="11" t="s">
        <v>102</v>
      </c>
      <c r="S188" s="151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0</v>
      </c>
    </row>
    <row r="189" spans="1:65">
      <c r="A189" s="30"/>
      <c r="B189" s="19"/>
      <c r="C189" s="9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151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0</v>
      </c>
    </row>
    <row r="190" spans="1:65">
      <c r="A190" s="30"/>
      <c r="B190" s="18">
        <v>1</v>
      </c>
      <c r="C190" s="14">
        <v>1</v>
      </c>
      <c r="D190" s="216">
        <v>210</v>
      </c>
      <c r="E190" s="216">
        <v>224</v>
      </c>
      <c r="F190" s="216">
        <v>212</v>
      </c>
      <c r="G190" s="216">
        <v>178.95400000000001</v>
      </c>
      <c r="H190" s="216">
        <v>189.99999999999997</v>
      </c>
      <c r="I190" s="216">
        <v>210</v>
      </c>
      <c r="J190" s="216">
        <v>170</v>
      </c>
      <c r="K190" s="216">
        <v>205</v>
      </c>
      <c r="L190" s="216">
        <v>201</v>
      </c>
      <c r="M190" s="216">
        <v>204.7</v>
      </c>
      <c r="N190" s="217">
        <v>230.19253971986856</v>
      </c>
      <c r="O190" s="216">
        <v>210</v>
      </c>
      <c r="P190" s="216">
        <v>179.99999999999997</v>
      </c>
      <c r="Q190" s="216">
        <v>200</v>
      </c>
      <c r="R190" s="216">
        <v>177.1</v>
      </c>
      <c r="S190" s="218"/>
      <c r="T190" s="219"/>
      <c r="U190" s="219"/>
      <c r="V190" s="219"/>
      <c r="W190" s="219"/>
      <c r="X190" s="219"/>
      <c r="Y190" s="219"/>
      <c r="Z190" s="219"/>
      <c r="AA190" s="219"/>
      <c r="AB190" s="219"/>
      <c r="AC190" s="219"/>
      <c r="AD190" s="219"/>
      <c r="AE190" s="219"/>
      <c r="AF190" s="219"/>
      <c r="AG190" s="219"/>
      <c r="AH190" s="219"/>
      <c r="AI190" s="219"/>
      <c r="AJ190" s="219"/>
      <c r="AK190" s="219"/>
      <c r="AL190" s="219"/>
      <c r="AM190" s="219"/>
      <c r="AN190" s="219"/>
      <c r="AO190" s="219"/>
      <c r="AP190" s="219"/>
      <c r="AQ190" s="219"/>
      <c r="AR190" s="219"/>
      <c r="AS190" s="219"/>
      <c r="AT190" s="219"/>
      <c r="AU190" s="219"/>
      <c r="AV190" s="219"/>
      <c r="AW190" s="219"/>
      <c r="AX190" s="219"/>
      <c r="AY190" s="219"/>
      <c r="AZ190" s="219"/>
      <c r="BA190" s="219"/>
      <c r="BB190" s="219"/>
      <c r="BC190" s="219"/>
      <c r="BD190" s="219"/>
      <c r="BE190" s="219"/>
      <c r="BF190" s="219"/>
      <c r="BG190" s="219"/>
      <c r="BH190" s="219"/>
      <c r="BI190" s="219"/>
      <c r="BJ190" s="219"/>
      <c r="BK190" s="219"/>
      <c r="BL190" s="219"/>
      <c r="BM190" s="220">
        <v>1</v>
      </c>
    </row>
    <row r="191" spans="1:65">
      <c r="A191" s="30"/>
      <c r="B191" s="19">
        <v>1</v>
      </c>
      <c r="C191" s="9">
        <v>2</v>
      </c>
      <c r="D191" s="221">
        <v>219.99999999999997</v>
      </c>
      <c r="E191" s="221">
        <v>224</v>
      </c>
      <c r="F191" s="221">
        <v>213</v>
      </c>
      <c r="G191" s="221">
        <v>180.84399999999999</v>
      </c>
      <c r="H191" s="221">
        <v>200</v>
      </c>
      <c r="I191" s="221">
        <v>200</v>
      </c>
      <c r="J191" s="221">
        <v>200</v>
      </c>
      <c r="K191" s="221">
        <v>205</v>
      </c>
      <c r="L191" s="221">
        <v>201</v>
      </c>
      <c r="M191" s="221">
        <v>206.9</v>
      </c>
      <c r="N191" s="222">
        <v>223.80385375301401</v>
      </c>
      <c r="O191" s="221">
        <v>210</v>
      </c>
      <c r="P191" s="221">
        <v>189.99999999999997</v>
      </c>
      <c r="Q191" s="221">
        <v>210</v>
      </c>
      <c r="R191" s="221">
        <v>185</v>
      </c>
      <c r="S191" s="218"/>
      <c r="T191" s="219"/>
      <c r="U191" s="219"/>
      <c r="V191" s="219"/>
      <c r="W191" s="219"/>
      <c r="X191" s="219"/>
      <c r="Y191" s="219"/>
      <c r="Z191" s="219"/>
      <c r="AA191" s="219"/>
      <c r="AB191" s="219"/>
      <c r="AC191" s="219"/>
      <c r="AD191" s="219"/>
      <c r="AE191" s="219"/>
      <c r="AF191" s="219"/>
      <c r="AG191" s="219"/>
      <c r="AH191" s="219"/>
      <c r="AI191" s="219"/>
      <c r="AJ191" s="219"/>
      <c r="AK191" s="219"/>
      <c r="AL191" s="219"/>
      <c r="AM191" s="219"/>
      <c r="AN191" s="219"/>
      <c r="AO191" s="219"/>
      <c r="AP191" s="219"/>
      <c r="AQ191" s="219"/>
      <c r="AR191" s="219"/>
      <c r="AS191" s="219"/>
      <c r="AT191" s="219"/>
      <c r="AU191" s="219"/>
      <c r="AV191" s="219"/>
      <c r="AW191" s="219"/>
      <c r="AX191" s="219"/>
      <c r="AY191" s="219"/>
      <c r="AZ191" s="219"/>
      <c r="BA191" s="219"/>
      <c r="BB191" s="219"/>
      <c r="BC191" s="219"/>
      <c r="BD191" s="219"/>
      <c r="BE191" s="219"/>
      <c r="BF191" s="219"/>
      <c r="BG191" s="219"/>
      <c r="BH191" s="219"/>
      <c r="BI191" s="219"/>
      <c r="BJ191" s="219"/>
      <c r="BK191" s="219"/>
      <c r="BL191" s="219"/>
      <c r="BM191" s="220" t="e">
        <v>#N/A</v>
      </c>
    </row>
    <row r="192" spans="1:65">
      <c r="A192" s="30"/>
      <c r="B192" s="19">
        <v>1</v>
      </c>
      <c r="C192" s="9">
        <v>3</v>
      </c>
      <c r="D192" s="221">
        <v>210</v>
      </c>
      <c r="E192" s="221">
        <v>228</v>
      </c>
      <c r="F192" s="221">
        <v>211</v>
      </c>
      <c r="G192" s="221">
        <v>179.11600000000001</v>
      </c>
      <c r="H192" s="221">
        <v>219.99999999999997</v>
      </c>
      <c r="I192" s="221">
        <v>189.99999999999997</v>
      </c>
      <c r="J192" s="221">
        <v>219.99999999999997</v>
      </c>
      <c r="K192" s="221">
        <v>201</v>
      </c>
      <c r="L192" s="221">
        <v>201</v>
      </c>
      <c r="M192" s="221">
        <v>210.4</v>
      </c>
      <c r="N192" s="222">
        <v>235.91336652929249</v>
      </c>
      <c r="O192" s="221">
        <v>189.99999999999997</v>
      </c>
      <c r="P192" s="221">
        <v>210</v>
      </c>
      <c r="Q192" s="221">
        <v>210</v>
      </c>
      <c r="R192" s="221">
        <v>181.5</v>
      </c>
      <c r="S192" s="218"/>
      <c r="T192" s="219"/>
      <c r="U192" s="219"/>
      <c r="V192" s="219"/>
      <c r="W192" s="219"/>
      <c r="X192" s="219"/>
      <c r="Y192" s="219"/>
      <c r="Z192" s="219"/>
      <c r="AA192" s="219"/>
      <c r="AB192" s="219"/>
      <c r="AC192" s="219"/>
      <c r="AD192" s="219"/>
      <c r="AE192" s="219"/>
      <c r="AF192" s="219"/>
      <c r="AG192" s="219"/>
      <c r="AH192" s="219"/>
      <c r="AI192" s="219"/>
      <c r="AJ192" s="219"/>
      <c r="AK192" s="219"/>
      <c r="AL192" s="219"/>
      <c r="AM192" s="219"/>
      <c r="AN192" s="219"/>
      <c r="AO192" s="219"/>
      <c r="AP192" s="219"/>
      <c r="AQ192" s="219"/>
      <c r="AR192" s="219"/>
      <c r="AS192" s="219"/>
      <c r="AT192" s="219"/>
      <c r="AU192" s="219"/>
      <c r="AV192" s="219"/>
      <c r="AW192" s="219"/>
      <c r="AX192" s="219"/>
      <c r="AY192" s="219"/>
      <c r="AZ192" s="219"/>
      <c r="BA192" s="219"/>
      <c r="BB192" s="219"/>
      <c r="BC192" s="219"/>
      <c r="BD192" s="219"/>
      <c r="BE192" s="219"/>
      <c r="BF192" s="219"/>
      <c r="BG192" s="219"/>
      <c r="BH192" s="219"/>
      <c r="BI192" s="219"/>
      <c r="BJ192" s="219"/>
      <c r="BK192" s="219"/>
      <c r="BL192" s="219"/>
      <c r="BM192" s="220">
        <v>16</v>
      </c>
    </row>
    <row r="193" spans="1:65">
      <c r="A193" s="30"/>
      <c r="B193" s="19">
        <v>1</v>
      </c>
      <c r="C193" s="9">
        <v>4</v>
      </c>
      <c r="D193" s="221">
        <v>210</v>
      </c>
      <c r="E193" s="221">
        <v>230</v>
      </c>
      <c r="F193" s="221">
        <v>208</v>
      </c>
      <c r="G193" s="221">
        <v>185.04700000000003</v>
      </c>
      <c r="H193" s="221">
        <v>210</v>
      </c>
      <c r="I193" s="221">
        <v>210</v>
      </c>
      <c r="J193" s="221">
        <v>179.99999999999997</v>
      </c>
      <c r="K193" s="226">
        <v>197</v>
      </c>
      <c r="L193" s="221">
        <v>200</v>
      </c>
      <c r="M193" s="221">
        <v>200.4</v>
      </c>
      <c r="N193" s="222">
        <v>225.97230769503375</v>
      </c>
      <c r="O193" s="221">
        <v>200</v>
      </c>
      <c r="P193" s="221">
        <v>189.99999999999997</v>
      </c>
      <c r="Q193" s="221">
        <v>210</v>
      </c>
      <c r="R193" s="221">
        <v>179.7</v>
      </c>
      <c r="S193" s="218"/>
      <c r="T193" s="219"/>
      <c r="U193" s="219"/>
      <c r="V193" s="219"/>
      <c r="W193" s="219"/>
      <c r="X193" s="219"/>
      <c r="Y193" s="219"/>
      <c r="Z193" s="219"/>
      <c r="AA193" s="219"/>
      <c r="AB193" s="219"/>
      <c r="AC193" s="219"/>
      <c r="AD193" s="219"/>
      <c r="AE193" s="219"/>
      <c r="AF193" s="219"/>
      <c r="AG193" s="219"/>
      <c r="AH193" s="219"/>
      <c r="AI193" s="219"/>
      <c r="AJ193" s="219"/>
      <c r="AK193" s="219"/>
      <c r="AL193" s="219"/>
      <c r="AM193" s="219"/>
      <c r="AN193" s="219"/>
      <c r="AO193" s="219"/>
      <c r="AP193" s="219"/>
      <c r="AQ193" s="219"/>
      <c r="AR193" s="219"/>
      <c r="AS193" s="219"/>
      <c r="AT193" s="219"/>
      <c r="AU193" s="219"/>
      <c r="AV193" s="219"/>
      <c r="AW193" s="219"/>
      <c r="AX193" s="219"/>
      <c r="AY193" s="219"/>
      <c r="AZ193" s="219"/>
      <c r="BA193" s="219"/>
      <c r="BB193" s="219"/>
      <c r="BC193" s="219"/>
      <c r="BD193" s="219"/>
      <c r="BE193" s="219"/>
      <c r="BF193" s="219"/>
      <c r="BG193" s="219"/>
      <c r="BH193" s="219"/>
      <c r="BI193" s="219"/>
      <c r="BJ193" s="219"/>
      <c r="BK193" s="219"/>
      <c r="BL193" s="219"/>
      <c r="BM193" s="220">
        <v>201.78429761904766</v>
      </c>
    </row>
    <row r="194" spans="1:65">
      <c r="A194" s="30"/>
      <c r="B194" s="19">
        <v>1</v>
      </c>
      <c r="C194" s="9">
        <v>5</v>
      </c>
      <c r="D194" s="221">
        <v>210</v>
      </c>
      <c r="E194" s="221">
        <v>229</v>
      </c>
      <c r="F194" s="221">
        <v>212</v>
      </c>
      <c r="G194" s="221">
        <v>176.82999999999998</v>
      </c>
      <c r="H194" s="221">
        <v>200</v>
      </c>
      <c r="I194" s="221">
        <v>179.99999999999997</v>
      </c>
      <c r="J194" s="221">
        <v>189.99999999999997</v>
      </c>
      <c r="K194" s="221">
        <v>206</v>
      </c>
      <c r="L194" s="221">
        <v>201</v>
      </c>
      <c r="M194" s="221">
        <v>196.6</v>
      </c>
      <c r="N194" s="222">
        <v>233.1925169583925</v>
      </c>
      <c r="O194" s="221">
        <v>200</v>
      </c>
      <c r="P194" s="221">
        <v>189.99999999999997</v>
      </c>
      <c r="Q194" s="221">
        <v>230</v>
      </c>
      <c r="R194" s="221">
        <v>180.5</v>
      </c>
      <c r="S194" s="218"/>
      <c r="T194" s="219"/>
      <c r="U194" s="219"/>
      <c r="V194" s="219"/>
      <c r="W194" s="219"/>
      <c r="X194" s="219"/>
      <c r="Y194" s="219"/>
      <c r="Z194" s="219"/>
      <c r="AA194" s="219"/>
      <c r="AB194" s="219"/>
      <c r="AC194" s="219"/>
      <c r="AD194" s="219"/>
      <c r="AE194" s="219"/>
      <c r="AF194" s="219"/>
      <c r="AG194" s="219"/>
      <c r="AH194" s="219"/>
      <c r="AI194" s="219"/>
      <c r="AJ194" s="219"/>
      <c r="AK194" s="219"/>
      <c r="AL194" s="219"/>
      <c r="AM194" s="219"/>
      <c r="AN194" s="219"/>
      <c r="AO194" s="219"/>
      <c r="AP194" s="219"/>
      <c r="AQ194" s="219"/>
      <c r="AR194" s="219"/>
      <c r="AS194" s="219"/>
      <c r="AT194" s="219"/>
      <c r="AU194" s="219"/>
      <c r="AV194" s="219"/>
      <c r="AW194" s="219"/>
      <c r="AX194" s="219"/>
      <c r="AY194" s="219"/>
      <c r="AZ194" s="219"/>
      <c r="BA194" s="219"/>
      <c r="BB194" s="219"/>
      <c r="BC194" s="219"/>
      <c r="BD194" s="219"/>
      <c r="BE194" s="219"/>
      <c r="BF194" s="219"/>
      <c r="BG194" s="219"/>
      <c r="BH194" s="219"/>
      <c r="BI194" s="219"/>
      <c r="BJ194" s="219"/>
      <c r="BK194" s="219"/>
      <c r="BL194" s="219"/>
      <c r="BM194" s="220">
        <v>77</v>
      </c>
    </row>
    <row r="195" spans="1:65">
      <c r="A195" s="30"/>
      <c r="B195" s="19">
        <v>1</v>
      </c>
      <c r="C195" s="9">
        <v>6</v>
      </c>
      <c r="D195" s="221">
        <v>219.99999999999997</v>
      </c>
      <c r="E195" s="221">
        <v>224</v>
      </c>
      <c r="F195" s="221">
        <v>214</v>
      </c>
      <c r="G195" s="221">
        <v>182.59</v>
      </c>
      <c r="H195" s="221">
        <v>200</v>
      </c>
      <c r="I195" s="221">
        <v>210</v>
      </c>
      <c r="J195" s="221">
        <v>219.99999999999997</v>
      </c>
      <c r="K195" s="221">
        <v>204</v>
      </c>
      <c r="L195" s="221">
        <v>201</v>
      </c>
      <c r="M195" s="221">
        <v>204.6</v>
      </c>
      <c r="N195" s="222">
        <v>230.17445524999999</v>
      </c>
      <c r="O195" s="221">
        <v>210</v>
      </c>
      <c r="P195" s="221">
        <v>179.99999999999997</v>
      </c>
      <c r="Q195" s="221">
        <v>200</v>
      </c>
      <c r="R195" s="221">
        <v>179.9</v>
      </c>
      <c r="S195" s="218"/>
      <c r="T195" s="219"/>
      <c r="U195" s="219"/>
      <c r="V195" s="219"/>
      <c r="W195" s="219"/>
      <c r="X195" s="219"/>
      <c r="Y195" s="219"/>
      <c r="Z195" s="219"/>
      <c r="AA195" s="219"/>
      <c r="AB195" s="219"/>
      <c r="AC195" s="219"/>
      <c r="AD195" s="219"/>
      <c r="AE195" s="219"/>
      <c r="AF195" s="219"/>
      <c r="AG195" s="219"/>
      <c r="AH195" s="219"/>
      <c r="AI195" s="219"/>
      <c r="AJ195" s="219"/>
      <c r="AK195" s="219"/>
      <c r="AL195" s="219"/>
      <c r="AM195" s="219"/>
      <c r="AN195" s="219"/>
      <c r="AO195" s="219"/>
      <c r="AP195" s="219"/>
      <c r="AQ195" s="219"/>
      <c r="AR195" s="219"/>
      <c r="AS195" s="219"/>
      <c r="AT195" s="219"/>
      <c r="AU195" s="219"/>
      <c r="AV195" s="219"/>
      <c r="AW195" s="219"/>
      <c r="AX195" s="219"/>
      <c r="AY195" s="219"/>
      <c r="AZ195" s="219"/>
      <c r="BA195" s="219"/>
      <c r="BB195" s="219"/>
      <c r="BC195" s="219"/>
      <c r="BD195" s="219"/>
      <c r="BE195" s="219"/>
      <c r="BF195" s="219"/>
      <c r="BG195" s="219"/>
      <c r="BH195" s="219"/>
      <c r="BI195" s="219"/>
      <c r="BJ195" s="219"/>
      <c r="BK195" s="219"/>
      <c r="BL195" s="219"/>
      <c r="BM195" s="223"/>
    </row>
    <row r="196" spans="1:65">
      <c r="A196" s="30"/>
      <c r="B196" s="20" t="s">
        <v>245</v>
      </c>
      <c r="C196" s="12"/>
      <c r="D196" s="224">
        <v>213.33333333333334</v>
      </c>
      <c r="E196" s="224">
        <v>226.5</v>
      </c>
      <c r="F196" s="224">
        <v>211.66666666666666</v>
      </c>
      <c r="G196" s="224">
        <v>180.56349999999998</v>
      </c>
      <c r="H196" s="224">
        <v>203.33333333333334</v>
      </c>
      <c r="I196" s="224">
        <v>200</v>
      </c>
      <c r="J196" s="224">
        <v>196.66666666666666</v>
      </c>
      <c r="K196" s="224">
        <v>203</v>
      </c>
      <c r="L196" s="224">
        <v>200.83333333333334</v>
      </c>
      <c r="M196" s="224">
        <v>203.93333333333331</v>
      </c>
      <c r="N196" s="224">
        <v>229.87483998426691</v>
      </c>
      <c r="O196" s="224">
        <v>203.33333333333334</v>
      </c>
      <c r="P196" s="224">
        <v>190</v>
      </c>
      <c r="Q196" s="224">
        <v>210</v>
      </c>
      <c r="R196" s="224">
        <v>180.61666666666667</v>
      </c>
      <c r="S196" s="218"/>
      <c r="T196" s="219"/>
      <c r="U196" s="219"/>
      <c r="V196" s="219"/>
      <c r="W196" s="219"/>
      <c r="X196" s="219"/>
      <c r="Y196" s="219"/>
      <c r="Z196" s="219"/>
      <c r="AA196" s="219"/>
      <c r="AB196" s="219"/>
      <c r="AC196" s="219"/>
      <c r="AD196" s="219"/>
      <c r="AE196" s="219"/>
      <c r="AF196" s="219"/>
      <c r="AG196" s="219"/>
      <c r="AH196" s="219"/>
      <c r="AI196" s="219"/>
      <c r="AJ196" s="219"/>
      <c r="AK196" s="219"/>
      <c r="AL196" s="219"/>
      <c r="AM196" s="219"/>
      <c r="AN196" s="219"/>
      <c r="AO196" s="219"/>
      <c r="AP196" s="219"/>
      <c r="AQ196" s="219"/>
      <c r="AR196" s="219"/>
      <c r="AS196" s="219"/>
      <c r="AT196" s="219"/>
      <c r="AU196" s="219"/>
      <c r="AV196" s="219"/>
      <c r="AW196" s="219"/>
      <c r="AX196" s="219"/>
      <c r="AY196" s="219"/>
      <c r="AZ196" s="219"/>
      <c r="BA196" s="219"/>
      <c r="BB196" s="219"/>
      <c r="BC196" s="219"/>
      <c r="BD196" s="219"/>
      <c r="BE196" s="219"/>
      <c r="BF196" s="219"/>
      <c r="BG196" s="219"/>
      <c r="BH196" s="219"/>
      <c r="BI196" s="219"/>
      <c r="BJ196" s="219"/>
      <c r="BK196" s="219"/>
      <c r="BL196" s="219"/>
      <c r="BM196" s="223"/>
    </row>
    <row r="197" spans="1:65">
      <c r="A197" s="30"/>
      <c r="B197" s="3" t="s">
        <v>246</v>
      </c>
      <c r="C197" s="29"/>
      <c r="D197" s="221">
        <v>210</v>
      </c>
      <c r="E197" s="221">
        <v>226</v>
      </c>
      <c r="F197" s="221">
        <v>212</v>
      </c>
      <c r="G197" s="221">
        <v>179.98000000000002</v>
      </c>
      <c r="H197" s="221">
        <v>200</v>
      </c>
      <c r="I197" s="221">
        <v>205</v>
      </c>
      <c r="J197" s="221">
        <v>195</v>
      </c>
      <c r="K197" s="221">
        <v>204.5</v>
      </c>
      <c r="L197" s="221">
        <v>201</v>
      </c>
      <c r="M197" s="221">
        <v>204.64999999999998</v>
      </c>
      <c r="N197" s="221">
        <v>230.18349748493426</v>
      </c>
      <c r="O197" s="221">
        <v>205</v>
      </c>
      <c r="P197" s="221">
        <v>189.99999999999997</v>
      </c>
      <c r="Q197" s="221">
        <v>210</v>
      </c>
      <c r="R197" s="221">
        <v>180.2</v>
      </c>
      <c r="S197" s="218"/>
      <c r="T197" s="219"/>
      <c r="U197" s="219"/>
      <c r="V197" s="219"/>
      <c r="W197" s="219"/>
      <c r="X197" s="219"/>
      <c r="Y197" s="219"/>
      <c r="Z197" s="219"/>
      <c r="AA197" s="219"/>
      <c r="AB197" s="219"/>
      <c r="AC197" s="219"/>
      <c r="AD197" s="219"/>
      <c r="AE197" s="219"/>
      <c r="AF197" s="219"/>
      <c r="AG197" s="219"/>
      <c r="AH197" s="219"/>
      <c r="AI197" s="219"/>
      <c r="AJ197" s="219"/>
      <c r="AK197" s="219"/>
      <c r="AL197" s="219"/>
      <c r="AM197" s="219"/>
      <c r="AN197" s="219"/>
      <c r="AO197" s="219"/>
      <c r="AP197" s="219"/>
      <c r="AQ197" s="219"/>
      <c r="AR197" s="219"/>
      <c r="AS197" s="219"/>
      <c r="AT197" s="219"/>
      <c r="AU197" s="219"/>
      <c r="AV197" s="219"/>
      <c r="AW197" s="219"/>
      <c r="AX197" s="219"/>
      <c r="AY197" s="219"/>
      <c r="AZ197" s="219"/>
      <c r="BA197" s="219"/>
      <c r="BB197" s="219"/>
      <c r="BC197" s="219"/>
      <c r="BD197" s="219"/>
      <c r="BE197" s="219"/>
      <c r="BF197" s="219"/>
      <c r="BG197" s="219"/>
      <c r="BH197" s="219"/>
      <c r="BI197" s="219"/>
      <c r="BJ197" s="219"/>
      <c r="BK197" s="219"/>
      <c r="BL197" s="219"/>
      <c r="BM197" s="223"/>
    </row>
    <row r="198" spans="1:65">
      <c r="A198" s="30"/>
      <c r="B198" s="3" t="s">
        <v>247</v>
      </c>
      <c r="C198" s="29"/>
      <c r="D198" s="221">
        <v>5.1639777949432082</v>
      </c>
      <c r="E198" s="221">
        <v>2.8106938645110393</v>
      </c>
      <c r="F198" s="221">
        <v>2.0655911179772892</v>
      </c>
      <c r="G198" s="221">
        <v>2.9295707364731882</v>
      </c>
      <c r="H198" s="221">
        <v>10.327955589886445</v>
      </c>
      <c r="I198" s="221">
        <v>12.649110640673531</v>
      </c>
      <c r="J198" s="221">
        <v>20.655911179772882</v>
      </c>
      <c r="K198" s="221">
        <v>3.40587727318528</v>
      </c>
      <c r="L198" s="221">
        <v>0.40824829046386296</v>
      </c>
      <c r="M198" s="221">
        <v>4.8561987878037582</v>
      </c>
      <c r="N198" s="221">
        <v>4.4665001479380484</v>
      </c>
      <c r="O198" s="221">
        <v>8.1649658092772697</v>
      </c>
      <c r="P198" s="221">
        <v>10.954451150103333</v>
      </c>
      <c r="Q198" s="221">
        <v>10.954451150103322</v>
      </c>
      <c r="R198" s="221">
        <v>2.5972421270776191</v>
      </c>
      <c r="S198" s="218"/>
      <c r="T198" s="219"/>
      <c r="U198" s="219"/>
      <c r="V198" s="219"/>
      <c r="W198" s="219"/>
      <c r="X198" s="219"/>
      <c r="Y198" s="219"/>
      <c r="Z198" s="219"/>
      <c r="AA198" s="219"/>
      <c r="AB198" s="219"/>
      <c r="AC198" s="219"/>
      <c r="AD198" s="219"/>
      <c r="AE198" s="219"/>
      <c r="AF198" s="219"/>
      <c r="AG198" s="219"/>
      <c r="AH198" s="219"/>
      <c r="AI198" s="219"/>
      <c r="AJ198" s="219"/>
      <c r="AK198" s="219"/>
      <c r="AL198" s="219"/>
      <c r="AM198" s="219"/>
      <c r="AN198" s="219"/>
      <c r="AO198" s="219"/>
      <c r="AP198" s="219"/>
      <c r="AQ198" s="219"/>
      <c r="AR198" s="219"/>
      <c r="AS198" s="219"/>
      <c r="AT198" s="219"/>
      <c r="AU198" s="219"/>
      <c r="AV198" s="219"/>
      <c r="AW198" s="219"/>
      <c r="AX198" s="219"/>
      <c r="AY198" s="219"/>
      <c r="AZ198" s="219"/>
      <c r="BA198" s="219"/>
      <c r="BB198" s="219"/>
      <c r="BC198" s="219"/>
      <c r="BD198" s="219"/>
      <c r="BE198" s="219"/>
      <c r="BF198" s="219"/>
      <c r="BG198" s="219"/>
      <c r="BH198" s="219"/>
      <c r="BI198" s="219"/>
      <c r="BJ198" s="219"/>
      <c r="BK198" s="219"/>
      <c r="BL198" s="219"/>
      <c r="BM198" s="223"/>
    </row>
    <row r="199" spans="1:65">
      <c r="A199" s="30"/>
      <c r="B199" s="3" t="s">
        <v>86</v>
      </c>
      <c r="C199" s="29"/>
      <c r="D199" s="13">
        <v>2.4206145913796287E-2</v>
      </c>
      <c r="E199" s="13">
        <v>1.2409244434927327E-2</v>
      </c>
      <c r="F199" s="13">
        <v>9.7586981951682961E-3</v>
      </c>
      <c r="G199" s="13">
        <v>1.6224600965716707E-2</v>
      </c>
      <c r="H199" s="13">
        <v>5.0793224212556283E-2</v>
      </c>
      <c r="I199" s="13">
        <v>6.3245553203367652E-2</v>
      </c>
      <c r="J199" s="13">
        <v>0.1050300568463028</v>
      </c>
      <c r="K199" s="13">
        <v>1.6777720557562957E-2</v>
      </c>
      <c r="L199" s="13">
        <v>2.0327715707744213E-3</v>
      </c>
      <c r="M199" s="13">
        <v>2.3812677939541151E-2</v>
      </c>
      <c r="N199" s="13">
        <v>1.9430139236828809E-2</v>
      </c>
      <c r="O199" s="13">
        <v>4.0155569553822636E-2</v>
      </c>
      <c r="P199" s="13">
        <v>5.7655006053175438E-2</v>
      </c>
      <c r="Q199" s="13">
        <v>5.2164053095730106E-2</v>
      </c>
      <c r="R199" s="13">
        <v>1.4379858597827548E-2</v>
      </c>
      <c r="S199" s="151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30"/>
      <c r="B200" s="3" t="s">
        <v>248</v>
      </c>
      <c r="C200" s="29"/>
      <c r="D200" s="13">
        <v>5.7234561115797611E-2</v>
      </c>
      <c r="E200" s="13">
        <v>0.12248575668466311</v>
      </c>
      <c r="F200" s="13">
        <v>4.8974916107080269E-2</v>
      </c>
      <c r="G200" s="13">
        <v>-0.10516575308109866</v>
      </c>
      <c r="H200" s="13">
        <v>7.6766910634946672E-3</v>
      </c>
      <c r="I200" s="13">
        <v>-8.8425989539397953E-3</v>
      </c>
      <c r="J200" s="13">
        <v>-2.5361888971374147E-2</v>
      </c>
      <c r="K200" s="13">
        <v>6.0247620617510655E-3</v>
      </c>
      <c r="L200" s="13">
        <v>-4.7127764495811242E-3</v>
      </c>
      <c r="M200" s="13">
        <v>1.0650163266632706E-2</v>
      </c>
      <c r="N200" s="13">
        <v>0.13921074482342477</v>
      </c>
      <c r="O200" s="13">
        <v>7.6766910634946672E-3</v>
      </c>
      <c r="P200" s="13">
        <v>-5.8400469006242739E-2</v>
      </c>
      <c r="Q200" s="13">
        <v>4.0715271098363148E-2</v>
      </c>
      <c r="R200" s="13">
        <v>-0.10490227040532041</v>
      </c>
      <c r="S200" s="151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A201" s="30"/>
      <c r="B201" s="46" t="s">
        <v>249</v>
      </c>
      <c r="C201" s="47"/>
      <c r="D201" s="45">
        <v>1.01</v>
      </c>
      <c r="E201" s="45">
        <v>2.34</v>
      </c>
      <c r="F201" s="45">
        <v>0.84</v>
      </c>
      <c r="G201" s="45">
        <v>2.2999999999999998</v>
      </c>
      <c r="H201" s="45">
        <v>0</v>
      </c>
      <c r="I201" s="45">
        <v>0.34</v>
      </c>
      <c r="J201" s="45">
        <v>0.67</v>
      </c>
      <c r="K201" s="45">
        <v>0.03</v>
      </c>
      <c r="L201" s="45">
        <v>0.25</v>
      </c>
      <c r="M201" s="45">
        <v>0.06</v>
      </c>
      <c r="N201" s="45">
        <v>2.68</v>
      </c>
      <c r="O201" s="45">
        <v>0</v>
      </c>
      <c r="P201" s="45">
        <v>1.35</v>
      </c>
      <c r="Q201" s="45">
        <v>0.67</v>
      </c>
      <c r="R201" s="45">
        <v>2.2999999999999998</v>
      </c>
      <c r="S201" s="151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5"/>
    </row>
    <row r="202" spans="1:65">
      <c r="B202" s="31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BM202" s="55"/>
    </row>
    <row r="203" spans="1:65" ht="15">
      <c r="B203" s="8" t="s">
        <v>504</v>
      </c>
      <c r="BM203" s="28" t="s">
        <v>253</v>
      </c>
    </row>
    <row r="204" spans="1:65" ht="15">
      <c r="A204" s="25" t="s">
        <v>51</v>
      </c>
      <c r="B204" s="18" t="s">
        <v>111</v>
      </c>
      <c r="C204" s="15" t="s">
        <v>112</v>
      </c>
      <c r="D204" s="16" t="s">
        <v>222</v>
      </c>
      <c r="E204" s="17" t="s">
        <v>222</v>
      </c>
      <c r="F204" s="17" t="s">
        <v>222</v>
      </c>
      <c r="G204" s="17" t="s">
        <v>222</v>
      </c>
      <c r="H204" s="17" t="s">
        <v>222</v>
      </c>
      <c r="I204" s="17" t="s">
        <v>222</v>
      </c>
      <c r="J204" s="17" t="s">
        <v>222</v>
      </c>
      <c r="K204" s="17" t="s">
        <v>222</v>
      </c>
      <c r="L204" s="17" t="s">
        <v>222</v>
      </c>
      <c r="M204" s="17" t="s">
        <v>222</v>
      </c>
      <c r="N204" s="17" t="s">
        <v>222</v>
      </c>
      <c r="O204" s="17" t="s">
        <v>222</v>
      </c>
      <c r="P204" s="17" t="s">
        <v>222</v>
      </c>
      <c r="Q204" s="17" t="s">
        <v>222</v>
      </c>
      <c r="R204" s="17" t="s">
        <v>222</v>
      </c>
      <c r="S204" s="151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>
        <v>1</v>
      </c>
    </row>
    <row r="205" spans="1:65">
      <c r="A205" s="30"/>
      <c r="B205" s="19" t="s">
        <v>223</v>
      </c>
      <c r="C205" s="9" t="s">
        <v>223</v>
      </c>
      <c r="D205" s="149" t="s">
        <v>255</v>
      </c>
      <c r="E205" s="150" t="s">
        <v>256</v>
      </c>
      <c r="F205" s="150" t="s">
        <v>257</v>
      </c>
      <c r="G205" s="150" t="s">
        <v>258</v>
      </c>
      <c r="H205" s="150" t="s">
        <v>259</v>
      </c>
      <c r="I205" s="150" t="s">
        <v>260</v>
      </c>
      <c r="J205" s="150" t="s">
        <v>276</v>
      </c>
      <c r="K205" s="150" t="s">
        <v>261</v>
      </c>
      <c r="L205" s="150" t="s">
        <v>262</v>
      </c>
      <c r="M205" s="150" t="s">
        <v>263</v>
      </c>
      <c r="N205" s="150" t="s">
        <v>265</v>
      </c>
      <c r="O205" s="150" t="s">
        <v>266</v>
      </c>
      <c r="P205" s="150" t="s">
        <v>267</v>
      </c>
      <c r="Q205" s="150" t="s">
        <v>268</v>
      </c>
      <c r="R205" s="150" t="s">
        <v>294</v>
      </c>
      <c r="S205" s="151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 t="s">
        <v>3</v>
      </c>
    </row>
    <row r="206" spans="1:65">
      <c r="A206" s="30"/>
      <c r="B206" s="19"/>
      <c r="C206" s="9"/>
      <c r="D206" s="10" t="s">
        <v>102</v>
      </c>
      <c r="E206" s="11" t="s">
        <v>102</v>
      </c>
      <c r="F206" s="11" t="s">
        <v>295</v>
      </c>
      <c r="G206" s="11" t="s">
        <v>102</v>
      </c>
      <c r="H206" s="11" t="s">
        <v>102</v>
      </c>
      <c r="I206" s="11" t="s">
        <v>102</v>
      </c>
      <c r="J206" s="11" t="s">
        <v>102</v>
      </c>
      <c r="K206" s="11" t="s">
        <v>295</v>
      </c>
      <c r="L206" s="11" t="s">
        <v>102</v>
      </c>
      <c r="M206" s="11" t="s">
        <v>102</v>
      </c>
      <c r="N206" s="11" t="s">
        <v>101</v>
      </c>
      <c r="O206" s="11" t="s">
        <v>102</v>
      </c>
      <c r="P206" s="11" t="s">
        <v>102</v>
      </c>
      <c r="Q206" s="11" t="s">
        <v>102</v>
      </c>
      <c r="R206" s="11" t="s">
        <v>102</v>
      </c>
      <c r="S206" s="151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1</v>
      </c>
    </row>
    <row r="207" spans="1:65">
      <c r="A207" s="30"/>
      <c r="B207" s="19"/>
      <c r="C207" s="9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151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>
        <v>1</v>
      </c>
    </row>
    <row r="208" spans="1:65">
      <c r="A208" s="30"/>
      <c r="B208" s="18">
        <v>1</v>
      </c>
      <c r="C208" s="14">
        <v>1</v>
      </c>
      <c r="D208" s="230" t="s">
        <v>95</v>
      </c>
      <c r="E208" s="228"/>
      <c r="F208" s="230" t="s">
        <v>104</v>
      </c>
      <c r="G208" s="230">
        <v>153.28200000000001</v>
      </c>
      <c r="H208" s="228">
        <v>70</v>
      </c>
      <c r="I208" s="230">
        <v>140</v>
      </c>
      <c r="J208" s="230" t="s">
        <v>301</v>
      </c>
      <c r="K208" s="228">
        <v>40</v>
      </c>
      <c r="L208" s="228">
        <v>47</v>
      </c>
      <c r="M208" s="230" t="s">
        <v>95</v>
      </c>
      <c r="N208" s="228">
        <v>41</v>
      </c>
      <c r="O208" s="230" t="s">
        <v>104</v>
      </c>
      <c r="P208" s="228">
        <v>70</v>
      </c>
      <c r="Q208" s="230" t="s">
        <v>301</v>
      </c>
      <c r="R208" s="228">
        <v>30</v>
      </c>
      <c r="S208" s="231"/>
      <c r="T208" s="232"/>
      <c r="U208" s="232"/>
      <c r="V208" s="232"/>
      <c r="W208" s="232"/>
      <c r="X208" s="232"/>
      <c r="Y208" s="232"/>
      <c r="Z208" s="232"/>
      <c r="AA208" s="232"/>
      <c r="AB208" s="232"/>
      <c r="AC208" s="232"/>
      <c r="AD208" s="232"/>
      <c r="AE208" s="232"/>
      <c r="AF208" s="232"/>
      <c r="AG208" s="232"/>
      <c r="AH208" s="232"/>
      <c r="AI208" s="232"/>
      <c r="AJ208" s="232"/>
      <c r="AK208" s="232"/>
      <c r="AL208" s="232"/>
      <c r="AM208" s="232"/>
      <c r="AN208" s="232"/>
      <c r="AO208" s="232"/>
      <c r="AP208" s="232"/>
      <c r="AQ208" s="232"/>
      <c r="AR208" s="232"/>
      <c r="AS208" s="232"/>
      <c r="AT208" s="232"/>
      <c r="AU208" s="232"/>
      <c r="AV208" s="232"/>
      <c r="AW208" s="232"/>
      <c r="AX208" s="232"/>
      <c r="AY208" s="232"/>
      <c r="AZ208" s="232"/>
      <c r="BA208" s="232"/>
      <c r="BB208" s="232"/>
      <c r="BC208" s="232"/>
      <c r="BD208" s="232"/>
      <c r="BE208" s="232"/>
      <c r="BF208" s="232"/>
      <c r="BG208" s="232"/>
      <c r="BH208" s="232"/>
      <c r="BI208" s="232"/>
      <c r="BJ208" s="232"/>
      <c r="BK208" s="232"/>
      <c r="BL208" s="232"/>
      <c r="BM208" s="233">
        <v>1</v>
      </c>
    </row>
    <row r="209" spans="1:65">
      <c r="A209" s="30"/>
      <c r="B209" s="19">
        <v>1</v>
      </c>
      <c r="C209" s="9">
        <v>2</v>
      </c>
      <c r="D209" s="235" t="s">
        <v>95</v>
      </c>
      <c r="E209" s="234"/>
      <c r="F209" s="235" t="s">
        <v>104</v>
      </c>
      <c r="G209" s="235">
        <v>157.66499999999999</v>
      </c>
      <c r="H209" s="234">
        <v>70</v>
      </c>
      <c r="I209" s="235">
        <v>140</v>
      </c>
      <c r="J209" s="235" t="s">
        <v>301</v>
      </c>
      <c r="K209" s="234">
        <v>40</v>
      </c>
      <c r="L209" s="234">
        <v>46</v>
      </c>
      <c r="M209" s="235" t="s">
        <v>95</v>
      </c>
      <c r="N209" s="234">
        <v>32</v>
      </c>
      <c r="O209" s="235" t="s">
        <v>104</v>
      </c>
      <c r="P209" s="234">
        <v>70</v>
      </c>
      <c r="Q209" s="235" t="s">
        <v>301</v>
      </c>
      <c r="R209" s="234">
        <v>30</v>
      </c>
      <c r="S209" s="231"/>
      <c r="T209" s="232"/>
      <c r="U209" s="232"/>
      <c r="V209" s="232"/>
      <c r="W209" s="232"/>
      <c r="X209" s="232"/>
      <c r="Y209" s="232"/>
      <c r="Z209" s="232"/>
      <c r="AA209" s="232"/>
      <c r="AB209" s="232"/>
      <c r="AC209" s="232"/>
      <c r="AD209" s="232"/>
      <c r="AE209" s="232"/>
      <c r="AF209" s="232"/>
      <c r="AG209" s="232"/>
      <c r="AH209" s="232"/>
      <c r="AI209" s="232"/>
      <c r="AJ209" s="232"/>
      <c r="AK209" s="232"/>
      <c r="AL209" s="232"/>
      <c r="AM209" s="232"/>
      <c r="AN209" s="232"/>
      <c r="AO209" s="232"/>
      <c r="AP209" s="232"/>
      <c r="AQ209" s="232"/>
      <c r="AR209" s="232"/>
      <c r="AS209" s="232"/>
      <c r="AT209" s="232"/>
      <c r="AU209" s="232"/>
      <c r="AV209" s="232"/>
      <c r="AW209" s="232"/>
      <c r="AX209" s="232"/>
      <c r="AY209" s="232"/>
      <c r="AZ209" s="232"/>
      <c r="BA209" s="232"/>
      <c r="BB209" s="232"/>
      <c r="BC209" s="232"/>
      <c r="BD209" s="232"/>
      <c r="BE209" s="232"/>
      <c r="BF209" s="232"/>
      <c r="BG209" s="232"/>
      <c r="BH209" s="232"/>
      <c r="BI209" s="232"/>
      <c r="BJ209" s="232"/>
      <c r="BK209" s="232"/>
      <c r="BL209" s="232"/>
      <c r="BM209" s="233">
        <v>11</v>
      </c>
    </row>
    <row r="210" spans="1:65">
      <c r="A210" s="30"/>
      <c r="B210" s="19">
        <v>1</v>
      </c>
      <c r="C210" s="9">
        <v>3</v>
      </c>
      <c r="D210" s="235" t="s">
        <v>95</v>
      </c>
      <c r="E210" s="234"/>
      <c r="F210" s="235" t="s">
        <v>104</v>
      </c>
      <c r="G210" s="235">
        <v>155.029</v>
      </c>
      <c r="H210" s="234">
        <v>70</v>
      </c>
      <c r="I210" s="235">
        <v>70</v>
      </c>
      <c r="J210" s="235" t="s">
        <v>301</v>
      </c>
      <c r="K210" s="234">
        <v>40</v>
      </c>
      <c r="L210" s="234">
        <v>46</v>
      </c>
      <c r="M210" s="235" t="s">
        <v>95</v>
      </c>
      <c r="N210" s="234">
        <v>35</v>
      </c>
      <c r="O210" s="235" t="s">
        <v>104</v>
      </c>
      <c r="P210" s="236">
        <v>140</v>
      </c>
      <c r="Q210" s="235" t="s">
        <v>301</v>
      </c>
      <c r="R210" s="234">
        <v>30</v>
      </c>
      <c r="S210" s="231"/>
      <c r="T210" s="232"/>
      <c r="U210" s="232"/>
      <c r="V210" s="232"/>
      <c r="W210" s="232"/>
      <c r="X210" s="232"/>
      <c r="Y210" s="232"/>
      <c r="Z210" s="232"/>
      <c r="AA210" s="232"/>
      <c r="AB210" s="232"/>
      <c r="AC210" s="232"/>
      <c r="AD210" s="232"/>
      <c r="AE210" s="232"/>
      <c r="AF210" s="232"/>
      <c r="AG210" s="232"/>
      <c r="AH210" s="232"/>
      <c r="AI210" s="232"/>
      <c r="AJ210" s="232"/>
      <c r="AK210" s="232"/>
      <c r="AL210" s="232"/>
      <c r="AM210" s="232"/>
      <c r="AN210" s="232"/>
      <c r="AO210" s="232"/>
      <c r="AP210" s="232"/>
      <c r="AQ210" s="232"/>
      <c r="AR210" s="232"/>
      <c r="AS210" s="232"/>
      <c r="AT210" s="232"/>
      <c r="AU210" s="232"/>
      <c r="AV210" s="232"/>
      <c r="AW210" s="232"/>
      <c r="AX210" s="232"/>
      <c r="AY210" s="232"/>
      <c r="AZ210" s="232"/>
      <c r="BA210" s="232"/>
      <c r="BB210" s="232"/>
      <c r="BC210" s="232"/>
      <c r="BD210" s="232"/>
      <c r="BE210" s="232"/>
      <c r="BF210" s="232"/>
      <c r="BG210" s="232"/>
      <c r="BH210" s="232"/>
      <c r="BI210" s="232"/>
      <c r="BJ210" s="232"/>
      <c r="BK210" s="232"/>
      <c r="BL210" s="232"/>
      <c r="BM210" s="233">
        <v>16</v>
      </c>
    </row>
    <row r="211" spans="1:65">
      <c r="A211" s="30"/>
      <c r="B211" s="19">
        <v>1</v>
      </c>
      <c r="C211" s="9">
        <v>4</v>
      </c>
      <c r="D211" s="235" t="s">
        <v>95</v>
      </c>
      <c r="E211" s="234"/>
      <c r="F211" s="235" t="s">
        <v>104</v>
      </c>
      <c r="G211" s="235">
        <v>154.49600000000001</v>
      </c>
      <c r="H211" s="235" t="s">
        <v>301</v>
      </c>
      <c r="I211" s="235">
        <v>70</v>
      </c>
      <c r="J211" s="235" t="s">
        <v>301</v>
      </c>
      <c r="K211" s="234">
        <v>30</v>
      </c>
      <c r="L211" s="234">
        <v>45</v>
      </c>
      <c r="M211" s="235" t="s">
        <v>95</v>
      </c>
      <c r="N211" s="234">
        <v>55</v>
      </c>
      <c r="O211" s="235" t="s">
        <v>104</v>
      </c>
      <c r="P211" s="234">
        <v>70</v>
      </c>
      <c r="Q211" s="235" t="s">
        <v>301</v>
      </c>
      <c r="R211" s="234">
        <v>20</v>
      </c>
      <c r="S211" s="231"/>
      <c r="T211" s="232"/>
      <c r="U211" s="232"/>
      <c r="V211" s="232"/>
      <c r="W211" s="232"/>
      <c r="X211" s="232"/>
      <c r="Y211" s="232"/>
      <c r="Z211" s="232"/>
      <c r="AA211" s="232"/>
      <c r="AB211" s="232"/>
      <c r="AC211" s="232"/>
      <c r="AD211" s="232"/>
      <c r="AE211" s="232"/>
      <c r="AF211" s="232"/>
      <c r="AG211" s="232"/>
      <c r="AH211" s="232"/>
      <c r="AI211" s="232"/>
      <c r="AJ211" s="232"/>
      <c r="AK211" s="232"/>
      <c r="AL211" s="232"/>
      <c r="AM211" s="232"/>
      <c r="AN211" s="232"/>
      <c r="AO211" s="232"/>
      <c r="AP211" s="232"/>
      <c r="AQ211" s="232"/>
      <c r="AR211" s="232"/>
      <c r="AS211" s="232"/>
      <c r="AT211" s="232"/>
      <c r="AU211" s="232"/>
      <c r="AV211" s="232"/>
      <c r="AW211" s="232"/>
      <c r="AX211" s="232"/>
      <c r="AY211" s="232"/>
      <c r="AZ211" s="232"/>
      <c r="BA211" s="232"/>
      <c r="BB211" s="232"/>
      <c r="BC211" s="232"/>
      <c r="BD211" s="232"/>
      <c r="BE211" s="232"/>
      <c r="BF211" s="232"/>
      <c r="BG211" s="232"/>
      <c r="BH211" s="232"/>
      <c r="BI211" s="232"/>
      <c r="BJ211" s="232"/>
      <c r="BK211" s="232"/>
      <c r="BL211" s="232"/>
      <c r="BM211" s="233">
        <v>48.2398628284704</v>
      </c>
    </row>
    <row r="212" spans="1:65">
      <c r="A212" s="30"/>
      <c r="B212" s="19">
        <v>1</v>
      </c>
      <c r="C212" s="9">
        <v>5</v>
      </c>
      <c r="D212" s="235" t="s">
        <v>95</v>
      </c>
      <c r="E212" s="234">
        <v>51</v>
      </c>
      <c r="F212" s="235" t="s">
        <v>104</v>
      </c>
      <c r="G212" s="235">
        <v>150.99300000000002</v>
      </c>
      <c r="H212" s="234">
        <v>70</v>
      </c>
      <c r="I212" s="235">
        <v>270</v>
      </c>
      <c r="J212" s="235" t="s">
        <v>301</v>
      </c>
      <c r="K212" s="234">
        <v>30</v>
      </c>
      <c r="L212" s="234">
        <v>45</v>
      </c>
      <c r="M212" s="235" t="s">
        <v>95</v>
      </c>
      <c r="N212" s="234">
        <v>39</v>
      </c>
      <c r="O212" s="235" t="s">
        <v>104</v>
      </c>
      <c r="P212" s="234">
        <v>70</v>
      </c>
      <c r="Q212" s="235" t="s">
        <v>301</v>
      </c>
      <c r="R212" s="234">
        <v>30</v>
      </c>
      <c r="S212" s="231"/>
      <c r="T212" s="232"/>
      <c r="U212" s="232"/>
      <c r="V212" s="232"/>
      <c r="W212" s="232"/>
      <c r="X212" s="232"/>
      <c r="Y212" s="232"/>
      <c r="Z212" s="232"/>
      <c r="AA212" s="232"/>
      <c r="AB212" s="232"/>
      <c r="AC212" s="232"/>
      <c r="AD212" s="232"/>
      <c r="AE212" s="232"/>
      <c r="AF212" s="232"/>
      <c r="AG212" s="232"/>
      <c r="AH212" s="232"/>
      <c r="AI212" s="232"/>
      <c r="AJ212" s="232"/>
      <c r="AK212" s="232"/>
      <c r="AL212" s="232"/>
      <c r="AM212" s="232"/>
      <c r="AN212" s="232"/>
      <c r="AO212" s="232"/>
      <c r="AP212" s="232"/>
      <c r="AQ212" s="232"/>
      <c r="AR212" s="232"/>
      <c r="AS212" s="232"/>
      <c r="AT212" s="232"/>
      <c r="AU212" s="232"/>
      <c r="AV212" s="232"/>
      <c r="AW212" s="232"/>
      <c r="AX212" s="232"/>
      <c r="AY212" s="232"/>
      <c r="AZ212" s="232"/>
      <c r="BA212" s="232"/>
      <c r="BB212" s="232"/>
      <c r="BC212" s="232"/>
      <c r="BD212" s="232"/>
      <c r="BE212" s="232"/>
      <c r="BF212" s="232"/>
      <c r="BG212" s="232"/>
      <c r="BH212" s="232"/>
      <c r="BI212" s="232"/>
      <c r="BJ212" s="232"/>
      <c r="BK212" s="232"/>
      <c r="BL212" s="232"/>
      <c r="BM212" s="233">
        <v>17</v>
      </c>
    </row>
    <row r="213" spans="1:65">
      <c r="A213" s="30"/>
      <c r="B213" s="19">
        <v>1</v>
      </c>
      <c r="C213" s="9">
        <v>6</v>
      </c>
      <c r="D213" s="235" t="s">
        <v>95</v>
      </c>
      <c r="E213" s="234"/>
      <c r="F213" s="235" t="s">
        <v>104</v>
      </c>
      <c r="G213" s="236">
        <v>167.21099999999998</v>
      </c>
      <c r="H213" s="234">
        <v>70</v>
      </c>
      <c r="I213" s="235">
        <v>140</v>
      </c>
      <c r="J213" s="235" t="s">
        <v>301</v>
      </c>
      <c r="K213" s="234">
        <v>40</v>
      </c>
      <c r="L213" s="234">
        <v>46</v>
      </c>
      <c r="M213" s="235" t="s">
        <v>95</v>
      </c>
      <c r="N213" s="234">
        <v>32</v>
      </c>
      <c r="O213" s="235" t="s">
        <v>104</v>
      </c>
      <c r="P213" s="234">
        <v>70</v>
      </c>
      <c r="Q213" s="235" t="s">
        <v>301</v>
      </c>
      <c r="R213" s="234">
        <v>30</v>
      </c>
      <c r="S213" s="231"/>
      <c r="T213" s="232"/>
      <c r="U213" s="232"/>
      <c r="V213" s="232"/>
      <c r="W213" s="232"/>
      <c r="X213" s="232"/>
      <c r="Y213" s="232"/>
      <c r="Z213" s="232"/>
      <c r="AA213" s="232"/>
      <c r="AB213" s="232"/>
      <c r="AC213" s="232"/>
      <c r="AD213" s="232"/>
      <c r="AE213" s="232"/>
      <c r="AF213" s="232"/>
      <c r="AG213" s="232"/>
      <c r="AH213" s="232"/>
      <c r="AI213" s="232"/>
      <c r="AJ213" s="232"/>
      <c r="AK213" s="232"/>
      <c r="AL213" s="232"/>
      <c r="AM213" s="232"/>
      <c r="AN213" s="232"/>
      <c r="AO213" s="232"/>
      <c r="AP213" s="232"/>
      <c r="AQ213" s="232"/>
      <c r="AR213" s="232"/>
      <c r="AS213" s="232"/>
      <c r="AT213" s="232"/>
      <c r="AU213" s="232"/>
      <c r="AV213" s="232"/>
      <c r="AW213" s="232"/>
      <c r="AX213" s="232"/>
      <c r="AY213" s="232"/>
      <c r="AZ213" s="232"/>
      <c r="BA213" s="232"/>
      <c r="BB213" s="232"/>
      <c r="BC213" s="232"/>
      <c r="BD213" s="232"/>
      <c r="BE213" s="232"/>
      <c r="BF213" s="232"/>
      <c r="BG213" s="232"/>
      <c r="BH213" s="232"/>
      <c r="BI213" s="232"/>
      <c r="BJ213" s="232"/>
      <c r="BK213" s="232"/>
      <c r="BL213" s="232"/>
      <c r="BM213" s="237"/>
    </row>
    <row r="214" spans="1:65">
      <c r="A214" s="30"/>
      <c r="B214" s="20" t="s">
        <v>245</v>
      </c>
      <c r="C214" s="12"/>
      <c r="D214" s="238" t="s">
        <v>557</v>
      </c>
      <c r="E214" s="238">
        <v>51</v>
      </c>
      <c r="F214" s="238" t="s">
        <v>557</v>
      </c>
      <c r="G214" s="238">
        <v>156.446</v>
      </c>
      <c r="H214" s="238">
        <v>70</v>
      </c>
      <c r="I214" s="238">
        <v>138.33333333333334</v>
      </c>
      <c r="J214" s="238" t="s">
        <v>557</v>
      </c>
      <c r="K214" s="238">
        <v>36.666666666666664</v>
      </c>
      <c r="L214" s="238">
        <v>45.833333333333336</v>
      </c>
      <c r="M214" s="238" t="s">
        <v>557</v>
      </c>
      <c r="N214" s="238">
        <v>39</v>
      </c>
      <c r="O214" s="238" t="s">
        <v>557</v>
      </c>
      <c r="P214" s="238">
        <v>81.666666666666671</v>
      </c>
      <c r="Q214" s="238" t="s">
        <v>557</v>
      </c>
      <c r="R214" s="238">
        <v>28.333333333333332</v>
      </c>
      <c r="S214" s="231"/>
      <c r="T214" s="232"/>
      <c r="U214" s="232"/>
      <c r="V214" s="232"/>
      <c r="W214" s="232"/>
      <c r="X214" s="232"/>
      <c r="Y214" s="232"/>
      <c r="Z214" s="232"/>
      <c r="AA214" s="232"/>
      <c r="AB214" s="232"/>
      <c r="AC214" s="232"/>
      <c r="AD214" s="232"/>
      <c r="AE214" s="232"/>
      <c r="AF214" s="232"/>
      <c r="AG214" s="232"/>
      <c r="AH214" s="232"/>
      <c r="AI214" s="232"/>
      <c r="AJ214" s="232"/>
      <c r="AK214" s="232"/>
      <c r="AL214" s="232"/>
      <c r="AM214" s="232"/>
      <c r="AN214" s="232"/>
      <c r="AO214" s="232"/>
      <c r="AP214" s="232"/>
      <c r="AQ214" s="232"/>
      <c r="AR214" s="232"/>
      <c r="AS214" s="232"/>
      <c r="AT214" s="232"/>
      <c r="AU214" s="232"/>
      <c r="AV214" s="232"/>
      <c r="AW214" s="232"/>
      <c r="AX214" s="232"/>
      <c r="AY214" s="232"/>
      <c r="AZ214" s="232"/>
      <c r="BA214" s="232"/>
      <c r="BB214" s="232"/>
      <c r="BC214" s="232"/>
      <c r="BD214" s="232"/>
      <c r="BE214" s="232"/>
      <c r="BF214" s="232"/>
      <c r="BG214" s="232"/>
      <c r="BH214" s="232"/>
      <c r="BI214" s="232"/>
      <c r="BJ214" s="232"/>
      <c r="BK214" s="232"/>
      <c r="BL214" s="232"/>
      <c r="BM214" s="237"/>
    </row>
    <row r="215" spans="1:65">
      <c r="A215" s="30"/>
      <c r="B215" s="3" t="s">
        <v>246</v>
      </c>
      <c r="C215" s="29"/>
      <c r="D215" s="234" t="s">
        <v>557</v>
      </c>
      <c r="E215" s="234">
        <v>51</v>
      </c>
      <c r="F215" s="234" t="s">
        <v>557</v>
      </c>
      <c r="G215" s="234">
        <v>154.76249999999999</v>
      </c>
      <c r="H215" s="234">
        <v>70</v>
      </c>
      <c r="I215" s="234">
        <v>140</v>
      </c>
      <c r="J215" s="234" t="s">
        <v>557</v>
      </c>
      <c r="K215" s="234">
        <v>40</v>
      </c>
      <c r="L215" s="234">
        <v>46</v>
      </c>
      <c r="M215" s="234" t="s">
        <v>557</v>
      </c>
      <c r="N215" s="234">
        <v>37</v>
      </c>
      <c r="O215" s="234" t="s">
        <v>557</v>
      </c>
      <c r="P215" s="234">
        <v>70</v>
      </c>
      <c r="Q215" s="234" t="s">
        <v>557</v>
      </c>
      <c r="R215" s="234">
        <v>30</v>
      </c>
      <c r="S215" s="231"/>
      <c r="T215" s="232"/>
      <c r="U215" s="232"/>
      <c r="V215" s="232"/>
      <c r="W215" s="232"/>
      <c r="X215" s="232"/>
      <c r="Y215" s="232"/>
      <c r="Z215" s="232"/>
      <c r="AA215" s="232"/>
      <c r="AB215" s="232"/>
      <c r="AC215" s="232"/>
      <c r="AD215" s="232"/>
      <c r="AE215" s="232"/>
      <c r="AF215" s="232"/>
      <c r="AG215" s="232"/>
      <c r="AH215" s="232"/>
      <c r="AI215" s="232"/>
      <c r="AJ215" s="232"/>
      <c r="AK215" s="232"/>
      <c r="AL215" s="232"/>
      <c r="AM215" s="232"/>
      <c r="AN215" s="232"/>
      <c r="AO215" s="232"/>
      <c r="AP215" s="232"/>
      <c r="AQ215" s="232"/>
      <c r="AR215" s="232"/>
      <c r="AS215" s="232"/>
      <c r="AT215" s="232"/>
      <c r="AU215" s="232"/>
      <c r="AV215" s="232"/>
      <c r="AW215" s="232"/>
      <c r="AX215" s="232"/>
      <c r="AY215" s="232"/>
      <c r="AZ215" s="232"/>
      <c r="BA215" s="232"/>
      <c r="BB215" s="232"/>
      <c r="BC215" s="232"/>
      <c r="BD215" s="232"/>
      <c r="BE215" s="232"/>
      <c r="BF215" s="232"/>
      <c r="BG215" s="232"/>
      <c r="BH215" s="232"/>
      <c r="BI215" s="232"/>
      <c r="BJ215" s="232"/>
      <c r="BK215" s="232"/>
      <c r="BL215" s="232"/>
      <c r="BM215" s="237"/>
    </row>
    <row r="216" spans="1:65">
      <c r="A216" s="30"/>
      <c r="B216" s="3" t="s">
        <v>247</v>
      </c>
      <c r="C216" s="29"/>
      <c r="D216" s="234" t="s">
        <v>557</v>
      </c>
      <c r="E216" s="234" t="s">
        <v>557</v>
      </c>
      <c r="F216" s="234" t="s">
        <v>557</v>
      </c>
      <c r="G216" s="234">
        <v>5.70837419936709</v>
      </c>
      <c r="H216" s="234">
        <v>0</v>
      </c>
      <c r="I216" s="234">
        <v>73.052492542463369</v>
      </c>
      <c r="J216" s="234" t="s">
        <v>557</v>
      </c>
      <c r="K216" s="234">
        <v>5.1639777949432171</v>
      </c>
      <c r="L216" s="234">
        <v>0.752772652709081</v>
      </c>
      <c r="M216" s="234" t="s">
        <v>557</v>
      </c>
      <c r="N216" s="234">
        <v>8.6486993241758618</v>
      </c>
      <c r="O216" s="234" t="s">
        <v>557</v>
      </c>
      <c r="P216" s="234">
        <v>28.577380332470419</v>
      </c>
      <c r="Q216" s="234" t="s">
        <v>557</v>
      </c>
      <c r="R216" s="234">
        <v>4.0824829046386233</v>
      </c>
      <c r="S216" s="231"/>
      <c r="T216" s="232"/>
      <c r="U216" s="232"/>
      <c r="V216" s="232"/>
      <c r="W216" s="232"/>
      <c r="X216" s="232"/>
      <c r="Y216" s="232"/>
      <c r="Z216" s="232"/>
      <c r="AA216" s="232"/>
      <c r="AB216" s="232"/>
      <c r="AC216" s="232"/>
      <c r="AD216" s="232"/>
      <c r="AE216" s="232"/>
      <c r="AF216" s="232"/>
      <c r="AG216" s="232"/>
      <c r="AH216" s="232"/>
      <c r="AI216" s="232"/>
      <c r="AJ216" s="232"/>
      <c r="AK216" s="232"/>
      <c r="AL216" s="232"/>
      <c r="AM216" s="232"/>
      <c r="AN216" s="232"/>
      <c r="AO216" s="232"/>
      <c r="AP216" s="232"/>
      <c r="AQ216" s="232"/>
      <c r="AR216" s="232"/>
      <c r="AS216" s="232"/>
      <c r="AT216" s="232"/>
      <c r="AU216" s="232"/>
      <c r="AV216" s="232"/>
      <c r="AW216" s="232"/>
      <c r="AX216" s="232"/>
      <c r="AY216" s="232"/>
      <c r="AZ216" s="232"/>
      <c r="BA216" s="232"/>
      <c r="BB216" s="232"/>
      <c r="BC216" s="232"/>
      <c r="BD216" s="232"/>
      <c r="BE216" s="232"/>
      <c r="BF216" s="232"/>
      <c r="BG216" s="232"/>
      <c r="BH216" s="232"/>
      <c r="BI216" s="232"/>
      <c r="BJ216" s="232"/>
      <c r="BK216" s="232"/>
      <c r="BL216" s="232"/>
      <c r="BM216" s="237"/>
    </row>
    <row r="217" spans="1:65">
      <c r="A217" s="30"/>
      <c r="B217" s="3" t="s">
        <v>86</v>
      </c>
      <c r="C217" s="29"/>
      <c r="D217" s="13" t="s">
        <v>557</v>
      </c>
      <c r="E217" s="13" t="s">
        <v>557</v>
      </c>
      <c r="F217" s="13" t="s">
        <v>557</v>
      </c>
      <c r="G217" s="13">
        <v>3.648782454883532E-2</v>
      </c>
      <c r="H217" s="13">
        <v>0</v>
      </c>
      <c r="I217" s="13">
        <v>0.52809030753587971</v>
      </c>
      <c r="J217" s="13" t="s">
        <v>557</v>
      </c>
      <c r="K217" s="13">
        <v>0.14083575804390594</v>
      </c>
      <c r="L217" s="13">
        <v>1.6424130604561767E-2</v>
      </c>
      <c r="M217" s="13" t="s">
        <v>557</v>
      </c>
      <c r="N217" s="13">
        <v>0.22176152113271441</v>
      </c>
      <c r="O217" s="13" t="s">
        <v>557</v>
      </c>
      <c r="P217" s="13">
        <v>0.34992710611188266</v>
      </c>
      <c r="Q217" s="13" t="s">
        <v>557</v>
      </c>
      <c r="R217" s="13">
        <v>0.144087631928422</v>
      </c>
      <c r="S217" s="151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30"/>
      <c r="B218" s="3" t="s">
        <v>248</v>
      </c>
      <c r="C218" s="29"/>
      <c r="D218" s="13" t="s">
        <v>557</v>
      </c>
      <c r="E218" s="13">
        <v>5.7216936568497356E-2</v>
      </c>
      <c r="F218" s="13" t="s">
        <v>557</v>
      </c>
      <c r="G218" s="13">
        <v>2.2430855070273554</v>
      </c>
      <c r="H218" s="13">
        <v>0.45108206979989829</v>
      </c>
      <c r="I218" s="13">
        <v>1.8676145665093227</v>
      </c>
      <c r="J218" s="13" t="s">
        <v>557</v>
      </c>
      <c r="K218" s="13">
        <v>-0.23990939200957717</v>
      </c>
      <c r="L218" s="13">
        <v>-4.9886740011971353E-2</v>
      </c>
      <c r="M218" s="13" t="s">
        <v>557</v>
      </c>
      <c r="N218" s="13">
        <v>-0.19153998968291386</v>
      </c>
      <c r="O218" s="13" t="s">
        <v>557</v>
      </c>
      <c r="P218" s="13">
        <v>0.69292908143321474</v>
      </c>
      <c r="Q218" s="13" t="s">
        <v>557</v>
      </c>
      <c r="R218" s="13">
        <v>-0.41265725746194604</v>
      </c>
      <c r="S218" s="151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A219" s="30"/>
      <c r="B219" s="46" t="s">
        <v>249</v>
      </c>
      <c r="C219" s="47"/>
      <c r="D219" s="45">
        <v>0.24</v>
      </c>
      <c r="E219" s="45">
        <v>0.3</v>
      </c>
      <c r="F219" s="45">
        <v>1.21</v>
      </c>
      <c r="G219" s="45">
        <v>6.42</v>
      </c>
      <c r="H219" s="45">
        <v>0.98</v>
      </c>
      <c r="I219" s="45">
        <v>5.28</v>
      </c>
      <c r="J219" s="45">
        <v>0.67</v>
      </c>
      <c r="K219" s="45">
        <v>0.53</v>
      </c>
      <c r="L219" s="45">
        <v>0</v>
      </c>
      <c r="M219" s="45">
        <v>0.24</v>
      </c>
      <c r="N219" s="45">
        <v>0.4</v>
      </c>
      <c r="O219" s="45">
        <v>1.21</v>
      </c>
      <c r="P219" s="45">
        <v>1.97</v>
      </c>
      <c r="Q219" s="45">
        <v>0.67</v>
      </c>
      <c r="R219" s="45">
        <v>1.02</v>
      </c>
      <c r="S219" s="151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B220" s="31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BM220" s="55"/>
    </row>
    <row r="221" spans="1:65" ht="15">
      <c r="B221" s="8" t="s">
        <v>441</v>
      </c>
      <c r="BM221" s="28" t="s">
        <v>67</v>
      </c>
    </row>
    <row r="222" spans="1:65" ht="15">
      <c r="A222" s="25" t="s">
        <v>28</v>
      </c>
      <c r="B222" s="18" t="s">
        <v>111</v>
      </c>
      <c r="C222" s="15" t="s">
        <v>112</v>
      </c>
      <c r="D222" s="16" t="s">
        <v>222</v>
      </c>
      <c r="E222" s="17" t="s">
        <v>222</v>
      </c>
      <c r="F222" s="17" t="s">
        <v>222</v>
      </c>
      <c r="G222" s="17" t="s">
        <v>222</v>
      </c>
      <c r="H222" s="17" t="s">
        <v>222</v>
      </c>
      <c r="I222" s="17" t="s">
        <v>222</v>
      </c>
      <c r="J222" s="17" t="s">
        <v>222</v>
      </c>
      <c r="K222" s="151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>
        <v>1</v>
      </c>
    </row>
    <row r="223" spans="1:65">
      <c r="A223" s="30"/>
      <c r="B223" s="19" t="s">
        <v>223</v>
      </c>
      <c r="C223" s="9" t="s">
        <v>223</v>
      </c>
      <c r="D223" s="149" t="s">
        <v>256</v>
      </c>
      <c r="E223" s="150" t="s">
        <v>257</v>
      </c>
      <c r="F223" s="150" t="s">
        <v>258</v>
      </c>
      <c r="G223" s="150" t="s">
        <v>261</v>
      </c>
      <c r="H223" s="150" t="s">
        <v>263</v>
      </c>
      <c r="I223" s="150" t="s">
        <v>266</v>
      </c>
      <c r="J223" s="150" t="s">
        <v>294</v>
      </c>
      <c r="K223" s="151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 t="s">
        <v>3</v>
      </c>
    </row>
    <row r="224" spans="1:65">
      <c r="A224" s="30"/>
      <c r="B224" s="19"/>
      <c r="C224" s="9"/>
      <c r="D224" s="10" t="s">
        <v>101</v>
      </c>
      <c r="E224" s="11" t="s">
        <v>295</v>
      </c>
      <c r="F224" s="11" t="s">
        <v>101</v>
      </c>
      <c r="G224" s="11" t="s">
        <v>295</v>
      </c>
      <c r="H224" s="11" t="s">
        <v>99</v>
      </c>
      <c r="I224" s="11" t="s">
        <v>101</v>
      </c>
      <c r="J224" s="11" t="s">
        <v>101</v>
      </c>
      <c r="K224" s="151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2</v>
      </c>
    </row>
    <row r="225" spans="1:65">
      <c r="A225" s="30"/>
      <c r="B225" s="19"/>
      <c r="C225" s="9"/>
      <c r="D225" s="26"/>
      <c r="E225" s="26"/>
      <c r="F225" s="26"/>
      <c r="G225" s="26"/>
      <c r="H225" s="26"/>
      <c r="I225" s="26"/>
      <c r="J225" s="26"/>
      <c r="K225" s="151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2</v>
      </c>
    </row>
    <row r="226" spans="1:65">
      <c r="A226" s="30"/>
      <c r="B226" s="18">
        <v>1</v>
      </c>
      <c r="C226" s="14">
        <v>1</v>
      </c>
      <c r="D226" s="22">
        <v>1.6</v>
      </c>
      <c r="E226" s="22">
        <v>1.6</v>
      </c>
      <c r="F226" s="22">
        <v>1.0824</v>
      </c>
      <c r="G226" s="22">
        <v>2.1</v>
      </c>
      <c r="H226" s="22">
        <v>1.4</v>
      </c>
      <c r="I226" s="22">
        <v>1.384535990873387</v>
      </c>
      <c r="J226" s="152">
        <v>1</v>
      </c>
      <c r="K226" s="151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>
        <v>1</v>
      </c>
      <c r="C227" s="9">
        <v>2</v>
      </c>
      <c r="D227" s="11">
        <v>1.8</v>
      </c>
      <c r="E227" s="11">
        <v>1.65</v>
      </c>
      <c r="F227" s="11">
        <v>1.1252</v>
      </c>
      <c r="G227" s="11">
        <v>1.9</v>
      </c>
      <c r="H227" s="11">
        <v>1.5</v>
      </c>
      <c r="I227" s="11">
        <v>1.560359890750207</v>
      </c>
      <c r="J227" s="153">
        <v>2</v>
      </c>
      <c r="K227" s="151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e">
        <v>#N/A</v>
      </c>
    </row>
    <row r="228" spans="1:65">
      <c r="A228" s="30"/>
      <c r="B228" s="19">
        <v>1</v>
      </c>
      <c r="C228" s="9">
        <v>3</v>
      </c>
      <c r="D228" s="11">
        <v>1.8</v>
      </c>
      <c r="E228" s="11">
        <v>1.61</v>
      </c>
      <c r="F228" s="11">
        <v>1.1278999999999999</v>
      </c>
      <c r="G228" s="11">
        <v>1.9</v>
      </c>
      <c r="H228" s="11">
        <v>1.4</v>
      </c>
      <c r="I228" s="11">
        <v>1.4347559848613272</v>
      </c>
      <c r="J228" s="153">
        <v>2</v>
      </c>
      <c r="K228" s="151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16</v>
      </c>
    </row>
    <row r="229" spans="1:65">
      <c r="A229" s="30"/>
      <c r="B229" s="19">
        <v>1</v>
      </c>
      <c r="C229" s="9">
        <v>4</v>
      </c>
      <c r="D229" s="11">
        <v>1.7</v>
      </c>
      <c r="E229" s="11">
        <v>1.64</v>
      </c>
      <c r="F229" s="11">
        <v>1.1384000000000001</v>
      </c>
      <c r="G229" s="11">
        <v>1.9</v>
      </c>
      <c r="H229" s="11">
        <v>1.5</v>
      </c>
      <c r="I229" s="11">
        <v>1.657468677502457</v>
      </c>
      <c r="J229" s="153">
        <v>1</v>
      </c>
      <c r="K229" s="151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1.5621477052130865</v>
      </c>
    </row>
    <row r="230" spans="1:65">
      <c r="A230" s="30"/>
      <c r="B230" s="19">
        <v>1</v>
      </c>
      <c r="C230" s="9">
        <v>5</v>
      </c>
      <c r="D230" s="11">
        <v>2.1</v>
      </c>
      <c r="E230" s="11">
        <v>1.68</v>
      </c>
      <c r="F230" s="11">
        <v>1.0366</v>
      </c>
      <c r="G230" s="11">
        <v>1.7</v>
      </c>
      <c r="H230" s="11">
        <v>1.3</v>
      </c>
      <c r="I230" s="11">
        <v>1.484509685011167</v>
      </c>
      <c r="J230" s="153">
        <v>2</v>
      </c>
      <c r="K230" s="151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78</v>
      </c>
    </row>
    <row r="231" spans="1:65">
      <c r="A231" s="30"/>
      <c r="B231" s="19">
        <v>1</v>
      </c>
      <c r="C231" s="9">
        <v>6</v>
      </c>
      <c r="D231" s="11">
        <v>1.9</v>
      </c>
      <c r="E231" s="11">
        <v>1.62</v>
      </c>
      <c r="F231" s="11">
        <v>1.0882000000000001</v>
      </c>
      <c r="G231" s="11">
        <v>1.8</v>
      </c>
      <c r="H231" s="11">
        <v>1.4</v>
      </c>
      <c r="I231" s="11">
        <v>1.616987158672567</v>
      </c>
      <c r="J231" s="153">
        <v>2</v>
      </c>
      <c r="K231" s="151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30"/>
      <c r="B232" s="20" t="s">
        <v>245</v>
      </c>
      <c r="C232" s="12"/>
      <c r="D232" s="23">
        <v>1.8166666666666667</v>
      </c>
      <c r="E232" s="23">
        <v>1.6333333333333335</v>
      </c>
      <c r="F232" s="23">
        <v>1.0997833333333336</v>
      </c>
      <c r="G232" s="23">
        <v>1.8833333333333335</v>
      </c>
      <c r="H232" s="23">
        <v>1.4166666666666667</v>
      </c>
      <c r="I232" s="23">
        <v>1.5231028979451853</v>
      </c>
      <c r="J232" s="23">
        <v>1.6666666666666667</v>
      </c>
      <c r="K232" s="151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30"/>
      <c r="B233" s="3" t="s">
        <v>246</v>
      </c>
      <c r="C233" s="29"/>
      <c r="D233" s="11">
        <v>1.8</v>
      </c>
      <c r="E233" s="11">
        <v>1.63</v>
      </c>
      <c r="F233" s="11">
        <v>1.1067</v>
      </c>
      <c r="G233" s="11">
        <v>1.9</v>
      </c>
      <c r="H233" s="11">
        <v>1.4</v>
      </c>
      <c r="I233" s="11">
        <v>1.522434787880687</v>
      </c>
      <c r="J233" s="11">
        <v>2</v>
      </c>
      <c r="K233" s="151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30"/>
      <c r="B234" s="3" t="s">
        <v>247</v>
      </c>
      <c r="C234" s="29"/>
      <c r="D234" s="24">
        <v>0.17224014243685085</v>
      </c>
      <c r="E234" s="24">
        <v>2.9439202887759412E-2</v>
      </c>
      <c r="F234" s="24">
        <v>3.8356976766511029E-2</v>
      </c>
      <c r="G234" s="24">
        <v>0.13291601358251259</v>
      </c>
      <c r="H234" s="24">
        <v>7.5277265270908097E-2</v>
      </c>
      <c r="I234" s="24">
        <v>0.10653816359661492</v>
      </c>
      <c r="J234" s="24">
        <v>0.51639777949432208</v>
      </c>
      <c r="K234" s="151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30"/>
      <c r="B235" s="3" t="s">
        <v>86</v>
      </c>
      <c r="C235" s="29"/>
      <c r="D235" s="13">
        <v>9.4811087579917894E-2</v>
      </c>
      <c r="E235" s="13">
        <v>1.8024001768015965E-2</v>
      </c>
      <c r="F235" s="13">
        <v>3.4876848560938686E-2</v>
      </c>
      <c r="G235" s="13">
        <v>7.0574874468590745E-2</v>
      </c>
      <c r="H235" s="13">
        <v>5.3136893132405716E-2</v>
      </c>
      <c r="I235" s="13">
        <v>6.9948106421664172E-2</v>
      </c>
      <c r="J235" s="13">
        <v>0.30983866769659324</v>
      </c>
      <c r="K235" s="151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248</v>
      </c>
      <c r="C236" s="29"/>
      <c r="D236" s="13">
        <v>0.16292887068503048</v>
      </c>
      <c r="E236" s="13">
        <v>4.5569076395715724E-2</v>
      </c>
      <c r="F236" s="13">
        <v>-0.29597993220281538</v>
      </c>
      <c r="G236" s="13">
        <v>0.2056051595175088</v>
      </c>
      <c r="H236" s="13">
        <v>-9.3128862309838523E-2</v>
      </c>
      <c r="I236" s="13">
        <v>-2.4994312085600989E-2</v>
      </c>
      <c r="J236" s="13">
        <v>6.6907220811954549E-2</v>
      </c>
      <c r="K236" s="151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249</v>
      </c>
      <c r="C237" s="47"/>
      <c r="D237" s="45">
        <v>0.8</v>
      </c>
      <c r="E237" s="45">
        <v>0.19</v>
      </c>
      <c r="F237" s="45">
        <v>1.61</v>
      </c>
      <c r="G237" s="45">
        <v>1.03</v>
      </c>
      <c r="H237" s="45">
        <v>0.54</v>
      </c>
      <c r="I237" s="45">
        <v>0.19</v>
      </c>
      <c r="J237" s="45" t="s">
        <v>275</v>
      </c>
      <c r="K237" s="151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 t="s">
        <v>302</v>
      </c>
      <c r="C238" s="20"/>
      <c r="D238" s="20"/>
      <c r="E238" s="20"/>
      <c r="F238" s="20"/>
      <c r="G238" s="20"/>
      <c r="H238" s="20"/>
      <c r="I238" s="20"/>
      <c r="J238" s="20"/>
      <c r="BM238" s="55"/>
    </row>
    <row r="239" spans="1:65">
      <c r="BM239" s="55"/>
    </row>
    <row r="240" spans="1:65" ht="15">
      <c r="B240" s="8" t="s">
        <v>505</v>
      </c>
      <c r="BM240" s="28" t="s">
        <v>67</v>
      </c>
    </row>
    <row r="241" spans="1:65" ht="15">
      <c r="A241" s="25" t="s">
        <v>0</v>
      </c>
      <c r="B241" s="18" t="s">
        <v>111</v>
      </c>
      <c r="C241" s="15" t="s">
        <v>112</v>
      </c>
      <c r="D241" s="16" t="s">
        <v>222</v>
      </c>
      <c r="E241" s="17" t="s">
        <v>222</v>
      </c>
      <c r="F241" s="17" t="s">
        <v>222</v>
      </c>
      <c r="G241" s="17" t="s">
        <v>222</v>
      </c>
      <c r="H241" s="17" t="s">
        <v>222</v>
      </c>
      <c r="I241" s="17" t="s">
        <v>222</v>
      </c>
      <c r="J241" s="17" t="s">
        <v>222</v>
      </c>
      <c r="K241" s="17" t="s">
        <v>222</v>
      </c>
      <c r="L241" s="17" t="s">
        <v>222</v>
      </c>
      <c r="M241" s="17" t="s">
        <v>222</v>
      </c>
      <c r="N241" s="17" t="s">
        <v>222</v>
      </c>
      <c r="O241" s="17" t="s">
        <v>222</v>
      </c>
      <c r="P241" s="17" t="s">
        <v>222</v>
      </c>
      <c r="Q241" s="17" t="s">
        <v>222</v>
      </c>
      <c r="R241" s="17" t="s">
        <v>222</v>
      </c>
      <c r="S241" s="17" t="s">
        <v>222</v>
      </c>
      <c r="T241" s="151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>
        <v>1</v>
      </c>
    </row>
    <row r="242" spans="1:65">
      <c r="A242" s="30"/>
      <c r="B242" s="19" t="s">
        <v>223</v>
      </c>
      <c r="C242" s="9" t="s">
        <v>223</v>
      </c>
      <c r="D242" s="149" t="s">
        <v>255</v>
      </c>
      <c r="E242" s="150" t="s">
        <v>256</v>
      </c>
      <c r="F242" s="150" t="s">
        <v>257</v>
      </c>
      <c r="G242" s="150" t="s">
        <v>258</v>
      </c>
      <c r="H242" s="150" t="s">
        <v>259</v>
      </c>
      <c r="I242" s="150" t="s">
        <v>260</v>
      </c>
      <c r="J242" s="150" t="s">
        <v>276</v>
      </c>
      <c r="K242" s="150" t="s">
        <v>261</v>
      </c>
      <c r="L242" s="150" t="s">
        <v>262</v>
      </c>
      <c r="M242" s="150" t="s">
        <v>263</v>
      </c>
      <c r="N242" s="150" t="s">
        <v>265</v>
      </c>
      <c r="O242" s="150" t="s">
        <v>266</v>
      </c>
      <c r="P242" s="150" t="s">
        <v>267</v>
      </c>
      <c r="Q242" s="150" t="s">
        <v>268</v>
      </c>
      <c r="R242" s="150" t="s">
        <v>294</v>
      </c>
      <c r="S242" s="150" t="s">
        <v>269</v>
      </c>
      <c r="T242" s="151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 t="s">
        <v>1</v>
      </c>
    </row>
    <row r="243" spans="1:65">
      <c r="A243" s="30"/>
      <c r="B243" s="19"/>
      <c r="C243" s="9"/>
      <c r="D243" s="10" t="s">
        <v>102</v>
      </c>
      <c r="E243" s="11" t="s">
        <v>102</v>
      </c>
      <c r="F243" s="11" t="s">
        <v>295</v>
      </c>
      <c r="G243" s="11" t="s">
        <v>102</v>
      </c>
      <c r="H243" s="11" t="s">
        <v>102</v>
      </c>
      <c r="I243" s="11" t="s">
        <v>102</v>
      </c>
      <c r="J243" s="11" t="s">
        <v>102</v>
      </c>
      <c r="K243" s="11" t="s">
        <v>102</v>
      </c>
      <c r="L243" s="11" t="s">
        <v>295</v>
      </c>
      <c r="M243" s="11" t="s">
        <v>102</v>
      </c>
      <c r="N243" s="11" t="s">
        <v>101</v>
      </c>
      <c r="O243" s="11" t="s">
        <v>102</v>
      </c>
      <c r="P243" s="11" t="s">
        <v>102</v>
      </c>
      <c r="Q243" s="11" t="s">
        <v>102</v>
      </c>
      <c r="R243" s="11" t="s">
        <v>102</v>
      </c>
      <c r="S243" s="11" t="s">
        <v>102</v>
      </c>
      <c r="T243" s="151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9"/>
      <c r="C244" s="9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151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3</v>
      </c>
    </row>
    <row r="245" spans="1:65">
      <c r="A245" s="30"/>
      <c r="B245" s="18">
        <v>1</v>
      </c>
      <c r="C245" s="14">
        <v>1</v>
      </c>
      <c r="D245" s="22">
        <v>28.103000000000002</v>
      </c>
      <c r="E245" s="22">
        <v>29.689900000000002</v>
      </c>
      <c r="F245" s="22">
        <v>29.9</v>
      </c>
      <c r="G245" s="22">
        <v>29.927520000000001</v>
      </c>
      <c r="H245" s="22">
        <v>29.9</v>
      </c>
      <c r="I245" s="22">
        <v>28.999999999999996</v>
      </c>
      <c r="J245" s="22">
        <v>28.499999999999996</v>
      </c>
      <c r="K245" s="22">
        <v>29.299999999999997</v>
      </c>
      <c r="L245" s="22">
        <v>29.59</v>
      </c>
      <c r="M245" s="22">
        <v>29.698</v>
      </c>
      <c r="N245" s="22" t="s">
        <v>275</v>
      </c>
      <c r="O245" s="22">
        <v>29.675096672979272</v>
      </c>
      <c r="P245" s="22">
        <v>28.800000000000004</v>
      </c>
      <c r="Q245" s="22">
        <v>28.499999999999996</v>
      </c>
      <c r="R245" s="22">
        <v>29.799999999999997</v>
      </c>
      <c r="S245" s="22">
        <v>29.12</v>
      </c>
      <c r="T245" s="151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1</v>
      </c>
    </row>
    <row r="246" spans="1:65">
      <c r="A246" s="30"/>
      <c r="B246" s="19">
        <v>1</v>
      </c>
      <c r="C246" s="9">
        <v>2</v>
      </c>
      <c r="D246" s="11">
        <v>28.917999999999999</v>
      </c>
      <c r="E246" s="11">
        <v>30.058</v>
      </c>
      <c r="F246" s="11">
        <v>29.5</v>
      </c>
      <c r="G246" s="11">
        <v>30.051360000000006</v>
      </c>
      <c r="H246" s="11">
        <v>30</v>
      </c>
      <c r="I246" s="11">
        <v>28.9</v>
      </c>
      <c r="J246" s="11">
        <v>29.799999999999997</v>
      </c>
      <c r="K246" s="11">
        <v>29.299999999999997</v>
      </c>
      <c r="L246" s="11">
        <v>29.56</v>
      </c>
      <c r="M246" s="11">
        <v>28.937000000000001</v>
      </c>
      <c r="N246" s="11" t="s">
        <v>275</v>
      </c>
      <c r="O246" s="11">
        <v>28.446401342841277</v>
      </c>
      <c r="P246" s="11">
        <v>28.499999999999996</v>
      </c>
      <c r="Q246" s="11">
        <v>28.7</v>
      </c>
      <c r="R246" s="11">
        <v>30</v>
      </c>
      <c r="S246" s="11">
        <v>29.410000000000004</v>
      </c>
      <c r="T246" s="151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 t="e">
        <v>#N/A</v>
      </c>
    </row>
    <row r="247" spans="1:65">
      <c r="A247" s="30"/>
      <c r="B247" s="19">
        <v>1</v>
      </c>
      <c r="C247" s="9">
        <v>3</v>
      </c>
      <c r="D247" s="11">
        <v>28.905000000000001</v>
      </c>
      <c r="E247" s="11">
        <v>29.982999999999997</v>
      </c>
      <c r="F247" s="11">
        <v>29.799999999999997</v>
      </c>
      <c r="G247" s="11">
        <v>30.125340000000001</v>
      </c>
      <c r="H247" s="11">
        <v>30.9</v>
      </c>
      <c r="I247" s="11">
        <v>28.4</v>
      </c>
      <c r="J247" s="11">
        <v>28.800000000000004</v>
      </c>
      <c r="K247" s="11">
        <v>28.999999999999996</v>
      </c>
      <c r="L247" s="11">
        <v>29.56</v>
      </c>
      <c r="M247" s="11">
        <v>29.649000000000004</v>
      </c>
      <c r="N247" s="11" t="s">
        <v>275</v>
      </c>
      <c r="O247" s="11">
        <v>28.633332221243545</v>
      </c>
      <c r="P247" s="11">
        <v>28.499999999999996</v>
      </c>
      <c r="Q247" s="11">
        <v>28.9</v>
      </c>
      <c r="R247" s="11">
        <v>29.7</v>
      </c>
      <c r="S247" s="11">
        <v>29.79</v>
      </c>
      <c r="T247" s="151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16</v>
      </c>
    </row>
    <row r="248" spans="1:65">
      <c r="A248" s="30"/>
      <c r="B248" s="19">
        <v>1</v>
      </c>
      <c r="C248" s="9">
        <v>4</v>
      </c>
      <c r="D248" s="11">
        <v>29.091000000000001</v>
      </c>
      <c r="E248" s="11">
        <v>30.021700000000003</v>
      </c>
      <c r="F248" s="11">
        <v>29.5</v>
      </c>
      <c r="G248" s="11">
        <v>30.10005</v>
      </c>
      <c r="H248" s="11">
        <v>29.799999999999997</v>
      </c>
      <c r="I248" s="11">
        <v>28.300000000000004</v>
      </c>
      <c r="J248" s="11">
        <v>29.799999999999997</v>
      </c>
      <c r="K248" s="156">
        <v>28.000000000000004</v>
      </c>
      <c r="L248" s="11">
        <v>29.53</v>
      </c>
      <c r="M248" s="11">
        <v>29.765000000000004</v>
      </c>
      <c r="N248" s="11" t="s">
        <v>275</v>
      </c>
      <c r="O248" s="11">
        <v>29.481503040026446</v>
      </c>
      <c r="P248" s="11">
        <v>28.6</v>
      </c>
      <c r="Q248" s="11">
        <v>29.100000000000005</v>
      </c>
      <c r="R248" s="11">
        <v>29.799999999999997</v>
      </c>
      <c r="S248" s="11">
        <v>29.100000000000005</v>
      </c>
      <c r="T248" s="151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29.390835619288907</v>
      </c>
    </row>
    <row r="249" spans="1:65">
      <c r="A249" s="30"/>
      <c r="B249" s="19">
        <v>1</v>
      </c>
      <c r="C249" s="9">
        <v>5</v>
      </c>
      <c r="D249" s="11">
        <v>28.523</v>
      </c>
      <c r="E249" s="11">
        <v>30.196499999999997</v>
      </c>
      <c r="F249" s="11">
        <v>29.299999999999997</v>
      </c>
      <c r="G249" s="11">
        <v>30.043260000000004</v>
      </c>
      <c r="H249" s="11">
        <v>30.8</v>
      </c>
      <c r="I249" s="11">
        <v>28.7</v>
      </c>
      <c r="J249" s="11">
        <v>29.2</v>
      </c>
      <c r="K249" s="11">
        <v>29.2</v>
      </c>
      <c r="L249" s="11">
        <v>29.59</v>
      </c>
      <c r="M249" s="11">
        <v>29.823</v>
      </c>
      <c r="N249" s="11" t="s">
        <v>275</v>
      </c>
      <c r="O249" s="11">
        <v>29.161639172412414</v>
      </c>
      <c r="P249" s="11">
        <v>29.100000000000005</v>
      </c>
      <c r="Q249" s="11">
        <v>28.6</v>
      </c>
      <c r="R249" s="11">
        <v>29.5</v>
      </c>
      <c r="S249" s="11">
        <v>29.5</v>
      </c>
      <c r="T249" s="151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28">
        <v>79</v>
      </c>
    </row>
    <row r="250" spans="1:65">
      <c r="A250" s="30"/>
      <c r="B250" s="19">
        <v>1</v>
      </c>
      <c r="C250" s="9">
        <v>6</v>
      </c>
      <c r="D250" s="11">
        <v>29.321999999999999</v>
      </c>
      <c r="E250" s="11">
        <v>29.335099999999997</v>
      </c>
      <c r="F250" s="11">
        <v>29.099999999999998</v>
      </c>
      <c r="G250" s="11">
        <v>30.076920000000001</v>
      </c>
      <c r="H250" s="11">
        <v>29.9</v>
      </c>
      <c r="I250" s="11">
        <v>28.999999999999996</v>
      </c>
      <c r="J250" s="11">
        <v>29.799999999999997</v>
      </c>
      <c r="K250" s="11">
        <v>29.100000000000005</v>
      </c>
      <c r="L250" s="11">
        <v>29.57</v>
      </c>
      <c r="M250" s="11">
        <v>29.512</v>
      </c>
      <c r="N250" s="11" t="s">
        <v>275</v>
      </c>
      <c r="O250" s="11">
        <v>29.84258328649857</v>
      </c>
      <c r="P250" s="11">
        <v>29.100000000000005</v>
      </c>
      <c r="Q250" s="11">
        <v>29.4</v>
      </c>
      <c r="R250" s="11">
        <v>30</v>
      </c>
      <c r="S250" s="11">
        <v>29.48</v>
      </c>
      <c r="T250" s="151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20" t="s">
        <v>245</v>
      </c>
      <c r="C251" s="12"/>
      <c r="D251" s="23">
        <v>28.810333333333332</v>
      </c>
      <c r="E251" s="23">
        <v>29.880700000000001</v>
      </c>
      <c r="F251" s="23">
        <v>29.516666666666666</v>
      </c>
      <c r="G251" s="23">
        <v>30.054074999999997</v>
      </c>
      <c r="H251" s="23">
        <v>30.216666666666669</v>
      </c>
      <c r="I251" s="23">
        <v>28.716666666666665</v>
      </c>
      <c r="J251" s="23">
        <v>29.316666666666663</v>
      </c>
      <c r="K251" s="23">
        <v>28.983333333333331</v>
      </c>
      <c r="L251" s="23">
        <v>29.566666666666663</v>
      </c>
      <c r="M251" s="23">
        <v>29.564000000000004</v>
      </c>
      <c r="N251" s="23" t="s">
        <v>557</v>
      </c>
      <c r="O251" s="23">
        <v>29.20675928933359</v>
      </c>
      <c r="P251" s="23">
        <v>28.766666666666666</v>
      </c>
      <c r="Q251" s="23">
        <v>28.866666666666671</v>
      </c>
      <c r="R251" s="23">
        <v>29.8</v>
      </c>
      <c r="S251" s="23">
        <v>29.400000000000002</v>
      </c>
      <c r="T251" s="151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A252" s="30"/>
      <c r="B252" s="3" t="s">
        <v>246</v>
      </c>
      <c r="C252" s="29"/>
      <c r="D252" s="11">
        <v>28.9115</v>
      </c>
      <c r="E252" s="11">
        <v>30.00235</v>
      </c>
      <c r="F252" s="11">
        <v>29.5</v>
      </c>
      <c r="G252" s="11">
        <v>30.064140000000002</v>
      </c>
      <c r="H252" s="11">
        <v>29.95</v>
      </c>
      <c r="I252" s="11">
        <v>28.799999999999997</v>
      </c>
      <c r="J252" s="11">
        <v>29.5</v>
      </c>
      <c r="K252" s="11">
        <v>29.150000000000002</v>
      </c>
      <c r="L252" s="11">
        <v>29.564999999999998</v>
      </c>
      <c r="M252" s="11">
        <v>29.673500000000004</v>
      </c>
      <c r="N252" s="11" t="s">
        <v>557</v>
      </c>
      <c r="O252" s="11">
        <v>29.32157110621943</v>
      </c>
      <c r="P252" s="11">
        <v>28.700000000000003</v>
      </c>
      <c r="Q252" s="11">
        <v>28.799999999999997</v>
      </c>
      <c r="R252" s="11">
        <v>29.799999999999997</v>
      </c>
      <c r="S252" s="11">
        <v>29.445</v>
      </c>
      <c r="T252" s="151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5"/>
    </row>
    <row r="253" spans="1:65">
      <c r="A253" s="30"/>
      <c r="B253" s="3" t="s">
        <v>247</v>
      </c>
      <c r="C253" s="29"/>
      <c r="D253" s="24">
        <v>0.43451382793493032</v>
      </c>
      <c r="E253" s="24">
        <v>0.31483177095077319</v>
      </c>
      <c r="F253" s="24">
        <v>0.29944392908634287</v>
      </c>
      <c r="G253" s="24">
        <v>6.9072133816756781E-2</v>
      </c>
      <c r="H253" s="24">
        <v>0.49564772436345078</v>
      </c>
      <c r="I253" s="24">
        <v>0.30605010483034512</v>
      </c>
      <c r="J253" s="24">
        <v>0.57416606192517627</v>
      </c>
      <c r="K253" s="24">
        <v>0.49564772436344817</v>
      </c>
      <c r="L253" s="24">
        <v>2.2509257354845241E-2</v>
      </c>
      <c r="M253" s="24">
        <v>0.32511413380534576</v>
      </c>
      <c r="N253" s="24" t="s">
        <v>557</v>
      </c>
      <c r="O253" s="24">
        <v>0.56711459565048161</v>
      </c>
      <c r="P253" s="24">
        <v>0.28047578623950536</v>
      </c>
      <c r="Q253" s="24">
        <v>0.33862466931200869</v>
      </c>
      <c r="R253" s="24">
        <v>0.18973665961010283</v>
      </c>
      <c r="S253" s="24">
        <v>0.25961509971494184</v>
      </c>
      <c r="T253" s="209"/>
      <c r="U253" s="210"/>
      <c r="V253" s="210"/>
      <c r="W253" s="210"/>
      <c r="X253" s="210"/>
      <c r="Y253" s="210"/>
      <c r="Z253" s="210"/>
      <c r="AA253" s="210"/>
      <c r="AB253" s="210"/>
      <c r="AC253" s="210"/>
      <c r="AD253" s="210"/>
      <c r="AE253" s="210"/>
      <c r="AF253" s="210"/>
      <c r="AG253" s="210"/>
      <c r="AH253" s="210"/>
      <c r="AI253" s="210"/>
      <c r="AJ253" s="210"/>
      <c r="AK253" s="210"/>
      <c r="AL253" s="210"/>
      <c r="AM253" s="210"/>
      <c r="AN253" s="210"/>
      <c r="AO253" s="210"/>
      <c r="AP253" s="210"/>
      <c r="AQ253" s="210"/>
      <c r="AR253" s="210"/>
      <c r="AS253" s="210"/>
      <c r="AT253" s="210"/>
      <c r="AU253" s="210"/>
      <c r="AV253" s="210"/>
      <c r="AW253" s="210"/>
      <c r="AX253" s="210"/>
      <c r="AY253" s="210"/>
      <c r="AZ253" s="210"/>
      <c r="BA253" s="210"/>
      <c r="BB253" s="210"/>
      <c r="BC253" s="210"/>
      <c r="BD253" s="210"/>
      <c r="BE253" s="210"/>
      <c r="BF253" s="210"/>
      <c r="BG253" s="210"/>
      <c r="BH253" s="210"/>
      <c r="BI253" s="210"/>
      <c r="BJ253" s="210"/>
      <c r="BK253" s="210"/>
      <c r="BL253" s="210"/>
      <c r="BM253" s="56"/>
    </row>
    <row r="254" spans="1:65">
      <c r="A254" s="30"/>
      <c r="B254" s="3" t="s">
        <v>86</v>
      </c>
      <c r="C254" s="29"/>
      <c r="D254" s="13">
        <v>1.5081874371519375E-2</v>
      </c>
      <c r="E254" s="13">
        <v>1.0536291684959629E-2</v>
      </c>
      <c r="F254" s="13">
        <v>1.0144910076330081E-2</v>
      </c>
      <c r="G254" s="13">
        <v>2.2982618435854968E-3</v>
      </c>
      <c r="H254" s="13">
        <v>1.6403123806843379E-2</v>
      </c>
      <c r="I254" s="13">
        <v>1.0657577649344578E-2</v>
      </c>
      <c r="J254" s="13">
        <v>1.9584970844519944E-2</v>
      </c>
      <c r="K254" s="13">
        <v>1.7101129075219604E-2</v>
      </c>
      <c r="L254" s="13">
        <v>7.6130520929578057E-4</v>
      </c>
      <c r="M254" s="13">
        <v>1.0996960282957168E-2</v>
      </c>
      <c r="N254" s="13" t="s">
        <v>557</v>
      </c>
      <c r="O254" s="13">
        <v>1.9417237976744439E-2</v>
      </c>
      <c r="P254" s="13">
        <v>9.7500273316166418E-3</v>
      </c>
      <c r="Q254" s="13">
        <v>1.1730646742910231E-2</v>
      </c>
      <c r="R254" s="13">
        <v>6.3670020003390214E-3</v>
      </c>
      <c r="S254" s="13">
        <v>8.8304455685354367E-3</v>
      </c>
      <c r="T254" s="151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30"/>
      <c r="B255" s="3" t="s">
        <v>248</v>
      </c>
      <c r="C255" s="29"/>
      <c r="D255" s="13">
        <v>-1.9751132409947414E-2</v>
      </c>
      <c r="E255" s="13">
        <v>1.6667249174419529E-2</v>
      </c>
      <c r="F255" s="13">
        <v>4.2813021381118421E-3</v>
      </c>
      <c r="G255" s="13">
        <v>2.2566196800332339E-2</v>
      </c>
      <c r="H255" s="13">
        <v>2.8098250014905179E-2</v>
      </c>
      <c r="I255" s="13">
        <v>-2.2938066863937401E-2</v>
      </c>
      <c r="J255" s="13">
        <v>-2.5235401124005241E-3</v>
      </c>
      <c r="K255" s="13">
        <v>-1.386494386325432E-2</v>
      </c>
      <c r="L255" s="13">
        <v>5.982512700740017E-3</v>
      </c>
      <c r="M255" s="13">
        <v>5.891781470733326E-3</v>
      </c>
      <c r="N255" s="13" t="s">
        <v>557</v>
      </c>
      <c r="O255" s="13">
        <v>-6.2630519369959448E-3</v>
      </c>
      <c r="P255" s="13">
        <v>-2.1236856301309337E-2</v>
      </c>
      <c r="Q255" s="13">
        <v>-1.7834435176052987E-2</v>
      </c>
      <c r="R255" s="13">
        <v>1.3921495326337796E-2</v>
      </c>
      <c r="S255" s="13">
        <v>3.1181082531328563E-4</v>
      </c>
      <c r="T255" s="151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A256" s="30"/>
      <c r="B256" s="46" t="s">
        <v>249</v>
      </c>
      <c r="C256" s="47"/>
      <c r="D256" s="45">
        <v>0.95</v>
      </c>
      <c r="E256" s="45">
        <v>0.78</v>
      </c>
      <c r="F256" s="45">
        <v>0.19</v>
      </c>
      <c r="G256" s="45">
        <v>1.06</v>
      </c>
      <c r="H256" s="45">
        <v>1.32</v>
      </c>
      <c r="I256" s="45">
        <v>1.1100000000000001</v>
      </c>
      <c r="J256" s="45">
        <v>0.13</v>
      </c>
      <c r="K256" s="45">
        <v>0.67</v>
      </c>
      <c r="L256" s="45">
        <v>0.27</v>
      </c>
      <c r="M256" s="45">
        <v>0.27</v>
      </c>
      <c r="N256" s="45" t="s">
        <v>275</v>
      </c>
      <c r="O256" s="45">
        <v>0.31</v>
      </c>
      <c r="P256" s="45">
        <v>1.02</v>
      </c>
      <c r="Q256" s="45">
        <v>0.86</v>
      </c>
      <c r="R256" s="45">
        <v>0.65</v>
      </c>
      <c r="S256" s="45">
        <v>0</v>
      </c>
      <c r="T256" s="151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5"/>
    </row>
    <row r="257" spans="1:65">
      <c r="B257" s="31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BM257" s="55"/>
    </row>
    <row r="258" spans="1:65" ht="15">
      <c r="B258" s="8" t="s">
        <v>506</v>
      </c>
      <c r="BM258" s="28" t="s">
        <v>67</v>
      </c>
    </row>
    <row r="259" spans="1:65" ht="15">
      <c r="A259" s="25" t="s">
        <v>33</v>
      </c>
      <c r="B259" s="18" t="s">
        <v>111</v>
      </c>
      <c r="C259" s="15" t="s">
        <v>112</v>
      </c>
      <c r="D259" s="16" t="s">
        <v>222</v>
      </c>
      <c r="E259" s="17" t="s">
        <v>222</v>
      </c>
      <c r="F259" s="17" t="s">
        <v>222</v>
      </c>
      <c r="G259" s="17" t="s">
        <v>222</v>
      </c>
      <c r="H259" s="17" t="s">
        <v>222</v>
      </c>
      <c r="I259" s="17" t="s">
        <v>222</v>
      </c>
      <c r="J259" s="17" t="s">
        <v>222</v>
      </c>
      <c r="K259" s="151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1</v>
      </c>
    </row>
    <row r="260" spans="1:65">
      <c r="A260" s="30"/>
      <c r="B260" s="19" t="s">
        <v>223</v>
      </c>
      <c r="C260" s="9" t="s">
        <v>223</v>
      </c>
      <c r="D260" s="149" t="s">
        <v>257</v>
      </c>
      <c r="E260" s="150" t="s">
        <v>258</v>
      </c>
      <c r="F260" s="150" t="s">
        <v>261</v>
      </c>
      <c r="G260" s="150" t="s">
        <v>263</v>
      </c>
      <c r="H260" s="150" t="s">
        <v>265</v>
      </c>
      <c r="I260" s="150" t="s">
        <v>294</v>
      </c>
      <c r="J260" s="150" t="s">
        <v>269</v>
      </c>
      <c r="K260" s="151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 t="s">
        <v>3</v>
      </c>
    </row>
    <row r="261" spans="1:65">
      <c r="A261" s="30"/>
      <c r="B261" s="19"/>
      <c r="C261" s="9"/>
      <c r="D261" s="10" t="s">
        <v>295</v>
      </c>
      <c r="E261" s="11" t="s">
        <v>101</v>
      </c>
      <c r="F261" s="11" t="s">
        <v>295</v>
      </c>
      <c r="G261" s="11" t="s">
        <v>99</v>
      </c>
      <c r="H261" s="11" t="s">
        <v>101</v>
      </c>
      <c r="I261" s="11" t="s">
        <v>101</v>
      </c>
      <c r="J261" s="11" t="s">
        <v>101</v>
      </c>
      <c r="K261" s="151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2</v>
      </c>
    </row>
    <row r="262" spans="1:65">
      <c r="A262" s="30"/>
      <c r="B262" s="19"/>
      <c r="C262" s="9"/>
      <c r="D262" s="26"/>
      <c r="E262" s="26"/>
      <c r="F262" s="26"/>
      <c r="G262" s="26"/>
      <c r="H262" s="26"/>
      <c r="I262" s="26"/>
      <c r="J262" s="26"/>
      <c r="K262" s="151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3</v>
      </c>
    </row>
    <row r="263" spans="1:65">
      <c r="A263" s="30"/>
      <c r="B263" s="18">
        <v>1</v>
      </c>
      <c r="C263" s="14">
        <v>1</v>
      </c>
      <c r="D263" s="22">
        <v>1.7</v>
      </c>
      <c r="E263" s="22">
        <v>1.4131199999999999</v>
      </c>
      <c r="F263" s="22">
        <v>1.5</v>
      </c>
      <c r="G263" s="22">
        <v>1.38</v>
      </c>
      <c r="H263" s="152" t="s">
        <v>106</v>
      </c>
      <c r="I263" s="22">
        <v>1.5</v>
      </c>
      <c r="J263" s="22">
        <v>1.3</v>
      </c>
      <c r="K263" s="151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1</v>
      </c>
    </row>
    <row r="264" spans="1:65">
      <c r="A264" s="30"/>
      <c r="B264" s="19">
        <v>1</v>
      </c>
      <c r="C264" s="9">
        <v>2</v>
      </c>
      <c r="D264" s="11">
        <v>1.5</v>
      </c>
      <c r="E264" s="11">
        <v>1.44648</v>
      </c>
      <c r="F264" s="11">
        <v>1.3</v>
      </c>
      <c r="G264" s="11">
        <v>1.42</v>
      </c>
      <c r="H264" s="153" t="s">
        <v>106</v>
      </c>
      <c r="I264" s="11">
        <v>1.5</v>
      </c>
      <c r="J264" s="11">
        <v>1.3</v>
      </c>
      <c r="K264" s="151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 t="e">
        <v>#N/A</v>
      </c>
    </row>
    <row r="265" spans="1:65">
      <c r="A265" s="30"/>
      <c r="B265" s="19">
        <v>1</v>
      </c>
      <c r="C265" s="9">
        <v>3</v>
      </c>
      <c r="D265" s="11">
        <v>1.6</v>
      </c>
      <c r="E265" s="11">
        <v>1.4559599999999999</v>
      </c>
      <c r="F265" s="11">
        <v>1.4</v>
      </c>
      <c r="G265" s="11">
        <v>1.48</v>
      </c>
      <c r="H265" s="153" t="s">
        <v>106</v>
      </c>
      <c r="I265" s="11">
        <v>1.5</v>
      </c>
      <c r="J265" s="11">
        <v>1.2</v>
      </c>
      <c r="K265" s="151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16</v>
      </c>
    </row>
    <row r="266" spans="1:65">
      <c r="A266" s="30"/>
      <c r="B266" s="19">
        <v>1</v>
      </c>
      <c r="C266" s="9">
        <v>4</v>
      </c>
      <c r="D266" s="11">
        <v>1.6</v>
      </c>
      <c r="E266" s="11">
        <v>1.3631999999999997</v>
      </c>
      <c r="F266" s="11">
        <v>1.2</v>
      </c>
      <c r="G266" s="11">
        <v>1.37</v>
      </c>
      <c r="H266" s="153" t="s">
        <v>106</v>
      </c>
      <c r="I266" s="11">
        <v>1.5</v>
      </c>
      <c r="J266" s="11">
        <v>1.3</v>
      </c>
      <c r="K266" s="151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8">
        <v>1.42309</v>
      </c>
    </row>
    <row r="267" spans="1:65">
      <c r="A267" s="30"/>
      <c r="B267" s="19">
        <v>1</v>
      </c>
      <c r="C267" s="9">
        <v>5</v>
      </c>
      <c r="D267" s="11">
        <v>1.7</v>
      </c>
      <c r="E267" s="11">
        <v>1.3726799999999999</v>
      </c>
      <c r="F267" s="11">
        <v>1.4</v>
      </c>
      <c r="G267" s="11">
        <v>1.3</v>
      </c>
      <c r="H267" s="153" t="s">
        <v>106</v>
      </c>
      <c r="I267" s="11">
        <v>1.5</v>
      </c>
      <c r="J267" s="11">
        <v>1.2</v>
      </c>
      <c r="K267" s="151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8">
        <v>80</v>
      </c>
    </row>
    <row r="268" spans="1:65">
      <c r="A268" s="30"/>
      <c r="B268" s="19">
        <v>1</v>
      </c>
      <c r="C268" s="9">
        <v>6</v>
      </c>
      <c r="D268" s="11">
        <v>1.6</v>
      </c>
      <c r="E268" s="11">
        <v>1.4298</v>
      </c>
      <c r="F268" s="11">
        <v>1.3</v>
      </c>
      <c r="G268" s="11">
        <v>1.5</v>
      </c>
      <c r="H268" s="153" t="s">
        <v>106</v>
      </c>
      <c r="I268" s="156">
        <v>1</v>
      </c>
      <c r="J268" s="11">
        <v>1.2</v>
      </c>
      <c r="K268" s="151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30"/>
      <c r="B269" s="20" t="s">
        <v>245</v>
      </c>
      <c r="C269" s="12"/>
      <c r="D269" s="23">
        <v>1.6166666666666665</v>
      </c>
      <c r="E269" s="23">
        <v>1.41354</v>
      </c>
      <c r="F269" s="23">
        <v>1.3499999999999999</v>
      </c>
      <c r="G269" s="23">
        <v>1.4083333333333332</v>
      </c>
      <c r="H269" s="23" t="s">
        <v>557</v>
      </c>
      <c r="I269" s="23">
        <v>1.4166666666666667</v>
      </c>
      <c r="J269" s="23">
        <v>1.25</v>
      </c>
      <c r="K269" s="151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3" t="s">
        <v>246</v>
      </c>
      <c r="C270" s="29"/>
      <c r="D270" s="11">
        <v>1.6</v>
      </c>
      <c r="E270" s="11">
        <v>1.4214599999999999</v>
      </c>
      <c r="F270" s="11">
        <v>1.35</v>
      </c>
      <c r="G270" s="11">
        <v>1.4</v>
      </c>
      <c r="H270" s="11" t="s">
        <v>557</v>
      </c>
      <c r="I270" s="11">
        <v>1.5</v>
      </c>
      <c r="J270" s="11">
        <v>1.25</v>
      </c>
      <c r="K270" s="151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3" t="s">
        <v>247</v>
      </c>
      <c r="C271" s="29"/>
      <c r="D271" s="24">
        <v>7.527726527090807E-2</v>
      </c>
      <c r="E271" s="24">
        <v>3.8347670594183488E-2</v>
      </c>
      <c r="F271" s="24">
        <v>0.10488088481701514</v>
      </c>
      <c r="G271" s="24">
        <v>7.4408780843840353E-2</v>
      </c>
      <c r="H271" s="24" t="s">
        <v>557</v>
      </c>
      <c r="I271" s="24">
        <v>0.20412414523193179</v>
      </c>
      <c r="J271" s="24">
        <v>5.4772255750516662E-2</v>
      </c>
      <c r="K271" s="209"/>
      <c r="L271" s="210"/>
      <c r="M271" s="210"/>
      <c r="N271" s="210"/>
      <c r="O271" s="210"/>
      <c r="P271" s="210"/>
      <c r="Q271" s="210"/>
      <c r="R271" s="210"/>
      <c r="S271" s="210"/>
      <c r="T271" s="210"/>
      <c r="U271" s="210"/>
      <c r="V271" s="210"/>
      <c r="W271" s="210"/>
      <c r="X271" s="210"/>
      <c r="Y271" s="210"/>
      <c r="Z271" s="210"/>
      <c r="AA271" s="210"/>
      <c r="AB271" s="210"/>
      <c r="AC271" s="210"/>
      <c r="AD271" s="210"/>
      <c r="AE271" s="210"/>
      <c r="AF271" s="210"/>
      <c r="AG271" s="210"/>
      <c r="AH271" s="210"/>
      <c r="AI271" s="210"/>
      <c r="AJ271" s="210"/>
      <c r="AK271" s="210"/>
      <c r="AL271" s="210"/>
      <c r="AM271" s="210"/>
      <c r="AN271" s="210"/>
      <c r="AO271" s="210"/>
      <c r="AP271" s="210"/>
      <c r="AQ271" s="210"/>
      <c r="AR271" s="210"/>
      <c r="AS271" s="210"/>
      <c r="AT271" s="210"/>
      <c r="AU271" s="210"/>
      <c r="AV271" s="210"/>
      <c r="AW271" s="210"/>
      <c r="AX271" s="210"/>
      <c r="AY271" s="210"/>
      <c r="AZ271" s="210"/>
      <c r="BA271" s="210"/>
      <c r="BB271" s="210"/>
      <c r="BC271" s="210"/>
      <c r="BD271" s="210"/>
      <c r="BE271" s="210"/>
      <c r="BF271" s="210"/>
      <c r="BG271" s="210"/>
      <c r="BH271" s="210"/>
      <c r="BI271" s="210"/>
      <c r="BJ271" s="210"/>
      <c r="BK271" s="210"/>
      <c r="BL271" s="210"/>
      <c r="BM271" s="56"/>
    </row>
    <row r="272" spans="1:65">
      <c r="A272" s="30"/>
      <c r="B272" s="3" t="s">
        <v>86</v>
      </c>
      <c r="C272" s="29"/>
      <c r="D272" s="13">
        <v>4.6563256868602937E-2</v>
      </c>
      <c r="E272" s="13">
        <v>2.712881884784547E-2</v>
      </c>
      <c r="F272" s="13">
        <v>7.7689544308900113E-2</v>
      </c>
      <c r="G272" s="13">
        <v>5.2834637285567115E-2</v>
      </c>
      <c r="H272" s="13" t="s">
        <v>557</v>
      </c>
      <c r="I272" s="13">
        <v>0.14408763192842242</v>
      </c>
      <c r="J272" s="13">
        <v>4.3817804600413332E-2</v>
      </c>
      <c r="K272" s="151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30"/>
      <c r="B273" s="3" t="s">
        <v>248</v>
      </c>
      <c r="C273" s="29"/>
      <c r="D273" s="13">
        <v>0.13602559688190241</v>
      </c>
      <c r="E273" s="13">
        <v>-6.7107491444672318E-3</v>
      </c>
      <c r="F273" s="13">
        <v>-5.1360068583153673E-2</v>
      </c>
      <c r="G273" s="13">
        <v>-1.0369454262672551E-2</v>
      </c>
      <c r="H273" s="13" t="s">
        <v>557</v>
      </c>
      <c r="I273" s="13">
        <v>-4.5136522168894855E-3</v>
      </c>
      <c r="J273" s="13">
        <v>-0.12162969313254957</v>
      </c>
      <c r="K273" s="151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A274" s="30"/>
      <c r="B274" s="46" t="s">
        <v>249</v>
      </c>
      <c r="C274" s="47"/>
      <c r="D274" s="45">
        <v>2.41</v>
      </c>
      <c r="E274" s="45">
        <v>0.06</v>
      </c>
      <c r="F274" s="45">
        <v>0.67</v>
      </c>
      <c r="G274" s="45">
        <v>0</v>
      </c>
      <c r="H274" s="45">
        <v>4.72</v>
      </c>
      <c r="I274" s="45">
        <v>0.1</v>
      </c>
      <c r="J274" s="45">
        <v>1.83</v>
      </c>
      <c r="K274" s="151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5"/>
    </row>
    <row r="275" spans="1:65">
      <c r="B275" s="31"/>
      <c r="C275" s="20"/>
      <c r="D275" s="20"/>
      <c r="E275" s="20"/>
      <c r="F275" s="20"/>
      <c r="G275" s="20"/>
      <c r="H275" s="20"/>
      <c r="I275" s="20"/>
      <c r="J275" s="20"/>
      <c r="BM275" s="55"/>
    </row>
    <row r="276" spans="1:65" ht="15">
      <c r="B276" s="8" t="s">
        <v>507</v>
      </c>
      <c r="BM276" s="28" t="s">
        <v>67</v>
      </c>
    </row>
    <row r="277" spans="1:65" ht="15">
      <c r="A277" s="25" t="s">
        <v>36</v>
      </c>
      <c r="B277" s="18" t="s">
        <v>111</v>
      </c>
      <c r="C277" s="15" t="s">
        <v>112</v>
      </c>
      <c r="D277" s="16" t="s">
        <v>222</v>
      </c>
      <c r="E277" s="17" t="s">
        <v>222</v>
      </c>
      <c r="F277" s="17" t="s">
        <v>222</v>
      </c>
      <c r="G277" s="17" t="s">
        <v>222</v>
      </c>
      <c r="H277" s="17" t="s">
        <v>222</v>
      </c>
      <c r="I277" s="17" t="s">
        <v>222</v>
      </c>
      <c r="J277" s="17" t="s">
        <v>222</v>
      </c>
      <c r="K277" s="151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>
        <v>1</v>
      </c>
    </row>
    <row r="278" spans="1:65">
      <c r="A278" s="30"/>
      <c r="B278" s="19" t="s">
        <v>223</v>
      </c>
      <c r="C278" s="9" t="s">
        <v>223</v>
      </c>
      <c r="D278" s="149" t="s">
        <v>257</v>
      </c>
      <c r="E278" s="150" t="s">
        <v>258</v>
      </c>
      <c r="F278" s="150" t="s">
        <v>261</v>
      </c>
      <c r="G278" s="150" t="s">
        <v>263</v>
      </c>
      <c r="H278" s="150" t="s">
        <v>265</v>
      </c>
      <c r="I278" s="150" t="s">
        <v>294</v>
      </c>
      <c r="J278" s="150" t="s">
        <v>269</v>
      </c>
      <c r="K278" s="151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 t="s">
        <v>3</v>
      </c>
    </row>
    <row r="279" spans="1:65">
      <c r="A279" s="30"/>
      <c r="B279" s="19"/>
      <c r="C279" s="9"/>
      <c r="D279" s="10" t="s">
        <v>295</v>
      </c>
      <c r="E279" s="11" t="s">
        <v>101</v>
      </c>
      <c r="F279" s="11" t="s">
        <v>295</v>
      </c>
      <c r="G279" s="11" t="s">
        <v>99</v>
      </c>
      <c r="H279" s="11" t="s">
        <v>101</v>
      </c>
      <c r="I279" s="11" t="s">
        <v>101</v>
      </c>
      <c r="J279" s="11" t="s">
        <v>101</v>
      </c>
      <c r="K279" s="151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2</v>
      </c>
    </row>
    <row r="280" spans="1:65">
      <c r="A280" s="30"/>
      <c r="B280" s="19"/>
      <c r="C280" s="9"/>
      <c r="D280" s="26"/>
      <c r="E280" s="26"/>
      <c r="F280" s="26"/>
      <c r="G280" s="26"/>
      <c r="H280" s="26"/>
      <c r="I280" s="26"/>
      <c r="J280" s="26"/>
      <c r="K280" s="151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2</v>
      </c>
    </row>
    <row r="281" spans="1:65">
      <c r="A281" s="30"/>
      <c r="B281" s="18">
        <v>1</v>
      </c>
      <c r="C281" s="14">
        <v>1</v>
      </c>
      <c r="D281" s="22">
        <v>0.9</v>
      </c>
      <c r="E281" s="22">
        <v>0.72143999999999997</v>
      </c>
      <c r="F281" s="22">
        <v>0.9</v>
      </c>
      <c r="G281" s="22">
        <v>0.79</v>
      </c>
      <c r="H281" s="152" t="s">
        <v>106</v>
      </c>
      <c r="I281" s="22">
        <v>1</v>
      </c>
      <c r="J281" s="22">
        <v>0.7</v>
      </c>
      <c r="K281" s="151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1</v>
      </c>
    </row>
    <row r="282" spans="1:65">
      <c r="A282" s="30"/>
      <c r="B282" s="19">
        <v>1</v>
      </c>
      <c r="C282" s="9">
        <v>2</v>
      </c>
      <c r="D282" s="11">
        <v>0.9</v>
      </c>
      <c r="E282" s="11">
        <v>0.82907999999999993</v>
      </c>
      <c r="F282" s="11">
        <v>0.8</v>
      </c>
      <c r="G282" s="11">
        <v>0.76</v>
      </c>
      <c r="H282" s="153" t="s">
        <v>106</v>
      </c>
      <c r="I282" s="156">
        <v>0.5</v>
      </c>
      <c r="J282" s="11">
        <v>0.7</v>
      </c>
      <c r="K282" s="151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 t="e">
        <v>#N/A</v>
      </c>
    </row>
    <row r="283" spans="1:65">
      <c r="A283" s="30"/>
      <c r="B283" s="19">
        <v>1</v>
      </c>
      <c r="C283" s="9">
        <v>3</v>
      </c>
      <c r="D283" s="11">
        <v>0.9</v>
      </c>
      <c r="E283" s="11">
        <v>0.75635999999999992</v>
      </c>
      <c r="F283" s="11">
        <v>0.7</v>
      </c>
      <c r="G283" s="11">
        <v>0.79</v>
      </c>
      <c r="H283" s="153" t="s">
        <v>106</v>
      </c>
      <c r="I283" s="11">
        <v>1</v>
      </c>
      <c r="J283" s="11">
        <v>0.7</v>
      </c>
      <c r="K283" s="151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16</v>
      </c>
    </row>
    <row r="284" spans="1:65">
      <c r="A284" s="30"/>
      <c r="B284" s="19">
        <v>1</v>
      </c>
      <c r="C284" s="9">
        <v>4</v>
      </c>
      <c r="D284" s="11">
        <v>0.9</v>
      </c>
      <c r="E284" s="11">
        <v>0.80003999999999997</v>
      </c>
      <c r="F284" s="11">
        <v>1</v>
      </c>
      <c r="G284" s="11">
        <v>0.76</v>
      </c>
      <c r="H284" s="153" t="s">
        <v>106</v>
      </c>
      <c r="I284" s="11">
        <v>1</v>
      </c>
      <c r="J284" s="11">
        <v>0.6</v>
      </c>
      <c r="K284" s="151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0.82501666666666662</v>
      </c>
    </row>
    <row r="285" spans="1:65">
      <c r="A285" s="30"/>
      <c r="B285" s="19">
        <v>1</v>
      </c>
      <c r="C285" s="9">
        <v>5</v>
      </c>
      <c r="D285" s="11">
        <v>0.9</v>
      </c>
      <c r="E285" s="11">
        <v>0.71855999999999998</v>
      </c>
      <c r="F285" s="11">
        <v>0.7</v>
      </c>
      <c r="G285" s="11">
        <v>0.8</v>
      </c>
      <c r="H285" s="153" t="s">
        <v>106</v>
      </c>
      <c r="I285" s="11">
        <v>1</v>
      </c>
      <c r="J285" s="11">
        <v>0.7</v>
      </c>
      <c r="K285" s="151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81</v>
      </c>
    </row>
    <row r="286" spans="1:65">
      <c r="A286" s="30"/>
      <c r="B286" s="19">
        <v>1</v>
      </c>
      <c r="C286" s="9">
        <v>6</v>
      </c>
      <c r="D286" s="11">
        <v>0.9</v>
      </c>
      <c r="E286" s="11">
        <v>0.76511999999999991</v>
      </c>
      <c r="F286" s="11">
        <v>0.7</v>
      </c>
      <c r="G286" s="11">
        <v>0.81</v>
      </c>
      <c r="H286" s="153" t="s">
        <v>106</v>
      </c>
      <c r="I286" s="11">
        <v>1</v>
      </c>
      <c r="J286" s="11">
        <v>0.8</v>
      </c>
      <c r="K286" s="151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20" t="s">
        <v>245</v>
      </c>
      <c r="C287" s="12"/>
      <c r="D287" s="23">
        <v>0.9</v>
      </c>
      <c r="E287" s="23">
        <v>0.76509999999999989</v>
      </c>
      <c r="F287" s="23">
        <v>0.80000000000000016</v>
      </c>
      <c r="G287" s="23">
        <v>0.78499999999999981</v>
      </c>
      <c r="H287" s="23" t="s">
        <v>557</v>
      </c>
      <c r="I287" s="23">
        <v>0.91666666666666663</v>
      </c>
      <c r="J287" s="23">
        <v>0.69999999999999984</v>
      </c>
      <c r="K287" s="151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3" t="s">
        <v>246</v>
      </c>
      <c r="C288" s="29"/>
      <c r="D288" s="11">
        <v>0.9</v>
      </c>
      <c r="E288" s="11">
        <v>0.76073999999999997</v>
      </c>
      <c r="F288" s="11">
        <v>0.75</v>
      </c>
      <c r="G288" s="11">
        <v>0.79</v>
      </c>
      <c r="H288" s="11" t="s">
        <v>557</v>
      </c>
      <c r="I288" s="11">
        <v>1</v>
      </c>
      <c r="J288" s="11">
        <v>0.7</v>
      </c>
      <c r="K288" s="151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3" t="s">
        <v>247</v>
      </c>
      <c r="C289" s="29"/>
      <c r="D289" s="24">
        <v>0</v>
      </c>
      <c r="E289" s="24">
        <v>4.3503561233535805E-2</v>
      </c>
      <c r="F289" s="24">
        <v>0.12649110640673417</v>
      </c>
      <c r="G289" s="24">
        <v>2.073644135332774E-2</v>
      </c>
      <c r="H289" s="24" t="s">
        <v>557</v>
      </c>
      <c r="I289" s="24">
        <v>0.20412414523193137</v>
      </c>
      <c r="J289" s="24">
        <v>6.324555320336761E-2</v>
      </c>
      <c r="K289" s="151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30"/>
      <c r="B290" s="3" t="s">
        <v>86</v>
      </c>
      <c r="C290" s="29"/>
      <c r="D290" s="13">
        <v>0</v>
      </c>
      <c r="E290" s="13">
        <v>5.6859967629768408E-2</v>
      </c>
      <c r="F290" s="13">
        <v>0.15811388300841767</v>
      </c>
      <c r="G290" s="13">
        <v>2.6415848857742352E-2</v>
      </c>
      <c r="H290" s="13" t="s">
        <v>557</v>
      </c>
      <c r="I290" s="13">
        <v>0.2226808857075615</v>
      </c>
      <c r="J290" s="13">
        <v>9.0350790290525174E-2</v>
      </c>
      <c r="K290" s="151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30"/>
      <c r="B291" s="3" t="s">
        <v>248</v>
      </c>
      <c r="C291" s="29"/>
      <c r="D291" s="13">
        <v>9.0887052786812417E-2</v>
      </c>
      <c r="E291" s="13">
        <v>-7.2624795458677727E-2</v>
      </c>
      <c r="F291" s="13">
        <v>-3.0322619745055457E-2</v>
      </c>
      <c r="G291" s="13">
        <v>-4.8504070624836082E-2</v>
      </c>
      <c r="H291" s="13" t="s">
        <v>557</v>
      </c>
      <c r="I291" s="13">
        <v>0.11108866487545699</v>
      </c>
      <c r="J291" s="13">
        <v>-0.15153229227692389</v>
      </c>
      <c r="K291" s="151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46" t="s">
        <v>249</v>
      </c>
      <c r="C292" s="47"/>
      <c r="D292" s="45">
        <v>0.67</v>
      </c>
      <c r="E292" s="45">
        <v>0.24</v>
      </c>
      <c r="F292" s="45">
        <v>0</v>
      </c>
      <c r="G292" s="45">
        <v>0.1</v>
      </c>
      <c r="H292" s="45">
        <v>1.35</v>
      </c>
      <c r="I292" s="45">
        <v>0.79</v>
      </c>
      <c r="J292" s="45">
        <v>0.67</v>
      </c>
      <c r="K292" s="151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B293" s="31"/>
      <c r="C293" s="20"/>
      <c r="D293" s="20"/>
      <c r="E293" s="20"/>
      <c r="F293" s="20"/>
      <c r="G293" s="20"/>
      <c r="H293" s="20"/>
      <c r="I293" s="20"/>
      <c r="J293" s="20"/>
      <c r="BM293" s="55"/>
    </row>
    <row r="294" spans="1:65" ht="15">
      <c r="B294" s="8" t="s">
        <v>508</v>
      </c>
      <c r="BM294" s="28" t="s">
        <v>67</v>
      </c>
    </row>
    <row r="295" spans="1:65" ht="15">
      <c r="A295" s="25" t="s">
        <v>39</v>
      </c>
      <c r="B295" s="18" t="s">
        <v>111</v>
      </c>
      <c r="C295" s="15" t="s">
        <v>112</v>
      </c>
      <c r="D295" s="16" t="s">
        <v>222</v>
      </c>
      <c r="E295" s="17" t="s">
        <v>222</v>
      </c>
      <c r="F295" s="17" t="s">
        <v>222</v>
      </c>
      <c r="G295" s="17" t="s">
        <v>222</v>
      </c>
      <c r="H295" s="17" t="s">
        <v>222</v>
      </c>
      <c r="I295" s="17" t="s">
        <v>222</v>
      </c>
      <c r="J295" s="17" t="s">
        <v>222</v>
      </c>
      <c r="K295" s="151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8">
        <v>1</v>
      </c>
    </row>
    <row r="296" spans="1:65">
      <c r="A296" s="30"/>
      <c r="B296" s="19" t="s">
        <v>223</v>
      </c>
      <c r="C296" s="9" t="s">
        <v>223</v>
      </c>
      <c r="D296" s="149" t="s">
        <v>257</v>
      </c>
      <c r="E296" s="150" t="s">
        <v>258</v>
      </c>
      <c r="F296" s="150" t="s">
        <v>261</v>
      </c>
      <c r="G296" s="150" t="s">
        <v>263</v>
      </c>
      <c r="H296" s="150" t="s">
        <v>265</v>
      </c>
      <c r="I296" s="150" t="s">
        <v>294</v>
      </c>
      <c r="J296" s="150" t="s">
        <v>269</v>
      </c>
      <c r="K296" s="151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 t="s">
        <v>3</v>
      </c>
    </row>
    <row r="297" spans="1:65">
      <c r="A297" s="30"/>
      <c r="B297" s="19"/>
      <c r="C297" s="9"/>
      <c r="D297" s="10" t="s">
        <v>295</v>
      </c>
      <c r="E297" s="11" t="s">
        <v>101</v>
      </c>
      <c r="F297" s="11" t="s">
        <v>295</v>
      </c>
      <c r="G297" s="11" t="s">
        <v>99</v>
      </c>
      <c r="H297" s="11" t="s">
        <v>101</v>
      </c>
      <c r="I297" s="11" t="s">
        <v>101</v>
      </c>
      <c r="J297" s="11" t="s">
        <v>101</v>
      </c>
      <c r="K297" s="151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2</v>
      </c>
    </row>
    <row r="298" spans="1:65">
      <c r="A298" s="30"/>
      <c r="B298" s="19"/>
      <c r="C298" s="9"/>
      <c r="D298" s="26"/>
      <c r="E298" s="26"/>
      <c r="F298" s="26"/>
      <c r="G298" s="26"/>
      <c r="H298" s="26"/>
      <c r="I298" s="26"/>
      <c r="J298" s="26"/>
      <c r="K298" s="151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8">
        <v>1</v>
      </c>
      <c r="C299" s="14">
        <v>1</v>
      </c>
      <c r="D299" s="152">
        <v>0.7</v>
      </c>
      <c r="E299" s="22">
        <v>0.52762500000000001</v>
      </c>
      <c r="F299" s="22">
        <v>0.5</v>
      </c>
      <c r="G299" s="22">
        <v>0.54</v>
      </c>
      <c r="H299" s="152" t="s">
        <v>106</v>
      </c>
      <c r="I299" s="22">
        <v>0.4</v>
      </c>
      <c r="J299" s="22">
        <v>0.5</v>
      </c>
      <c r="K299" s="151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1</v>
      </c>
    </row>
    <row r="300" spans="1:65">
      <c r="A300" s="30"/>
      <c r="B300" s="19">
        <v>1</v>
      </c>
      <c r="C300" s="9">
        <v>2</v>
      </c>
      <c r="D300" s="153">
        <v>0.7</v>
      </c>
      <c r="E300" s="11">
        <v>0.48749999999999999</v>
      </c>
      <c r="F300" s="11">
        <v>0.6</v>
      </c>
      <c r="G300" s="11">
        <v>0.53</v>
      </c>
      <c r="H300" s="153" t="s">
        <v>106</v>
      </c>
      <c r="I300" s="11">
        <v>0.6</v>
      </c>
      <c r="J300" s="11">
        <v>0.6</v>
      </c>
      <c r="K300" s="151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 t="e">
        <v>#N/A</v>
      </c>
    </row>
    <row r="301" spans="1:65">
      <c r="A301" s="30"/>
      <c r="B301" s="19">
        <v>1</v>
      </c>
      <c r="C301" s="9">
        <v>3</v>
      </c>
      <c r="D301" s="153">
        <v>0.7</v>
      </c>
      <c r="E301" s="11">
        <v>0.50837500000000002</v>
      </c>
      <c r="F301" s="11">
        <v>0.6</v>
      </c>
      <c r="G301" s="11">
        <v>0.52</v>
      </c>
      <c r="H301" s="153" t="s">
        <v>106</v>
      </c>
      <c r="I301" s="11">
        <v>0.6</v>
      </c>
      <c r="J301" s="11">
        <v>0.5</v>
      </c>
      <c r="K301" s="151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16</v>
      </c>
    </row>
    <row r="302" spans="1:65">
      <c r="A302" s="30"/>
      <c r="B302" s="19">
        <v>1</v>
      </c>
      <c r="C302" s="9">
        <v>4</v>
      </c>
      <c r="D302" s="153">
        <v>0.7</v>
      </c>
      <c r="E302" s="11">
        <v>0.46675</v>
      </c>
      <c r="F302" s="11">
        <v>0.6</v>
      </c>
      <c r="G302" s="11">
        <v>0.51</v>
      </c>
      <c r="H302" s="153" t="s">
        <v>106</v>
      </c>
      <c r="I302" s="11">
        <v>0.6</v>
      </c>
      <c r="J302" s="11">
        <v>0.5</v>
      </c>
      <c r="K302" s="151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0.52919583333333331</v>
      </c>
    </row>
    <row r="303" spans="1:65">
      <c r="A303" s="30"/>
      <c r="B303" s="19">
        <v>1</v>
      </c>
      <c r="C303" s="9">
        <v>5</v>
      </c>
      <c r="D303" s="153">
        <v>0.7</v>
      </c>
      <c r="E303" s="11">
        <v>0.47249999999999998</v>
      </c>
      <c r="F303" s="11">
        <v>0.5</v>
      </c>
      <c r="G303" s="11">
        <v>0.48</v>
      </c>
      <c r="H303" s="153" t="s">
        <v>106</v>
      </c>
      <c r="I303" s="11">
        <v>0.6</v>
      </c>
      <c r="J303" s="11">
        <v>0.5</v>
      </c>
      <c r="K303" s="151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82</v>
      </c>
    </row>
    <row r="304" spans="1:65">
      <c r="A304" s="30"/>
      <c r="B304" s="19">
        <v>1</v>
      </c>
      <c r="C304" s="9">
        <v>6</v>
      </c>
      <c r="D304" s="153">
        <v>0.7</v>
      </c>
      <c r="E304" s="11">
        <v>0.51312500000000005</v>
      </c>
      <c r="F304" s="11">
        <v>0.5</v>
      </c>
      <c r="G304" s="11">
        <v>0.52</v>
      </c>
      <c r="H304" s="153" t="s">
        <v>106</v>
      </c>
      <c r="I304" s="11">
        <v>0.6</v>
      </c>
      <c r="J304" s="11">
        <v>0.5</v>
      </c>
      <c r="K304" s="151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30"/>
      <c r="B305" s="20" t="s">
        <v>245</v>
      </c>
      <c r="C305" s="12"/>
      <c r="D305" s="23">
        <v>0.70000000000000007</v>
      </c>
      <c r="E305" s="23">
        <v>0.49597916666666669</v>
      </c>
      <c r="F305" s="23">
        <v>0.55000000000000004</v>
      </c>
      <c r="G305" s="23">
        <v>0.51666666666666672</v>
      </c>
      <c r="H305" s="23" t="s">
        <v>557</v>
      </c>
      <c r="I305" s="23">
        <v>0.56666666666666676</v>
      </c>
      <c r="J305" s="23">
        <v>0.51666666666666672</v>
      </c>
      <c r="K305" s="151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246</v>
      </c>
      <c r="C306" s="29"/>
      <c r="D306" s="11">
        <v>0.7</v>
      </c>
      <c r="E306" s="11">
        <v>0.49793750000000003</v>
      </c>
      <c r="F306" s="11">
        <v>0.55000000000000004</v>
      </c>
      <c r="G306" s="11">
        <v>0.52</v>
      </c>
      <c r="H306" s="11" t="s">
        <v>557</v>
      </c>
      <c r="I306" s="11">
        <v>0.6</v>
      </c>
      <c r="J306" s="11">
        <v>0.5</v>
      </c>
      <c r="K306" s="151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3" t="s">
        <v>247</v>
      </c>
      <c r="C307" s="29"/>
      <c r="D307" s="24">
        <v>1.2161883888976234E-16</v>
      </c>
      <c r="E307" s="24">
        <v>2.4193415512627967E-2</v>
      </c>
      <c r="F307" s="24">
        <v>5.4772255750516599E-2</v>
      </c>
      <c r="G307" s="24">
        <v>2.0655911179772911E-2</v>
      </c>
      <c r="H307" s="24" t="s">
        <v>557</v>
      </c>
      <c r="I307" s="24">
        <v>8.1649658092772193E-2</v>
      </c>
      <c r="J307" s="24">
        <v>4.0824829046386291E-2</v>
      </c>
      <c r="K307" s="151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3" t="s">
        <v>86</v>
      </c>
      <c r="C308" s="29"/>
      <c r="D308" s="13">
        <v>1.7374119841394619E-16</v>
      </c>
      <c r="E308" s="13">
        <v>4.8779096257661289E-2</v>
      </c>
      <c r="F308" s="13">
        <v>9.9585919546393814E-2</v>
      </c>
      <c r="G308" s="13">
        <v>3.9979182928592726E-2</v>
      </c>
      <c r="H308" s="13" t="s">
        <v>557</v>
      </c>
      <c r="I308" s="13">
        <v>0.1440876319284215</v>
      </c>
      <c r="J308" s="13">
        <v>7.9015798154296032E-2</v>
      </c>
      <c r="K308" s="151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30"/>
      <c r="B309" s="3" t="s">
        <v>248</v>
      </c>
      <c r="C309" s="29"/>
      <c r="D309" s="13">
        <v>0.32276173754202553</v>
      </c>
      <c r="E309" s="13">
        <v>-6.2768193879077394E-2</v>
      </c>
      <c r="F309" s="13">
        <v>3.9312793783019995E-2</v>
      </c>
      <c r="G309" s="13">
        <v>-2.367586038564784E-2</v>
      </c>
      <c r="H309" s="13" t="s">
        <v>557</v>
      </c>
      <c r="I309" s="13">
        <v>7.0807120867353968E-2</v>
      </c>
      <c r="J309" s="13">
        <v>-2.367586038564784E-2</v>
      </c>
      <c r="K309" s="151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A310" s="30"/>
      <c r="B310" s="46" t="s">
        <v>249</v>
      </c>
      <c r="C310" s="47"/>
      <c r="D310" s="45">
        <v>3.03</v>
      </c>
      <c r="E310" s="45">
        <v>1.0900000000000001</v>
      </c>
      <c r="F310" s="45">
        <v>0</v>
      </c>
      <c r="G310" s="45">
        <v>0.67</v>
      </c>
      <c r="H310" s="45">
        <v>9.1</v>
      </c>
      <c r="I310" s="45">
        <v>0.34</v>
      </c>
      <c r="J310" s="45">
        <v>0.67</v>
      </c>
      <c r="K310" s="151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5"/>
    </row>
    <row r="311" spans="1:65">
      <c r="B311" s="31"/>
      <c r="C311" s="20"/>
      <c r="D311" s="20"/>
      <c r="E311" s="20"/>
      <c r="F311" s="20"/>
      <c r="G311" s="20"/>
      <c r="H311" s="20"/>
      <c r="I311" s="20"/>
      <c r="J311" s="20"/>
      <c r="BM311" s="55"/>
    </row>
    <row r="312" spans="1:65" ht="15">
      <c r="B312" s="8" t="s">
        <v>509</v>
      </c>
      <c r="BM312" s="28" t="s">
        <v>67</v>
      </c>
    </row>
    <row r="313" spans="1:65" ht="15">
      <c r="A313" s="25" t="s">
        <v>52</v>
      </c>
      <c r="B313" s="18" t="s">
        <v>111</v>
      </c>
      <c r="C313" s="15" t="s">
        <v>112</v>
      </c>
      <c r="D313" s="16" t="s">
        <v>222</v>
      </c>
      <c r="E313" s="17" t="s">
        <v>222</v>
      </c>
      <c r="F313" s="17" t="s">
        <v>222</v>
      </c>
      <c r="G313" s="17" t="s">
        <v>222</v>
      </c>
      <c r="H313" s="17" t="s">
        <v>222</v>
      </c>
      <c r="I313" s="17" t="s">
        <v>222</v>
      </c>
      <c r="J313" s="17" t="s">
        <v>222</v>
      </c>
      <c r="K313" s="17" t="s">
        <v>222</v>
      </c>
      <c r="L313" s="17" t="s">
        <v>222</v>
      </c>
      <c r="M313" s="17" t="s">
        <v>222</v>
      </c>
      <c r="N313" s="17" t="s">
        <v>222</v>
      </c>
      <c r="O313" s="17" t="s">
        <v>222</v>
      </c>
      <c r="P313" s="17" t="s">
        <v>222</v>
      </c>
      <c r="Q313" s="17" t="s">
        <v>222</v>
      </c>
      <c r="R313" s="17" t="s">
        <v>222</v>
      </c>
      <c r="S313" s="17" t="s">
        <v>222</v>
      </c>
      <c r="T313" s="151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1</v>
      </c>
    </row>
    <row r="314" spans="1:65">
      <c r="A314" s="30"/>
      <c r="B314" s="19" t="s">
        <v>223</v>
      </c>
      <c r="C314" s="9" t="s">
        <v>223</v>
      </c>
      <c r="D314" s="149" t="s">
        <v>255</v>
      </c>
      <c r="E314" s="150" t="s">
        <v>256</v>
      </c>
      <c r="F314" s="150" t="s">
        <v>257</v>
      </c>
      <c r="G314" s="150" t="s">
        <v>258</v>
      </c>
      <c r="H314" s="150" t="s">
        <v>259</v>
      </c>
      <c r="I314" s="150" t="s">
        <v>260</v>
      </c>
      <c r="J314" s="150" t="s">
        <v>276</v>
      </c>
      <c r="K314" s="150" t="s">
        <v>261</v>
      </c>
      <c r="L314" s="150" t="s">
        <v>262</v>
      </c>
      <c r="M314" s="150" t="s">
        <v>263</v>
      </c>
      <c r="N314" s="150" t="s">
        <v>265</v>
      </c>
      <c r="O314" s="150" t="s">
        <v>266</v>
      </c>
      <c r="P314" s="150" t="s">
        <v>267</v>
      </c>
      <c r="Q314" s="150" t="s">
        <v>268</v>
      </c>
      <c r="R314" s="150" t="s">
        <v>294</v>
      </c>
      <c r="S314" s="150" t="s">
        <v>269</v>
      </c>
      <c r="T314" s="151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8" t="s">
        <v>1</v>
      </c>
    </row>
    <row r="315" spans="1:65">
      <c r="A315" s="30"/>
      <c r="B315" s="19"/>
      <c r="C315" s="9"/>
      <c r="D315" s="10" t="s">
        <v>102</v>
      </c>
      <c r="E315" s="11" t="s">
        <v>102</v>
      </c>
      <c r="F315" s="11" t="s">
        <v>295</v>
      </c>
      <c r="G315" s="11" t="s">
        <v>102</v>
      </c>
      <c r="H315" s="11" t="s">
        <v>102</v>
      </c>
      <c r="I315" s="11" t="s">
        <v>102</v>
      </c>
      <c r="J315" s="11" t="s">
        <v>102</v>
      </c>
      <c r="K315" s="11" t="s">
        <v>295</v>
      </c>
      <c r="L315" s="11" t="s">
        <v>102</v>
      </c>
      <c r="M315" s="11" t="s">
        <v>102</v>
      </c>
      <c r="N315" s="11" t="s">
        <v>101</v>
      </c>
      <c r="O315" s="11" t="s">
        <v>102</v>
      </c>
      <c r="P315" s="11" t="s">
        <v>102</v>
      </c>
      <c r="Q315" s="11" t="s">
        <v>102</v>
      </c>
      <c r="R315" s="11" t="s">
        <v>102</v>
      </c>
      <c r="S315" s="11" t="s">
        <v>102</v>
      </c>
      <c r="T315" s="151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>
        <v>2</v>
      </c>
    </row>
    <row r="316" spans="1:65">
      <c r="A316" s="30"/>
      <c r="B316" s="19"/>
      <c r="C316" s="9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151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3</v>
      </c>
    </row>
    <row r="317" spans="1:65">
      <c r="A317" s="30"/>
      <c r="B317" s="18">
        <v>1</v>
      </c>
      <c r="C317" s="14">
        <v>1</v>
      </c>
      <c r="D317" s="22">
        <v>22.79</v>
      </c>
      <c r="E317" s="22">
        <v>23.81</v>
      </c>
      <c r="F317" s="22">
        <v>23.200000000000003</v>
      </c>
      <c r="G317" s="152">
        <v>21.567826239999999</v>
      </c>
      <c r="H317" s="22">
        <v>23.082000000000001</v>
      </c>
      <c r="I317" s="22">
        <v>23.082000000000001</v>
      </c>
      <c r="J317" s="22">
        <v>22.521999999999998</v>
      </c>
      <c r="K317" s="22">
        <v>23.5</v>
      </c>
      <c r="L317" s="22">
        <v>23.48</v>
      </c>
      <c r="M317" s="22">
        <v>23.28</v>
      </c>
      <c r="N317" s="155">
        <v>24.3401</v>
      </c>
      <c r="O317" s="22">
        <v>24.246442309025884</v>
      </c>
      <c r="P317" s="22">
        <v>23.431000000000001</v>
      </c>
      <c r="Q317" s="22">
        <v>22.942</v>
      </c>
      <c r="R317" s="155">
        <v>21.2</v>
      </c>
      <c r="S317" s="22">
        <v>22.59</v>
      </c>
      <c r="T317" s="151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>
        <v>1</v>
      </c>
    </row>
    <row r="318" spans="1:65">
      <c r="A318" s="30"/>
      <c r="B318" s="19">
        <v>1</v>
      </c>
      <c r="C318" s="9">
        <v>2</v>
      </c>
      <c r="D318" s="11">
        <v>22.58</v>
      </c>
      <c r="E318" s="11">
        <v>24.36</v>
      </c>
      <c r="F318" s="11">
        <v>22.900000000000002</v>
      </c>
      <c r="G318" s="153">
        <v>21.962430719999997</v>
      </c>
      <c r="H318" s="11">
        <v>23.222000000000001</v>
      </c>
      <c r="I318" s="11">
        <v>23.012</v>
      </c>
      <c r="J318" s="11">
        <v>23.431000000000001</v>
      </c>
      <c r="K318" s="11">
        <v>23.4</v>
      </c>
      <c r="L318" s="11">
        <v>23.45</v>
      </c>
      <c r="M318" s="156">
        <v>22.68</v>
      </c>
      <c r="N318" s="11">
        <v>22.831799999999998</v>
      </c>
      <c r="O318" s="11">
        <v>24.365467741410711</v>
      </c>
      <c r="P318" s="11">
        <v>23.012</v>
      </c>
      <c r="Q318" s="11">
        <v>22.802</v>
      </c>
      <c r="R318" s="11">
        <v>22.400000000000002</v>
      </c>
      <c r="S318" s="11">
        <v>22.26</v>
      </c>
      <c r="T318" s="151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 t="e">
        <v>#N/A</v>
      </c>
    </row>
    <row r="319" spans="1:65">
      <c r="A319" s="30"/>
      <c r="B319" s="19">
        <v>1</v>
      </c>
      <c r="C319" s="9">
        <v>3</v>
      </c>
      <c r="D319" s="11">
        <v>22.87</v>
      </c>
      <c r="E319" s="11">
        <v>24.11</v>
      </c>
      <c r="F319" s="11">
        <v>22.900000000000002</v>
      </c>
      <c r="G319" s="153">
        <v>21.887629279999999</v>
      </c>
      <c r="H319" s="11">
        <v>24.131</v>
      </c>
      <c r="I319" s="11">
        <v>23.292000000000002</v>
      </c>
      <c r="J319" s="11">
        <v>23.222000000000001</v>
      </c>
      <c r="K319" s="11">
        <v>23.4</v>
      </c>
      <c r="L319" s="11">
        <v>23.55</v>
      </c>
      <c r="M319" s="11">
        <v>23.45</v>
      </c>
      <c r="N319" s="11">
        <v>23.039000000000001</v>
      </c>
      <c r="O319" s="11">
        <v>24.012996598910089</v>
      </c>
      <c r="P319" s="11">
        <v>22.872</v>
      </c>
      <c r="Q319" s="11">
        <v>23.152000000000001</v>
      </c>
      <c r="R319" s="11">
        <v>22.8</v>
      </c>
      <c r="S319" s="11">
        <v>22.5</v>
      </c>
      <c r="T319" s="151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>
        <v>16</v>
      </c>
    </row>
    <row r="320" spans="1:65">
      <c r="A320" s="30"/>
      <c r="B320" s="19">
        <v>1</v>
      </c>
      <c r="C320" s="9">
        <v>4</v>
      </c>
      <c r="D320" s="11">
        <v>23.11</v>
      </c>
      <c r="E320" s="11">
        <v>24.23</v>
      </c>
      <c r="F320" s="11">
        <v>22.900000000000002</v>
      </c>
      <c r="G320" s="153">
        <v>22.309631</v>
      </c>
      <c r="H320" s="11">
        <v>23.431000000000001</v>
      </c>
      <c r="I320" s="11">
        <v>23.082000000000001</v>
      </c>
      <c r="J320" s="11">
        <v>23.571000000000002</v>
      </c>
      <c r="K320" s="11">
        <v>23.5</v>
      </c>
      <c r="L320" s="11">
        <v>23.48</v>
      </c>
      <c r="M320" s="11">
        <v>23.49</v>
      </c>
      <c r="N320" s="11">
        <v>22.753</v>
      </c>
      <c r="O320" s="11">
        <v>23.696944678178497</v>
      </c>
      <c r="P320" s="11">
        <v>22.731999999999999</v>
      </c>
      <c r="Q320" s="11">
        <v>22.802</v>
      </c>
      <c r="R320" s="11">
        <v>23.200000000000003</v>
      </c>
      <c r="S320" s="11">
        <v>22.38</v>
      </c>
      <c r="T320" s="151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8">
        <v>23.233997767012418</v>
      </c>
    </row>
    <row r="321" spans="1:65">
      <c r="A321" s="30"/>
      <c r="B321" s="19">
        <v>1</v>
      </c>
      <c r="C321" s="9">
        <v>5</v>
      </c>
      <c r="D321" s="11">
        <v>23.41</v>
      </c>
      <c r="E321" s="11">
        <v>24.53</v>
      </c>
      <c r="F321" s="11">
        <v>23.1</v>
      </c>
      <c r="G321" s="153">
        <v>21.744843279999998</v>
      </c>
      <c r="H321" s="11">
        <v>24.201000000000001</v>
      </c>
      <c r="I321" s="11">
        <v>23.222000000000001</v>
      </c>
      <c r="J321" s="11">
        <v>23.082000000000001</v>
      </c>
      <c r="K321" s="11">
        <v>23.6</v>
      </c>
      <c r="L321" s="11">
        <v>23.51</v>
      </c>
      <c r="M321" s="11">
        <v>23.5</v>
      </c>
      <c r="N321" s="11">
        <v>23.139299999999999</v>
      </c>
      <c r="O321" s="11">
        <v>23.7074977083698</v>
      </c>
      <c r="P321" s="11">
        <v>23.431000000000001</v>
      </c>
      <c r="Q321" s="11">
        <v>22.802</v>
      </c>
      <c r="R321" s="11">
        <v>22.400000000000002</v>
      </c>
      <c r="S321" s="11">
        <v>22.37</v>
      </c>
      <c r="T321" s="151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8">
        <v>83</v>
      </c>
    </row>
    <row r="322" spans="1:65">
      <c r="A322" s="30"/>
      <c r="B322" s="19">
        <v>1</v>
      </c>
      <c r="C322" s="9">
        <v>6</v>
      </c>
      <c r="D322" s="11">
        <v>22.92</v>
      </c>
      <c r="E322" s="11">
        <v>23.8</v>
      </c>
      <c r="F322" s="11">
        <v>22.7</v>
      </c>
      <c r="G322" s="153">
        <v>22.108533039999998</v>
      </c>
      <c r="H322" s="11">
        <v>23.501000000000001</v>
      </c>
      <c r="I322" s="11">
        <v>23.501000000000001</v>
      </c>
      <c r="J322" s="11">
        <v>23.431000000000001</v>
      </c>
      <c r="K322" s="11">
        <v>23.5</v>
      </c>
      <c r="L322" s="11">
        <v>23.48</v>
      </c>
      <c r="M322" s="11">
        <v>23.33</v>
      </c>
      <c r="N322" s="11">
        <v>22.954799999999999</v>
      </c>
      <c r="O322" s="11">
        <v>23.479157447135101</v>
      </c>
      <c r="P322" s="11">
        <v>23.501000000000001</v>
      </c>
      <c r="Q322" s="11">
        <v>22.942</v>
      </c>
      <c r="R322" s="11">
        <v>22.6</v>
      </c>
      <c r="S322" s="11">
        <v>22.74</v>
      </c>
      <c r="T322" s="151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30"/>
      <c r="B323" s="20" t="s">
        <v>245</v>
      </c>
      <c r="C323" s="12"/>
      <c r="D323" s="23">
        <v>22.946666666666669</v>
      </c>
      <c r="E323" s="23">
        <v>24.14</v>
      </c>
      <c r="F323" s="23">
        <v>22.950000000000003</v>
      </c>
      <c r="G323" s="23">
        <v>21.930148926666664</v>
      </c>
      <c r="H323" s="23">
        <v>23.594666666666669</v>
      </c>
      <c r="I323" s="23">
        <v>23.198499999999999</v>
      </c>
      <c r="J323" s="23">
        <v>23.209833333333336</v>
      </c>
      <c r="K323" s="23">
        <v>23.483333333333334</v>
      </c>
      <c r="L323" s="23">
        <v>23.491666666666671</v>
      </c>
      <c r="M323" s="23">
        <v>23.28833333333333</v>
      </c>
      <c r="N323" s="23">
        <v>23.176333333333332</v>
      </c>
      <c r="O323" s="23">
        <v>23.918084413838347</v>
      </c>
      <c r="P323" s="23">
        <v>23.163166666666665</v>
      </c>
      <c r="Q323" s="23">
        <v>22.907</v>
      </c>
      <c r="R323" s="23">
        <v>22.433333333333337</v>
      </c>
      <c r="S323" s="23">
        <v>22.473333333333333</v>
      </c>
      <c r="T323" s="151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30"/>
      <c r="B324" s="3" t="s">
        <v>246</v>
      </c>
      <c r="C324" s="29"/>
      <c r="D324" s="11">
        <v>22.895000000000003</v>
      </c>
      <c r="E324" s="11">
        <v>24.17</v>
      </c>
      <c r="F324" s="11">
        <v>22.900000000000002</v>
      </c>
      <c r="G324" s="11">
        <v>21.92503</v>
      </c>
      <c r="H324" s="11">
        <v>23.466000000000001</v>
      </c>
      <c r="I324" s="11">
        <v>23.152000000000001</v>
      </c>
      <c r="J324" s="11">
        <v>23.326500000000003</v>
      </c>
      <c r="K324" s="11">
        <v>23.5</v>
      </c>
      <c r="L324" s="11">
        <v>23.48</v>
      </c>
      <c r="M324" s="11">
        <v>23.39</v>
      </c>
      <c r="N324" s="11">
        <v>22.9969</v>
      </c>
      <c r="O324" s="11">
        <v>23.860247153639946</v>
      </c>
      <c r="P324" s="11">
        <v>23.221499999999999</v>
      </c>
      <c r="Q324" s="11">
        <v>22.872</v>
      </c>
      <c r="R324" s="11">
        <v>22.5</v>
      </c>
      <c r="S324" s="11">
        <v>22.439999999999998</v>
      </c>
      <c r="T324" s="151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30"/>
      <c r="B325" s="3" t="s">
        <v>247</v>
      </c>
      <c r="C325" s="29"/>
      <c r="D325" s="24">
        <v>0.28528348474222426</v>
      </c>
      <c r="E325" s="24">
        <v>0.29461839725312511</v>
      </c>
      <c r="F325" s="24">
        <v>0.176068168616591</v>
      </c>
      <c r="G325" s="24">
        <v>0.26240940622030401</v>
      </c>
      <c r="H325" s="24">
        <v>0.4674529566348537</v>
      </c>
      <c r="I325" s="24">
        <v>0.18040371393072849</v>
      </c>
      <c r="J325" s="24">
        <v>0.37891287477026619</v>
      </c>
      <c r="K325" s="24">
        <v>7.527726527090918E-2</v>
      </c>
      <c r="L325" s="24">
        <v>3.4302575219168324E-2</v>
      </c>
      <c r="M325" s="24">
        <v>0.31096087642445719</v>
      </c>
      <c r="N325" s="24">
        <v>0.58678379550449999</v>
      </c>
      <c r="O325" s="24">
        <v>0.3472421337637242</v>
      </c>
      <c r="P325" s="24">
        <v>0.33200446784142401</v>
      </c>
      <c r="Q325" s="24">
        <v>0.13823892360692105</v>
      </c>
      <c r="R325" s="24">
        <v>0.67428974978614942</v>
      </c>
      <c r="S325" s="24">
        <v>0.17339742404853178</v>
      </c>
      <c r="T325" s="209"/>
      <c r="U325" s="210"/>
      <c r="V325" s="210"/>
      <c r="W325" s="210"/>
      <c r="X325" s="210"/>
      <c r="Y325" s="210"/>
      <c r="Z325" s="210"/>
      <c r="AA325" s="210"/>
      <c r="AB325" s="210"/>
      <c r="AC325" s="210"/>
      <c r="AD325" s="210"/>
      <c r="AE325" s="210"/>
      <c r="AF325" s="210"/>
      <c r="AG325" s="210"/>
      <c r="AH325" s="210"/>
      <c r="AI325" s="210"/>
      <c r="AJ325" s="210"/>
      <c r="AK325" s="210"/>
      <c r="AL325" s="210"/>
      <c r="AM325" s="210"/>
      <c r="AN325" s="210"/>
      <c r="AO325" s="210"/>
      <c r="AP325" s="210"/>
      <c r="AQ325" s="210"/>
      <c r="AR325" s="210"/>
      <c r="AS325" s="210"/>
      <c r="AT325" s="210"/>
      <c r="AU325" s="210"/>
      <c r="AV325" s="210"/>
      <c r="AW325" s="210"/>
      <c r="AX325" s="210"/>
      <c r="AY325" s="210"/>
      <c r="AZ325" s="210"/>
      <c r="BA325" s="210"/>
      <c r="BB325" s="210"/>
      <c r="BC325" s="210"/>
      <c r="BD325" s="210"/>
      <c r="BE325" s="210"/>
      <c r="BF325" s="210"/>
      <c r="BG325" s="210"/>
      <c r="BH325" s="210"/>
      <c r="BI325" s="210"/>
      <c r="BJ325" s="210"/>
      <c r="BK325" s="210"/>
      <c r="BL325" s="210"/>
      <c r="BM325" s="56"/>
    </row>
    <row r="326" spans="1:65">
      <c r="A326" s="30"/>
      <c r="B326" s="3" t="s">
        <v>86</v>
      </c>
      <c r="C326" s="29"/>
      <c r="D326" s="13">
        <v>1.2432458661049865E-2</v>
      </c>
      <c r="E326" s="13">
        <v>1.2204573208497311E-2</v>
      </c>
      <c r="F326" s="13">
        <v>7.6718156259952498E-3</v>
      </c>
      <c r="G326" s="13">
        <v>1.1965691938426323E-2</v>
      </c>
      <c r="H326" s="13">
        <v>1.9811805915243008E-2</v>
      </c>
      <c r="I326" s="13">
        <v>7.7765249447476559E-3</v>
      </c>
      <c r="J326" s="13">
        <v>1.6325531912634708E-2</v>
      </c>
      <c r="K326" s="13">
        <v>3.2055613316213987E-3</v>
      </c>
      <c r="L326" s="13">
        <v>1.4602018539553736E-3</v>
      </c>
      <c r="M326" s="13">
        <v>1.3352646235931749E-2</v>
      </c>
      <c r="N326" s="13">
        <v>2.5318232485919544E-2</v>
      </c>
      <c r="O326" s="13">
        <v>1.4517974255614694E-2</v>
      </c>
      <c r="P326" s="13">
        <v>1.4333293569881379E-2</v>
      </c>
      <c r="Q326" s="13">
        <v>6.0347895231554136E-3</v>
      </c>
      <c r="R326" s="13">
        <v>3.0057492561046773E-2</v>
      </c>
      <c r="S326" s="13">
        <v>7.7156967093680714E-3</v>
      </c>
      <c r="T326" s="151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30"/>
      <c r="B327" s="3" t="s">
        <v>248</v>
      </c>
      <c r="C327" s="29"/>
      <c r="D327" s="13">
        <v>-1.2366838596916008E-2</v>
      </c>
      <c r="E327" s="13">
        <v>3.8994676769484871E-2</v>
      </c>
      <c r="F327" s="13">
        <v>-1.222337067689816E-2</v>
      </c>
      <c r="G327" s="13">
        <v>-5.6118144342638954E-2</v>
      </c>
      <c r="H327" s="13">
        <v>1.5523325054559889E-2</v>
      </c>
      <c r="I327" s="13">
        <v>-1.5278372395652884E-3</v>
      </c>
      <c r="J327" s="13">
        <v>-1.04004631150445E-3</v>
      </c>
      <c r="K327" s="13">
        <v>1.0731496525962614E-2</v>
      </c>
      <c r="L327" s="13">
        <v>1.1090166326007456E-2</v>
      </c>
      <c r="M327" s="13">
        <v>2.3386232049165123E-3</v>
      </c>
      <c r="N327" s="13">
        <v>-2.4818989076842435E-3</v>
      </c>
      <c r="O327" s="13">
        <v>2.9443346499636647E-2</v>
      </c>
      <c r="P327" s="13">
        <v>-3.048597191754876E-3</v>
      </c>
      <c r="Q327" s="13">
        <v>-1.4074106845128886E-2</v>
      </c>
      <c r="R327" s="13">
        <v>-3.4460898279669472E-2</v>
      </c>
      <c r="S327" s="13">
        <v>-3.2739283239455075E-2</v>
      </c>
      <c r="T327" s="151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A328" s="30"/>
      <c r="B328" s="46" t="s">
        <v>249</v>
      </c>
      <c r="C328" s="47"/>
      <c r="D328" s="45">
        <v>0.56000000000000005</v>
      </c>
      <c r="E328" s="45">
        <v>2.23</v>
      </c>
      <c r="F328" s="45">
        <v>0.56000000000000005</v>
      </c>
      <c r="G328" s="45">
        <v>2.94</v>
      </c>
      <c r="H328" s="45">
        <v>0.95</v>
      </c>
      <c r="I328" s="45">
        <v>0.03</v>
      </c>
      <c r="J328" s="45">
        <v>0.05</v>
      </c>
      <c r="K328" s="45">
        <v>0.69</v>
      </c>
      <c r="L328" s="45">
        <v>0.71</v>
      </c>
      <c r="M328" s="45">
        <v>0.24</v>
      </c>
      <c r="N328" s="45">
        <v>0.03</v>
      </c>
      <c r="O328" s="45">
        <v>1.71</v>
      </c>
      <c r="P328" s="45">
        <v>0.06</v>
      </c>
      <c r="Q328" s="45">
        <v>0.66</v>
      </c>
      <c r="R328" s="45">
        <v>1.76</v>
      </c>
      <c r="S328" s="45">
        <v>1.67</v>
      </c>
      <c r="T328" s="151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5"/>
    </row>
    <row r="329" spans="1:65">
      <c r="B329" s="31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BM329" s="55"/>
    </row>
    <row r="330" spans="1:65" ht="15">
      <c r="B330" s="8" t="s">
        <v>510</v>
      </c>
      <c r="BM330" s="28" t="s">
        <v>67</v>
      </c>
    </row>
    <row r="331" spans="1:65" ht="15">
      <c r="A331" s="25" t="s">
        <v>42</v>
      </c>
      <c r="B331" s="18" t="s">
        <v>111</v>
      </c>
      <c r="C331" s="15" t="s">
        <v>112</v>
      </c>
      <c r="D331" s="16" t="s">
        <v>222</v>
      </c>
      <c r="E331" s="17" t="s">
        <v>222</v>
      </c>
      <c r="F331" s="17" t="s">
        <v>222</v>
      </c>
      <c r="G331" s="17" t="s">
        <v>222</v>
      </c>
      <c r="H331" s="17" t="s">
        <v>222</v>
      </c>
      <c r="I331" s="17" t="s">
        <v>222</v>
      </c>
      <c r="J331" s="151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1</v>
      </c>
    </row>
    <row r="332" spans="1:65">
      <c r="A332" s="30"/>
      <c r="B332" s="19" t="s">
        <v>223</v>
      </c>
      <c r="C332" s="9" t="s">
        <v>223</v>
      </c>
      <c r="D332" s="149" t="s">
        <v>256</v>
      </c>
      <c r="E332" s="150" t="s">
        <v>257</v>
      </c>
      <c r="F332" s="150" t="s">
        <v>261</v>
      </c>
      <c r="G332" s="150" t="s">
        <v>263</v>
      </c>
      <c r="H332" s="150" t="s">
        <v>266</v>
      </c>
      <c r="I332" s="150" t="s">
        <v>269</v>
      </c>
      <c r="J332" s="151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 t="s">
        <v>3</v>
      </c>
    </row>
    <row r="333" spans="1:65">
      <c r="A333" s="30"/>
      <c r="B333" s="19"/>
      <c r="C333" s="9"/>
      <c r="D333" s="10" t="s">
        <v>101</v>
      </c>
      <c r="E333" s="11" t="s">
        <v>295</v>
      </c>
      <c r="F333" s="11" t="s">
        <v>295</v>
      </c>
      <c r="G333" s="11" t="s">
        <v>99</v>
      </c>
      <c r="H333" s="11" t="s">
        <v>101</v>
      </c>
      <c r="I333" s="11" t="s">
        <v>102</v>
      </c>
      <c r="J333" s="151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2</v>
      </c>
    </row>
    <row r="334" spans="1:65">
      <c r="A334" s="30"/>
      <c r="B334" s="19"/>
      <c r="C334" s="9"/>
      <c r="D334" s="26"/>
      <c r="E334" s="26"/>
      <c r="F334" s="26"/>
      <c r="G334" s="26"/>
      <c r="H334" s="26"/>
      <c r="I334" s="26"/>
      <c r="J334" s="151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2</v>
      </c>
    </row>
    <row r="335" spans="1:65">
      <c r="A335" s="30"/>
      <c r="B335" s="18">
        <v>1</v>
      </c>
      <c r="C335" s="14">
        <v>1</v>
      </c>
      <c r="D335" s="22">
        <v>4</v>
      </c>
      <c r="E335" s="22">
        <v>4</v>
      </c>
      <c r="F335" s="22">
        <v>3.7</v>
      </c>
      <c r="G335" s="22">
        <v>3.2</v>
      </c>
      <c r="H335" s="22">
        <v>5.0040449157281071</v>
      </c>
      <c r="I335" s="152" t="s">
        <v>107</v>
      </c>
      <c r="J335" s="151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1</v>
      </c>
    </row>
    <row r="336" spans="1:65">
      <c r="A336" s="30"/>
      <c r="B336" s="19">
        <v>1</v>
      </c>
      <c r="C336" s="9">
        <v>2</v>
      </c>
      <c r="D336" s="11">
        <v>4</v>
      </c>
      <c r="E336" s="11">
        <v>4</v>
      </c>
      <c r="F336" s="11">
        <v>4.8</v>
      </c>
      <c r="G336" s="11">
        <v>3.2</v>
      </c>
      <c r="H336" s="11">
        <v>4.9495829986466529</v>
      </c>
      <c r="I336" s="153" t="s">
        <v>107</v>
      </c>
      <c r="J336" s="151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 t="e">
        <v>#N/A</v>
      </c>
    </row>
    <row r="337" spans="1:65">
      <c r="A337" s="30"/>
      <c r="B337" s="19">
        <v>1</v>
      </c>
      <c r="C337" s="9">
        <v>3</v>
      </c>
      <c r="D337" s="11">
        <v>4</v>
      </c>
      <c r="E337" s="11">
        <v>4</v>
      </c>
      <c r="F337" s="11">
        <v>4.3</v>
      </c>
      <c r="G337" s="11">
        <v>3.3</v>
      </c>
      <c r="H337" s="11">
        <v>6.2584365554589878</v>
      </c>
      <c r="I337" s="153" t="s">
        <v>107</v>
      </c>
      <c r="J337" s="151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8">
        <v>16</v>
      </c>
    </row>
    <row r="338" spans="1:65">
      <c r="A338" s="30"/>
      <c r="B338" s="19">
        <v>1</v>
      </c>
      <c r="C338" s="9">
        <v>4</v>
      </c>
      <c r="D338" s="11">
        <v>4</v>
      </c>
      <c r="E338" s="11">
        <v>4</v>
      </c>
      <c r="F338" s="11">
        <v>4.8</v>
      </c>
      <c r="G338" s="11">
        <v>3.3</v>
      </c>
      <c r="H338" s="11">
        <v>5.9109596004010196</v>
      </c>
      <c r="I338" s="153" t="s">
        <v>107</v>
      </c>
      <c r="J338" s="151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4.1742292866603563</v>
      </c>
    </row>
    <row r="339" spans="1:65">
      <c r="A339" s="30"/>
      <c r="B339" s="19">
        <v>1</v>
      </c>
      <c r="C339" s="9">
        <v>5</v>
      </c>
      <c r="D339" s="11">
        <v>4</v>
      </c>
      <c r="E339" s="11">
        <v>4</v>
      </c>
      <c r="F339" s="11">
        <v>4.3</v>
      </c>
      <c r="G339" s="11">
        <v>3</v>
      </c>
      <c r="H339" s="11">
        <v>5.7541196692028329</v>
      </c>
      <c r="I339" s="153" t="s">
        <v>107</v>
      </c>
      <c r="J339" s="151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>
        <v>84</v>
      </c>
    </row>
    <row r="340" spans="1:65">
      <c r="A340" s="30"/>
      <c r="B340" s="19">
        <v>1</v>
      </c>
      <c r="C340" s="9">
        <v>6</v>
      </c>
      <c r="D340" s="11">
        <v>4</v>
      </c>
      <c r="E340" s="11">
        <v>4</v>
      </c>
      <c r="F340" s="11">
        <v>3.7</v>
      </c>
      <c r="G340" s="11">
        <v>3.3</v>
      </c>
      <c r="H340" s="11">
        <v>4.4497348603730851</v>
      </c>
      <c r="I340" s="153" t="s">
        <v>107</v>
      </c>
      <c r="J340" s="151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5"/>
    </row>
    <row r="341" spans="1:65">
      <c r="A341" s="30"/>
      <c r="B341" s="20" t="s">
        <v>245</v>
      </c>
      <c r="C341" s="12"/>
      <c r="D341" s="23">
        <v>4</v>
      </c>
      <c r="E341" s="23">
        <v>4</v>
      </c>
      <c r="F341" s="23">
        <v>4.2666666666666666</v>
      </c>
      <c r="G341" s="23">
        <v>3.2166666666666668</v>
      </c>
      <c r="H341" s="23">
        <v>5.3878130999684481</v>
      </c>
      <c r="I341" s="23" t="s">
        <v>557</v>
      </c>
      <c r="J341" s="151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30"/>
      <c r="B342" s="3" t="s">
        <v>246</v>
      </c>
      <c r="C342" s="29"/>
      <c r="D342" s="11">
        <v>4</v>
      </c>
      <c r="E342" s="11">
        <v>4</v>
      </c>
      <c r="F342" s="11">
        <v>4.3</v>
      </c>
      <c r="G342" s="11">
        <v>3.25</v>
      </c>
      <c r="H342" s="11">
        <v>5.37908229246547</v>
      </c>
      <c r="I342" s="11" t="s">
        <v>557</v>
      </c>
      <c r="J342" s="151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30"/>
      <c r="B343" s="3" t="s">
        <v>247</v>
      </c>
      <c r="C343" s="29"/>
      <c r="D343" s="24">
        <v>0</v>
      </c>
      <c r="E343" s="24">
        <v>0</v>
      </c>
      <c r="F343" s="24">
        <v>0.49261208538429008</v>
      </c>
      <c r="G343" s="24">
        <v>0.11690451944500113</v>
      </c>
      <c r="H343" s="24">
        <v>0.690675378071539</v>
      </c>
      <c r="I343" s="24" t="s">
        <v>557</v>
      </c>
      <c r="J343" s="151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A344" s="30"/>
      <c r="B344" s="3" t="s">
        <v>86</v>
      </c>
      <c r="C344" s="29"/>
      <c r="D344" s="13">
        <v>0</v>
      </c>
      <c r="E344" s="13">
        <v>0</v>
      </c>
      <c r="F344" s="13">
        <v>0.11545595751194299</v>
      </c>
      <c r="G344" s="13">
        <v>3.6343373920725737E-2</v>
      </c>
      <c r="H344" s="13">
        <v>0.12819215612278453</v>
      </c>
      <c r="I344" s="13" t="s">
        <v>557</v>
      </c>
      <c r="J344" s="151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30"/>
      <c r="B345" s="3" t="s">
        <v>248</v>
      </c>
      <c r="C345" s="29"/>
      <c r="D345" s="13">
        <v>-4.1739270819919572E-2</v>
      </c>
      <c r="E345" s="13">
        <v>-4.1739270819919572E-2</v>
      </c>
      <c r="F345" s="13">
        <v>2.214477779208579E-2</v>
      </c>
      <c r="G345" s="13">
        <v>-0.22939866361768535</v>
      </c>
      <c r="H345" s="13">
        <v>0.29073242746543859</v>
      </c>
      <c r="I345" s="13" t="s">
        <v>557</v>
      </c>
      <c r="J345" s="151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A346" s="30"/>
      <c r="B346" s="46" t="s">
        <v>249</v>
      </c>
      <c r="C346" s="47"/>
      <c r="D346" s="45">
        <v>0</v>
      </c>
      <c r="E346" s="45">
        <v>0</v>
      </c>
      <c r="F346" s="45">
        <v>0.34</v>
      </c>
      <c r="G346" s="45">
        <v>1.01</v>
      </c>
      <c r="H346" s="45">
        <v>1.78</v>
      </c>
      <c r="I346" s="45">
        <v>1.93</v>
      </c>
      <c r="J346" s="151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B347" s="31"/>
      <c r="C347" s="20"/>
      <c r="D347" s="20"/>
      <c r="E347" s="20"/>
      <c r="F347" s="20"/>
      <c r="G347" s="20"/>
      <c r="H347" s="20"/>
      <c r="I347" s="20"/>
      <c r="BM347" s="55"/>
    </row>
    <row r="348" spans="1:65" ht="15">
      <c r="B348" s="8" t="s">
        <v>511</v>
      </c>
      <c r="BM348" s="28" t="s">
        <v>67</v>
      </c>
    </row>
    <row r="349" spans="1:65" ht="15">
      <c r="A349" s="25" t="s">
        <v>5</v>
      </c>
      <c r="B349" s="18" t="s">
        <v>111</v>
      </c>
      <c r="C349" s="15" t="s">
        <v>112</v>
      </c>
      <c r="D349" s="16" t="s">
        <v>222</v>
      </c>
      <c r="E349" s="17" t="s">
        <v>222</v>
      </c>
      <c r="F349" s="17" t="s">
        <v>222</v>
      </c>
      <c r="G349" s="17" t="s">
        <v>222</v>
      </c>
      <c r="H349" s="17" t="s">
        <v>222</v>
      </c>
      <c r="I349" s="17" t="s">
        <v>222</v>
      </c>
      <c r="J349" s="17" t="s">
        <v>222</v>
      </c>
      <c r="K349" s="151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8">
        <v>1</v>
      </c>
    </row>
    <row r="350" spans="1:65">
      <c r="A350" s="30"/>
      <c r="B350" s="19" t="s">
        <v>223</v>
      </c>
      <c r="C350" s="9" t="s">
        <v>223</v>
      </c>
      <c r="D350" s="149" t="s">
        <v>257</v>
      </c>
      <c r="E350" s="150" t="s">
        <v>258</v>
      </c>
      <c r="F350" s="150" t="s">
        <v>261</v>
      </c>
      <c r="G350" s="150" t="s">
        <v>263</v>
      </c>
      <c r="H350" s="150" t="s">
        <v>265</v>
      </c>
      <c r="I350" s="150" t="s">
        <v>294</v>
      </c>
      <c r="J350" s="150" t="s">
        <v>269</v>
      </c>
      <c r="K350" s="151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8" t="s">
        <v>3</v>
      </c>
    </row>
    <row r="351" spans="1:65">
      <c r="A351" s="30"/>
      <c r="B351" s="19"/>
      <c r="C351" s="9"/>
      <c r="D351" s="10" t="s">
        <v>295</v>
      </c>
      <c r="E351" s="11" t="s">
        <v>101</v>
      </c>
      <c r="F351" s="11" t="s">
        <v>295</v>
      </c>
      <c r="G351" s="11" t="s">
        <v>99</v>
      </c>
      <c r="H351" s="11" t="s">
        <v>101</v>
      </c>
      <c r="I351" s="11" t="s">
        <v>101</v>
      </c>
      <c r="J351" s="11" t="s">
        <v>101</v>
      </c>
      <c r="K351" s="151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>
        <v>2</v>
      </c>
    </row>
    <row r="352" spans="1:65">
      <c r="A352" s="30"/>
      <c r="B352" s="19"/>
      <c r="C352" s="9"/>
      <c r="D352" s="26"/>
      <c r="E352" s="26"/>
      <c r="F352" s="26"/>
      <c r="G352" s="26"/>
      <c r="H352" s="26"/>
      <c r="I352" s="26"/>
      <c r="J352" s="26"/>
      <c r="K352" s="151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3</v>
      </c>
    </row>
    <row r="353" spans="1:65">
      <c r="A353" s="30"/>
      <c r="B353" s="18">
        <v>1</v>
      </c>
      <c r="C353" s="14">
        <v>1</v>
      </c>
      <c r="D353" s="22">
        <v>2.1</v>
      </c>
      <c r="E353" s="152">
        <v>2.5094400000000001</v>
      </c>
      <c r="F353" s="22">
        <v>2</v>
      </c>
      <c r="G353" s="22">
        <v>1.92</v>
      </c>
      <c r="H353" s="22">
        <v>2</v>
      </c>
      <c r="I353" s="152" t="s">
        <v>106</v>
      </c>
      <c r="J353" s="22">
        <v>1.9</v>
      </c>
      <c r="K353" s="151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1</v>
      </c>
    </row>
    <row r="354" spans="1:65">
      <c r="A354" s="30"/>
      <c r="B354" s="19">
        <v>1</v>
      </c>
      <c r="C354" s="9">
        <v>2</v>
      </c>
      <c r="D354" s="11">
        <v>2.2999999999999998</v>
      </c>
      <c r="E354" s="153">
        <v>2.5649999999999999</v>
      </c>
      <c r="F354" s="11">
        <v>1.8</v>
      </c>
      <c r="G354" s="11">
        <v>1.74</v>
      </c>
      <c r="H354" s="11">
        <v>2</v>
      </c>
      <c r="I354" s="153" t="s">
        <v>106</v>
      </c>
      <c r="J354" s="11">
        <v>2</v>
      </c>
      <c r="K354" s="151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 t="e">
        <v>#N/A</v>
      </c>
    </row>
    <row r="355" spans="1:65">
      <c r="A355" s="30"/>
      <c r="B355" s="19">
        <v>1</v>
      </c>
      <c r="C355" s="9">
        <v>3</v>
      </c>
      <c r="D355" s="11">
        <v>2.2999999999999998</v>
      </c>
      <c r="E355" s="153">
        <v>2.5477599999999998</v>
      </c>
      <c r="F355" s="11">
        <v>1.8</v>
      </c>
      <c r="G355" s="11">
        <v>2.0099999999999998</v>
      </c>
      <c r="H355" s="11">
        <v>2</v>
      </c>
      <c r="I355" s="153" t="s">
        <v>106</v>
      </c>
      <c r="J355" s="11">
        <v>1.8</v>
      </c>
      <c r="K355" s="151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16</v>
      </c>
    </row>
    <row r="356" spans="1:65">
      <c r="A356" s="30"/>
      <c r="B356" s="19">
        <v>1</v>
      </c>
      <c r="C356" s="9">
        <v>4</v>
      </c>
      <c r="D356" s="11">
        <v>2.2999999999999998</v>
      </c>
      <c r="E356" s="153">
        <v>2.50332</v>
      </c>
      <c r="F356" s="11">
        <v>2.2000000000000002</v>
      </c>
      <c r="G356" s="11">
        <v>1.9</v>
      </c>
      <c r="H356" s="11">
        <v>2</v>
      </c>
      <c r="I356" s="153" t="s">
        <v>106</v>
      </c>
      <c r="J356" s="11">
        <v>1.8</v>
      </c>
      <c r="K356" s="151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1.9773333333333334</v>
      </c>
    </row>
    <row r="357" spans="1:65">
      <c r="A357" s="30"/>
      <c r="B357" s="19">
        <v>1</v>
      </c>
      <c r="C357" s="9">
        <v>5</v>
      </c>
      <c r="D357" s="11">
        <v>2.2000000000000002</v>
      </c>
      <c r="E357" s="153">
        <v>2.53416</v>
      </c>
      <c r="F357" s="11">
        <v>1.9</v>
      </c>
      <c r="G357" s="11">
        <v>1.76</v>
      </c>
      <c r="H357" s="11">
        <v>2</v>
      </c>
      <c r="I357" s="153" t="s">
        <v>106</v>
      </c>
      <c r="J357" s="11">
        <v>1.9</v>
      </c>
      <c r="K357" s="151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85</v>
      </c>
    </row>
    <row r="358" spans="1:65">
      <c r="A358" s="30"/>
      <c r="B358" s="19">
        <v>1</v>
      </c>
      <c r="C358" s="9">
        <v>6</v>
      </c>
      <c r="D358" s="11">
        <v>2.2000000000000002</v>
      </c>
      <c r="E358" s="153">
        <v>2.5958399999999995</v>
      </c>
      <c r="F358" s="11">
        <v>1.7</v>
      </c>
      <c r="G358" s="11">
        <v>1.89</v>
      </c>
      <c r="H358" s="156" t="s">
        <v>106</v>
      </c>
      <c r="I358" s="153" t="s">
        <v>106</v>
      </c>
      <c r="J358" s="11">
        <v>1.9</v>
      </c>
      <c r="K358" s="151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30"/>
      <c r="B359" s="20" t="s">
        <v>245</v>
      </c>
      <c r="C359" s="12"/>
      <c r="D359" s="23">
        <v>2.2333333333333329</v>
      </c>
      <c r="E359" s="23">
        <v>2.5425866666666663</v>
      </c>
      <c r="F359" s="23">
        <v>1.8999999999999997</v>
      </c>
      <c r="G359" s="23">
        <v>1.87</v>
      </c>
      <c r="H359" s="23">
        <v>2</v>
      </c>
      <c r="I359" s="23" t="s">
        <v>557</v>
      </c>
      <c r="J359" s="23">
        <v>1.8833333333333335</v>
      </c>
      <c r="K359" s="151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30"/>
      <c r="B360" s="3" t="s">
        <v>246</v>
      </c>
      <c r="C360" s="29"/>
      <c r="D360" s="11">
        <v>2.25</v>
      </c>
      <c r="E360" s="11">
        <v>2.5409600000000001</v>
      </c>
      <c r="F360" s="11">
        <v>1.85</v>
      </c>
      <c r="G360" s="11">
        <v>1.895</v>
      </c>
      <c r="H360" s="11">
        <v>2</v>
      </c>
      <c r="I360" s="11" t="s">
        <v>557</v>
      </c>
      <c r="J360" s="11">
        <v>1.9</v>
      </c>
      <c r="K360" s="151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30"/>
      <c r="B361" s="3" t="s">
        <v>247</v>
      </c>
      <c r="C361" s="29"/>
      <c r="D361" s="24">
        <v>8.164965809277247E-2</v>
      </c>
      <c r="E361" s="24">
        <v>3.4861496621152878E-2</v>
      </c>
      <c r="F361" s="24">
        <v>0.1788854381999832</v>
      </c>
      <c r="G361" s="24">
        <v>0.10237187113655775</v>
      </c>
      <c r="H361" s="24">
        <v>0</v>
      </c>
      <c r="I361" s="24" t="s">
        <v>557</v>
      </c>
      <c r="J361" s="24">
        <v>7.527726527090807E-2</v>
      </c>
      <c r="K361" s="209"/>
      <c r="L361" s="210"/>
      <c r="M361" s="210"/>
      <c r="N361" s="210"/>
      <c r="O361" s="210"/>
      <c r="P361" s="210"/>
      <c r="Q361" s="210"/>
      <c r="R361" s="210"/>
      <c r="S361" s="210"/>
      <c r="T361" s="210"/>
      <c r="U361" s="210"/>
      <c r="V361" s="210"/>
      <c r="W361" s="210"/>
      <c r="X361" s="210"/>
      <c r="Y361" s="210"/>
      <c r="Z361" s="210"/>
      <c r="AA361" s="210"/>
      <c r="AB361" s="210"/>
      <c r="AC361" s="210"/>
      <c r="AD361" s="210"/>
      <c r="AE361" s="210"/>
      <c r="AF361" s="210"/>
      <c r="AG361" s="210"/>
      <c r="AH361" s="210"/>
      <c r="AI361" s="210"/>
      <c r="AJ361" s="210"/>
      <c r="AK361" s="210"/>
      <c r="AL361" s="210"/>
      <c r="AM361" s="210"/>
      <c r="AN361" s="210"/>
      <c r="AO361" s="210"/>
      <c r="AP361" s="210"/>
      <c r="AQ361" s="210"/>
      <c r="AR361" s="210"/>
      <c r="AS361" s="210"/>
      <c r="AT361" s="210"/>
      <c r="AU361" s="210"/>
      <c r="AV361" s="210"/>
      <c r="AW361" s="210"/>
      <c r="AX361" s="210"/>
      <c r="AY361" s="210"/>
      <c r="AZ361" s="210"/>
      <c r="BA361" s="210"/>
      <c r="BB361" s="210"/>
      <c r="BC361" s="210"/>
      <c r="BD361" s="210"/>
      <c r="BE361" s="210"/>
      <c r="BF361" s="210"/>
      <c r="BG361" s="210"/>
      <c r="BH361" s="210"/>
      <c r="BI361" s="210"/>
      <c r="BJ361" s="210"/>
      <c r="BK361" s="210"/>
      <c r="BL361" s="210"/>
      <c r="BM361" s="56"/>
    </row>
    <row r="362" spans="1:65">
      <c r="A362" s="30"/>
      <c r="B362" s="3" t="s">
        <v>86</v>
      </c>
      <c r="C362" s="29"/>
      <c r="D362" s="13">
        <v>3.655954839974887E-2</v>
      </c>
      <c r="E362" s="13">
        <v>1.3711035725227151E-2</v>
      </c>
      <c r="F362" s="13">
        <v>9.4150230631570117E-2</v>
      </c>
      <c r="G362" s="13">
        <v>5.4744316115806282E-2</v>
      </c>
      <c r="H362" s="13">
        <v>0</v>
      </c>
      <c r="I362" s="13" t="s">
        <v>557</v>
      </c>
      <c r="J362" s="13">
        <v>3.9970229347384811E-2</v>
      </c>
      <c r="K362" s="151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3" t="s">
        <v>248</v>
      </c>
      <c r="C363" s="29"/>
      <c r="D363" s="13">
        <v>0.12946729602157769</v>
      </c>
      <c r="E363" s="13">
        <v>0.28586648685097749</v>
      </c>
      <c r="F363" s="13">
        <v>-3.9109912339851838E-2</v>
      </c>
      <c r="G363" s="13">
        <v>-5.4281861092380312E-2</v>
      </c>
      <c r="H363" s="13">
        <v>1.1463250168577188E-2</v>
      </c>
      <c r="I363" s="13" t="s">
        <v>557</v>
      </c>
      <c r="J363" s="13">
        <v>-4.7538772757923065E-2</v>
      </c>
      <c r="K363" s="151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30"/>
      <c r="B364" s="46" t="s">
        <v>249</v>
      </c>
      <c r="C364" s="47"/>
      <c r="D364" s="45">
        <v>4.72</v>
      </c>
      <c r="E364" s="45">
        <v>8.89</v>
      </c>
      <c r="F364" s="45">
        <v>0.22</v>
      </c>
      <c r="G364" s="45">
        <v>0.18</v>
      </c>
      <c r="H364" s="45">
        <v>0.67</v>
      </c>
      <c r="I364" s="45">
        <v>11.91</v>
      </c>
      <c r="J364" s="45">
        <v>0</v>
      </c>
      <c r="K364" s="151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B365" s="31"/>
      <c r="C365" s="20"/>
      <c r="D365" s="20"/>
      <c r="E365" s="20"/>
      <c r="F365" s="20"/>
      <c r="G365" s="20"/>
      <c r="H365" s="20"/>
      <c r="I365" s="20"/>
      <c r="J365" s="20"/>
      <c r="BM365" s="55"/>
    </row>
    <row r="366" spans="1:65" ht="15">
      <c r="B366" s="8" t="s">
        <v>512</v>
      </c>
      <c r="BM366" s="28" t="s">
        <v>253</v>
      </c>
    </row>
    <row r="367" spans="1:65" ht="15">
      <c r="A367" s="25" t="s">
        <v>82</v>
      </c>
      <c r="B367" s="18" t="s">
        <v>111</v>
      </c>
      <c r="C367" s="15" t="s">
        <v>112</v>
      </c>
      <c r="D367" s="16" t="s">
        <v>222</v>
      </c>
      <c r="E367" s="17" t="s">
        <v>222</v>
      </c>
      <c r="F367" s="17" t="s">
        <v>222</v>
      </c>
      <c r="G367" s="17" t="s">
        <v>222</v>
      </c>
      <c r="H367" s="151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>
        <v>1</v>
      </c>
    </row>
    <row r="368" spans="1:65">
      <c r="A368" s="30"/>
      <c r="B368" s="19" t="s">
        <v>223</v>
      </c>
      <c r="C368" s="9" t="s">
        <v>223</v>
      </c>
      <c r="D368" s="149" t="s">
        <v>256</v>
      </c>
      <c r="E368" s="150" t="s">
        <v>257</v>
      </c>
      <c r="F368" s="150" t="s">
        <v>261</v>
      </c>
      <c r="G368" s="150" t="s">
        <v>266</v>
      </c>
      <c r="H368" s="151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 t="s">
        <v>3</v>
      </c>
    </row>
    <row r="369" spans="1:65">
      <c r="A369" s="30"/>
      <c r="B369" s="19"/>
      <c r="C369" s="9"/>
      <c r="D369" s="10" t="s">
        <v>101</v>
      </c>
      <c r="E369" s="11" t="s">
        <v>295</v>
      </c>
      <c r="F369" s="11" t="s">
        <v>295</v>
      </c>
      <c r="G369" s="11" t="s">
        <v>101</v>
      </c>
      <c r="H369" s="151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2</v>
      </c>
    </row>
    <row r="370" spans="1:65">
      <c r="A370" s="30"/>
      <c r="B370" s="19"/>
      <c r="C370" s="9"/>
      <c r="D370" s="26"/>
      <c r="E370" s="26"/>
      <c r="F370" s="26"/>
      <c r="G370" s="26"/>
      <c r="H370" s="151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2</v>
      </c>
    </row>
    <row r="371" spans="1:65">
      <c r="A371" s="30"/>
      <c r="B371" s="18">
        <v>1</v>
      </c>
      <c r="C371" s="14">
        <v>1</v>
      </c>
      <c r="D371" s="22">
        <v>4</v>
      </c>
      <c r="E371" s="22">
        <v>4</v>
      </c>
      <c r="F371" s="22">
        <v>3.5</v>
      </c>
      <c r="G371" s="22">
        <v>3.1554358512683667</v>
      </c>
      <c r="H371" s="151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1</v>
      </c>
    </row>
    <row r="372" spans="1:65">
      <c r="A372" s="30"/>
      <c r="B372" s="19">
        <v>1</v>
      </c>
      <c r="C372" s="9">
        <v>2</v>
      </c>
      <c r="D372" s="11">
        <v>3</v>
      </c>
      <c r="E372" s="11">
        <v>4</v>
      </c>
      <c r="F372" s="11">
        <v>3.8</v>
      </c>
      <c r="G372" s="11">
        <v>3.0661692176642568</v>
      </c>
      <c r="H372" s="151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4</v>
      </c>
    </row>
    <row r="373" spans="1:65">
      <c r="A373" s="30"/>
      <c r="B373" s="19">
        <v>1</v>
      </c>
      <c r="C373" s="9">
        <v>3</v>
      </c>
      <c r="D373" s="11">
        <v>4</v>
      </c>
      <c r="E373" s="11">
        <v>4</v>
      </c>
      <c r="F373" s="11">
        <v>3.2</v>
      </c>
      <c r="G373" s="11">
        <v>3.2678102217583609</v>
      </c>
      <c r="H373" s="151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16</v>
      </c>
    </row>
    <row r="374" spans="1:65">
      <c r="A374" s="30"/>
      <c r="B374" s="19">
        <v>1</v>
      </c>
      <c r="C374" s="9">
        <v>4</v>
      </c>
      <c r="D374" s="11">
        <v>4</v>
      </c>
      <c r="E374" s="11">
        <v>4</v>
      </c>
      <c r="F374" s="11">
        <v>3</v>
      </c>
      <c r="G374" s="11">
        <v>3.3078664512258369</v>
      </c>
      <c r="H374" s="151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8">
        <v>3.63961194029</v>
      </c>
    </row>
    <row r="375" spans="1:65">
      <c r="A375" s="30"/>
      <c r="B375" s="19">
        <v>1</v>
      </c>
      <c r="C375" s="9">
        <v>5</v>
      </c>
      <c r="D375" s="11">
        <v>4</v>
      </c>
      <c r="E375" s="11">
        <v>4</v>
      </c>
      <c r="F375" s="11">
        <v>4.0999999999999996</v>
      </c>
      <c r="G375" s="11">
        <v>3.0611534112651668</v>
      </c>
      <c r="H375" s="151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8">
        <v>18</v>
      </c>
    </row>
    <row r="376" spans="1:65">
      <c r="A376" s="30"/>
      <c r="B376" s="19">
        <v>1</v>
      </c>
      <c r="C376" s="9">
        <v>6</v>
      </c>
      <c r="D376" s="11">
        <v>4</v>
      </c>
      <c r="E376" s="11">
        <v>4</v>
      </c>
      <c r="F376" s="11">
        <v>3.5</v>
      </c>
      <c r="G376" s="11">
        <v>3.3922514137779869</v>
      </c>
      <c r="H376" s="151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20" t="s">
        <v>245</v>
      </c>
      <c r="C377" s="12"/>
      <c r="D377" s="23">
        <v>3.8333333333333335</v>
      </c>
      <c r="E377" s="23">
        <v>4</v>
      </c>
      <c r="F377" s="23">
        <v>3.5166666666666671</v>
      </c>
      <c r="G377" s="23">
        <v>3.2084477611599964</v>
      </c>
      <c r="H377" s="151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30"/>
      <c r="B378" s="3" t="s">
        <v>246</v>
      </c>
      <c r="C378" s="29"/>
      <c r="D378" s="11">
        <v>4</v>
      </c>
      <c r="E378" s="11">
        <v>4</v>
      </c>
      <c r="F378" s="11">
        <v>3.5</v>
      </c>
      <c r="G378" s="11">
        <v>3.2116230365133638</v>
      </c>
      <c r="H378" s="151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30"/>
      <c r="B379" s="3" t="s">
        <v>247</v>
      </c>
      <c r="C379" s="29"/>
      <c r="D379" s="24">
        <v>0.40824829046386296</v>
      </c>
      <c r="E379" s="24">
        <v>0</v>
      </c>
      <c r="F379" s="24">
        <v>0.39707262140150806</v>
      </c>
      <c r="G379" s="24">
        <v>0.13560297372770463</v>
      </c>
      <c r="H379" s="151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30"/>
      <c r="B380" s="3" t="s">
        <v>86</v>
      </c>
      <c r="C380" s="29"/>
      <c r="D380" s="13">
        <v>0.1064995540340512</v>
      </c>
      <c r="E380" s="13">
        <v>0</v>
      </c>
      <c r="F380" s="13">
        <v>0.11291164589616341</v>
      </c>
      <c r="G380" s="13">
        <v>4.2264354548405714E-2</v>
      </c>
      <c r="H380" s="151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30"/>
      <c r="B381" s="3" t="s">
        <v>248</v>
      </c>
      <c r="C381" s="29"/>
      <c r="D381" s="13">
        <v>5.3225837320419966E-2</v>
      </c>
      <c r="E381" s="13">
        <v>9.9018265030003327E-2</v>
      </c>
      <c r="F381" s="13">
        <v>-3.3779775327788641E-2</v>
      </c>
      <c r="G381" s="13">
        <v>-0.11846432702263554</v>
      </c>
      <c r="H381" s="151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30"/>
      <c r="B382" s="46" t="s">
        <v>249</v>
      </c>
      <c r="C382" s="47"/>
      <c r="D382" s="45">
        <v>0.44</v>
      </c>
      <c r="E382" s="45">
        <v>0.91</v>
      </c>
      <c r="F382" s="45">
        <v>0.44</v>
      </c>
      <c r="G382" s="45">
        <v>1.3</v>
      </c>
      <c r="H382" s="151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B383" s="31"/>
      <c r="C383" s="20"/>
      <c r="D383" s="20"/>
      <c r="E383" s="20"/>
      <c r="F383" s="20"/>
      <c r="G383" s="20"/>
      <c r="BM383" s="55"/>
    </row>
    <row r="384" spans="1:65" ht="15">
      <c r="B384" s="8" t="s">
        <v>513</v>
      </c>
      <c r="BM384" s="28" t="s">
        <v>253</v>
      </c>
    </row>
    <row r="385" spans="1:65" ht="15">
      <c r="A385" s="25" t="s">
        <v>8</v>
      </c>
      <c r="B385" s="18" t="s">
        <v>111</v>
      </c>
      <c r="C385" s="15" t="s">
        <v>112</v>
      </c>
      <c r="D385" s="16" t="s">
        <v>222</v>
      </c>
      <c r="E385" s="17" t="s">
        <v>222</v>
      </c>
      <c r="F385" s="17" t="s">
        <v>222</v>
      </c>
      <c r="G385" s="151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8">
        <v>1</v>
      </c>
    </row>
    <row r="386" spans="1:65">
      <c r="A386" s="30"/>
      <c r="B386" s="19" t="s">
        <v>223</v>
      </c>
      <c r="C386" s="9" t="s">
        <v>223</v>
      </c>
      <c r="D386" s="149" t="s">
        <v>261</v>
      </c>
      <c r="E386" s="150" t="s">
        <v>263</v>
      </c>
      <c r="F386" s="150" t="s">
        <v>269</v>
      </c>
      <c r="G386" s="151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8" t="s">
        <v>3</v>
      </c>
    </row>
    <row r="387" spans="1:65">
      <c r="A387" s="30"/>
      <c r="B387" s="19"/>
      <c r="C387" s="9"/>
      <c r="D387" s="10" t="s">
        <v>295</v>
      </c>
      <c r="E387" s="11" t="s">
        <v>99</v>
      </c>
      <c r="F387" s="11" t="s">
        <v>101</v>
      </c>
      <c r="G387" s="151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8">
        <v>2</v>
      </c>
    </row>
    <row r="388" spans="1:65">
      <c r="A388" s="30"/>
      <c r="B388" s="19"/>
      <c r="C388" s="9"/>
      <c r="D388" s="26"/>
      <c r="E388" s="26"/>
      <c r="F388" s="26"/>
      <c r="G388" s="151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>
        <v>2</v>
      </c>
    </row>
    <row r="389" spans="1:65">
      <c r="A389" s="30"/>
      <c r="B389" s="18">
        <v>1</v>
      </c>
      <c r="C389" s="14">
        <v>1</v>
      </c>
      <c r="D389" s="152" t="s">
        <v>96</v>
      </c>
      <c r="E389" s="22">
        <v>0.8</v>
      </c>
      <c r="F389" s="152" t="s">
        <v>201</v>
      </c>
      <c r="G389" s="151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>
        <v>1</v>
      </c>
    </row>
    <row r="390" spans="1:65">
      <c r="A390" s="30"/>
      <c r="B390" s="19">
        <v>1</v>
      </c>
      <c r="C390" s="9">
        <v>2</v>
      </c>
      <c r="D390" s="153" t="s">
        <v>96</v>
      </c>
      <c r="E390" s="11">
        <v>0.8</v>
      </c>
      <c r="F390" s="153" t="s">
        <v>201</v>
      </c>
      <c r="G390" s="151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13</v>
      </c>
    </row>
    <row r="391" spans="1:65">
      <c r="A391" s="30"/>
      <c r="B391" s="19">
        <v>1</v>
      </c>
      <c r="C391" s="9">
        <v>3</v>
      </c>
      <c r="D391" s="153" t="s">
        <v>96</v>
      </c>
      <c r="E391" s="11">
        <v>0.8</v>
      </c>
      <c r="F391" s="153" t="s">
        <v>201</v>
      </c>
      <c r="G391" s="151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16</v>
      </c>
    </row>
    <row r="392" spans="1:65">
      <c r="A392" s="30"/>
      <c r="B392" s="19">
        <v>1</v>
      </c>
      <c r="C392" s="9">
        <v>4</v>
      </c>
      <c r="D392" s="153" t="s">
        <v>96</v>
      </c>
      <c r="E392" s="11">
        <v>0.7</v>
      </c>
      <c r="F392" s="153" t="s">
        <v>201</v>
      </c>
      <c r="G392" s="151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0.8</v>
      </c>
    </row>
    <row r="393" spans="1:65">
      <c r="A393" s="30"/>
      <c r="B393" s="19">
        <v>1</v>
      </c>
      <c r="C393" s="9">
        <v>5</v>
      </c>
      <c r="D393" s="153" t="s">
        <v>96</v>
      </c>
      <c r="E393" s="11">
        <v>0.8</v>
      </c>
      <c r="F393" s="153" t="s">
        <v>201</v>
      </c>
      <c r="G393" s="151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>
        <v>19</v>
      </c>
    </row>
    <row r="394" spans="1:65">
      <c r="A394" s="30"/>
      <c r="B394" s="19">
        <v>1</v>
      </c>
      <c r="C394" s="9">
        <v>6</v>
      </c>
      <c r="D394" s="153" t="s">
        <v>96</v>
      </c>
      <c r="E394" s="11">
        <v>0.9</v>
      </c>
      <c r="F394" s="153" t="s">
        <v>201</v>
      </c>
      <c r="G394" s="151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5"/>
    </row>
    <row r="395" spans="1:65">
      <c r="A395" s="30"/>
      <c r="B395" s="20" t="s">
        <v>245</v>
      </c>
      <c r="C395" s="12"/>
      <c r="D395" s="23" t="s">
        <v>557</v>
      </c>
      <c r="E395" s="23">
        <v>0.80000000000000016</v>
      </c>
      <c r="F395" s="23" t="s">
        <v>557</v>
      </c>
      <c r="G395" s="151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30"/>
      <c r="B396" s="3" t="s">
        <v>246</v>
      </c>
      <c r="C396" s="29"/>
      <c r="D396" s="11" t="s">
        <v>557</v>
      </c>
      <c r="E396" s="11">
        <v>0.8</v>
      </c>
      <c r="F396" s="11" t="s">
        <v>557</v>
      </c>
      <c r="G396" s="151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30"/>
      <c r="B397" s="3" t="s">
        <v>247</v>
      </c>
      <c r="C397" s="29"/>
      <c r="D397" s="24" t="s">
        <v>557</v>
      </c>
      <c r="E397" s="24">
        <v>6.324555320336761E-2</v>
      </c>
      <c r="F397" s="24" t="s">
        <v>557</v>
      </c>
      <c r="G397" s="151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30"/>
      <c r="B398" s="3" t="s">
        <v>86</v>
      </c>
      <c r="C398" s="29"/>
      <c r="D398" s="13" t="s">
        <v>557</v>
      </c>
      <c r="E398" s="13">
        <v>7.9056941504209499E-2</v>
      </c>
      <c r="F398" s="13" t="s">
        <v>557</v>
      </c>
      <c r="G398" s="151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30"/>
      <c r="B399" s="3" t="s">
        <v>248</v>
      </c>
      <c r="C399" s="29"/>
      <c r="D399" s="13" t="s">
        <v>557</v>
      </c>
      <c r="E399" s="13">
        <v>2.2204460492503131E-16</v>
      </c>
      <c r="F399" s="13" t="s">
        <v>557</v>
      </c>
      <c r="G399" s="151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30"/>
      <c r="B400" s="46" t="s">
        <v>249</v>
      </c>
      <c r="C400" s="47"/>
      <c r="D400" s="45">
        <v>5.15</v>
      </c>
      <c r="E400" s="45">
        <v>0</v>
      </c>
      <c r="F400" s="45">
        <v>0.67</v>
      </c>
      <c r="G400" s="151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B401" s="31"/>
      <c r="C401" s="20"/>
      <c r="D401" s="20"/>
      <c r="E401" s="20"/>
      <c r="F401" s="20"/>
      <c r="BM401" s="55"/>
    </row>
    <row r="402" spans="1:65" ht="15">
      <c r="B402" s="8" t="s">
        <v>514</v>
      </c>
      <c r="BM402" s="28" t="s">
        <v>253</v>
      </c>
    </row>
    <row r="403" spans="1:65" ht="15">
      <c r="A403" s="25" t="s">
        <v>53</v>
      </c>
      <c r="B403" s="18" t="s">
        <v>111</v>
      </c>
      <c r="C403" s="15" t="s">
        <v>112</v>
      </c>
      <c r="D403" s="16" t="s">
        <v>222</v>
      </c>
      <c r="E403" s="15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8">
        <v>1</v>
      </c>
    </row>
    <row r="404" spans="1:65">
      <c r="A404" s="30"/>
      <c r="B404" s="19" t="s">
        <v>223</v>
      </c>
      <c r="C404" s="9" t="s">
        <v>223</v>
      </c>
      <c r="D404" s="149" t="s">
        <v>269</v>
      </c>
      <c r="E404" s="15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8" t="s">
        <v>3</v>
      </c>
    </row>
    <row r="405" spans="1:65">
      <c r="A405" s="30"/>
      <c r="B405" s="19"/>
      <c r="C405" s="9"/>
      <c r="D405" s="10" t="s">
        <v>102</v>
      </c>
      <c r="E405" s="15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8">
        <v>2</v>
      </c>
    </row>
    <row r="406" spans="1:65">
      <c r="A406" s="30"/>
      <c r="B406" s="19"/>
      <c r="C406" s="9"/>
      <c r="D406" s="26"/>
      <c r="E406" s="151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8">
        <v>2</v>
      </c>
    </row>
    <row r="407" spans="1:65">
      <c r="A407" s="30"/>
      <c r="B407" s="18">
        <v>1</v>
      </c>
      <c r="C407" s="14">
        <v>1</v>
      </c>
      <c r="D407" s="152" t="s">
        <v>107</v>
      </c>
      <c r="E407" s="151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>
        <v>1</v>
      </c>
    </row>
    <row r="408" spans="1:65">
      <c r="A408" s="30"/>
      <c r="B408" s="19">
        <v>1</v>
      </c>
      <c r="C408" s="9">
        <v>2</v>
      </c>
      <c r="D408" s="153" t="s">
        <v>107</v>
      </c>
      <c r="E408" s="15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5</v>
      </c>
    </row>
    <row r="409" spans="1:65">
      <c r="A409" s="30"/>
      <c r="B409" s="19">
        <v>1</v>
      </c>
      <c r="C409" s="9">
        <v>3</v>
      </c>
      <c r="D409" s="153" t="s">
        <v>107</v>
      </c>
      <c r="E409" s="15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>
        <v>16</v>
      </c>
    </row>
    <row r="410" spans="1:65">
      <c r="A410" s="30"/>
      <c r="B410" s="19">
        <v>1</v>
      </c>
      <c r="C410" s="9">
        <v>4</v>
      </c>
      <c r="D410" s="153" t="s">
        <v>107</v>
      </c>
      <c r="E410" s="15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 t="s">
        <v>107</v>
      </c>
    </row>
    <row r="411" spans="1:65">
      <c r="A411" s="30"/>
      <c r="B411" s="19">
        <v>1</v>
      </c>
      <c r="C411" s="9">
        <v>5</v>
      </c>
      <c r="D411" s="153" t="s">
        <v>107</v>
      </c>
      <c r="E411" s="15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20</v>
      </c>
    </row>
    <row r="412" spans="1:65">
      <c r="A412" s="30"/>
      <c r="B412" s="19">
        <v>1</v>
      </c>
      <c r="C412" s="9">
        <v>6</v>
      </c>
      <c r="D412" s="153" t="s">
        <v>107</v>
      </c>
      <c r="E412" s="151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5"/>
    </row>
    <row r="413" spans="1:65">
      <c r="A413" s="30"/>
      <c r="B413" s="20" t="s">
        <v>245</v>
      </c>
      <c r="C413" s="12"/>
      <c r="D413" s="23" t="s">
        <v>557</v>
      </c>
      <c r="E413" s="151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5"/>
    </row>
    <row r="414" spans="1:65">
      <c r="A414" s="30"/>
      <c r="B414" s="3" t="s">
        <v>246</v>
      </c>
      <c r="C414" s="29"/>
      <c r="D414" s="11" t="s">
        <v>557</v>
      </c>
      <c r="E414" s="151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5"/>
    </row>
    <row r="415" spans="1:65">
      <c r="A415" s="30"/>
      <c r="B415" s="3" t="s">
        <v>247</v>
      </c>
      <c r="C415" s="29"/>
      <c r="D415" s="24" t="s">
        <v>557</v>
      </c>
      <c r="E415" s="151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30"/>
      <c r="B416" s="3" t="s">
        <v>86</v>
      </c>
      <c r="C416" s="29"/>
      <c r="D416" s="13" t="s">
        <v>557</v>
      </c>
      <c r="E416" s="151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A417" s="30"/>
      <c r="B417" s="3" t="s">
        <v>248</v>
      </c>
      <c r="C417" s="29"/>
      <c r="D417" s="13" t="s">
        <v>557</v>
      </c>
      <c r="E417" s="15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46" t="s">
        <v>249</v>
      </c>
      <c r="C418" s="47"/>
      <c r="D418" s="45" t="s">
        <v>275</v>
      </c>
      <c r="E418" s="15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B419" s="31"/>
      <c r="C419" s="20"/>
      <c r="D419" s="20"/>
      <c r="BM419" s="55"/>
    </row>
    <row r="420" spans="1:65" ht="15">
      <c r="B420" s="8" t="s">
        <v>515</v>
      </c>
      <c r="BM420" s="28" t="s">
        <v>67</v>
      </c>
    </row>
    <row r="421" spans="1:65" ht="15">
      <c r="A421" s="25" t="s">
        <v>11</v>
      </c>
      <c r="B421" s="18" t="s">
        <v>111</v>
      </c>
      <c r="C421" s="15" t="s">
        <v>112</v>
      </c>
      <c r="D421" s="16" t="s">
        <v>222</v>
      </c>
      <c r="E421" s="17" t="s">
        <v>222</v>
      </c>
      <c r="F421" s="17" t="s">
        <v>222</v>
      </c>
      <c r="G421" s="17" t="s">
        <v>222</v>
      </c>
      <c r="H421" s="17" t="s">
        <v>222</v>
      </c>
      <c r="I421" s="17" t="s">
        <v>222</v>
      </c>
      <c r="J421" s="17" t="s">
        <v>222</v>
      </c>
      <c r="K421" s="151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8">
        <v>1</v>
      </c>
    </row>
    <row r="422" spans="1:65">
      <c r="A422" s="30"/>
      <c r="B422" s="19" t="s">
        <v>223</v>
      </c>
      <c r="C422" s="9" t="s">
        <v>223</v>
      </c>
      <c r="D422" s="149" t="s">
        <v>257</v>
      </c>
      <c r="E422" s="150" t="s">
        <v>258</v>
      </c>
      <c r="F422" s="150" t="s">
        <v>261</v>
      </c>
      <c r="G422" s="150" t="s">
        <v>263</v>
      </c>
      <c r="H422" s="150" t="s">
        <v>265</v>
      </c>
      <c r="I422" s="150" t="s">
        <v>294</v>
      </c>
      <c r="J422" s="150" t="s">
        <v>269</v>
      </c>
      <c r="K422" s="151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 t="s">
        <v>3</v>
      </c>
    </row>
    <row r="423" spans="1:65">
      <c r="A423" s="30"/>
      <c r="B423" s="19"/>
      <c r="C423" s="9"/>
      <c r="D423" s="10" t="s">
        <v>295</v>
      </c>
      <c r="E423" s="11" t="s">
        <v>101</v>
      </c>
      <c r="F423" s="11" t="s">
        <v>295</v>
      </c>
      <c r="G423" s="11" t="s">
        <v>99</v>
      </c>
      <c r="H423" s="11" t="s">
        <v>101</v>
      </c>
      <c r="I423" s="11" t="s">
        <v>101</v>
      </c>
      <c r="J423" s="11" t="s">
        <v>101</v>
      </c>
      <c r="K423" s="151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>
        <v>2</v>
      </c>
    </row>
    <row r="424" spans="1:65">
      <c r="A424" s="30"/>
      <c r="B424" s="19"/>
      <c r="C424" s="9"/>
      <c r="D424" s="26"/>
      <c r="E424" s="26"/>
      <c r="F424" s="26"/>
      <c r="G424" s="26"/>
      <c r="H424" s="26"/>
      <c r="I424" s="26"/>
      <c r="J424" s="26"/>
      <c r="K424" s="151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2</v>
      </c>
    </row>
    <row r="425" spans="1:65">
      <c r="A425" s="30"/>
      <c r="B425" s="18">
        <v>1</v>
      </c>
      <c r="C425" s="14">
        <v>1</v>
      </c>
      <c r="D425" s="22">
        <v>0.3</v>
      </c>
      <c r="E425" s="22">
        <v>0.24659999999999999</v>
      </c>
      <c r="F425" s="22">
        <v>0.3</v>
      </c>
      <c r="G425" s="22">
        <v>0.27</v>
      </c>
      <c r="H425" s="152" t="s">
        <v>106</v>
      </c>
      <c r="I425" s="155" t="s">
        <v>97</v>
      </c>
      <c r="J425" s="152" t="s">
        <v>201</v>
      </c>
      <c r="K425" s="151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1</v>
      </c>
    </row>
    <row r="426" spans="1:65">
      <c r="A426" s="30"/>
      <c r="B426" s="19">
        <v>1</v>
      </c>
      <c r="C426" s="9">
        <v>2</v>
      </c>
      <c r="D426" s="11">
        <v>0.3</v>
      </c>
      <c r="E426" s="11">
        <v>0.29219999999999996</v>
      </c>
      <c r="F426" s="11">
        <v>0.3</v>
      </c>
      <c r="G426" s="11">
        <v>0.27</v>
      </c>
      <c r="H426" s="153" t="s">
        <v>106</v>
      </c>
      <c r="I426" s="11">
        <v>0.4</v>
      </c>
      <c r="J426" s="153" t="s">
        <v>201</v>
      </c>
      <c r="K426" s="151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 t="e">
        <v>#N/A</v>
      </c>
    </row>
    <row r="427" spans="1:65">
      <c r="A427" s="30"/>
      <c r="B427" s="19">
        <v>1</v>
      </c>
      <c r="C427" s="9">
        <v>3</v>
      </c>
      <c r="D427" s="11">
        <v>0.3</v>
      </c>
      <c r="E427" s="11">
        <v>0.25572</v>
      </c>
      <c r="F427" s="11">
        <v>0.3</v>
      </c>
      <c r="G427" s="11">
        <v>0.25</v>
      </c>
      <c r="H427" s="153" t="s">
        <v>106</v>
      </c>
      <c r="I427" s="11">
        <v>0.2</v>
      </c>
      <c r="J427" s="153" t="s">
        <v>201</v>
      </c>
      <c r="K427" s="151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>
        <v>16</v>
      </c>
    </row>
    <row r="428" spans="1:65">
      <c r="A428" s="30"/>
      <c r="B428" s="19">
        <v>1</v>
      </c>
      <c r="C428" s="9">
        <v>4</v>
      </c>
      <c r="D428" s="11">
        <v>0.3</v>
      </c>
      <c r="E428" s="11">
        <v>0.27503999999999995</v>
      </c>
      <c r="F428" s="11">
        <v>0.3</v>
      </c>
      <c r="G428" s="11">
        <v>0.27</v>
      </c>
      <c r="H428" s="153" t="s">
        <v>106</v>
      </c>
      <c r="I428" s="11">
        <v>0.2</v>
      </c>
      <c r="J428" s="153" t="s">
        <v>201</v>
      </c>
      <c r="K428" s="151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0.27444399999999997</v>
      </c>
    </row>
    <row r="429" spans="1:65">
      <c r="A429" s="30"/>
      <c r="B429" s="19">
        <v>1</v>
      </c>
      <c r="C429" s="9">
        <v>5</v>
      </c>
      <c r="D429" s="11">
        <v>0.3</v>
      </c>
      <c r="E429" s="11">
        <v>0.25572</v>
      </c>
      <c r="F429" s="11">
        <v>0.3</v>
      </c>
      <c r="G429" s="11">
        <v>0.26</v>
      </c>
      <c r="H429" s="153" t="s">
        <v>106</v>
      </c>
      <c r="I429" s="11">
        <v>0.2</v>
      </c>
      <c r="J429" s="153" t="s">
        <v>201</v>
      </c>
      <c r="K429" s="151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>
        <v>86</v>
      </c>
    </row>
    <row r="430" spans="1:65">
      <c r="A430" s="30"/>
      <c r="B430" s="19">
        <v>1</v>
      </c>
      <c r="C430" s="9">
        <v>6</v>
      </c>
      <c r="D430" s="11">
        <v>0.3</v>
      </c>
      <c r="E430" s="11">
        <v>0.27803999999999995</v>
      </c>
      <c r="F430" s="11">
        <v>0.3</v>
      </c>
      <c r="G430" s="11">
        <v>0.27</v>
      </c>
      <c r="H430" s="153" t="s">
        <v>106</v>
      </c>
      <c r="I430" s="11">
        <v>0.2</v>
      </c>
      <c r="J430" s="153" t="s">
        <v>201</v>
      </c>
      <c r="K430" s="151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5"/>
    </row>
    <row r="431" spans="1:65">
      <c r="A431" s="30"/>
      <c r="B431" s="20" t="s">
        <v>245</v>
      </c>
      <c r="C431" s="12"/>
      <c r="D431" s="23">
        <v>0.3</v>
      </c>
      <c r="E431" s="23">
        <v>0.26721999999999996</v>
      </c>
      <c r="F431" s="23">
        <v>0.3</v>
      </c>
      <c r="G431" s="23">
        <v>0.26500000000000001</v>
      </c>
      <c r="H431" s="23" t="s">
        <v>557</v>
      </c>
      <c r="I431" s="23">
        <v>0.24</v>
      </c>
      <c r="J431" s="23" t="s">
        <v>557</v>
      </c>
      <c r="K431" s="151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246</v>
      </c>
      <c r="C432" s="29"/>
      <c r="D432" s="11">
        <v>0.3</v>
      </c>
      <c r="E432" s="11">
        <v>0.26537999999999995</v>
      </c>
      <c r="F432" s="11">
        <v>0.3</v>
      </c>
      <c r="G432" s="11">
        <v>0.27</v>
      </c>
      <c r="H432" s="11" t="s">
        <v>557</v>
      </c>
      <c r="I432" s="11">
        <v>0.2</v>
      </c>
      <c r="J432" s="11" t="s">
        <v>557</v>
      </c>
      <c r="K432" s="151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3" t="s">
        <v>247</v>
      </c>
      <c r="C433" s="29"/>
      <c r="D433" s="24">
        <v>0</v>
      </c>
      <c r="E433" s="24">
        <v>1.727373497538964E-2</v>
      </c>
      <c r="F433" s="24">
        <v>0</v>
      </c>
      <c r="G433" s="24">
        <v>8.3666002653407633E-3</v>
      </c>
      <c r="H433" s="24" t="s">
        <v>557</v>
      </c>
      <c r="I433" s="24">
        <v>8.9442719099991699E-2</v>
      </c>
      <c r="J433" s="24" t="s">
        <v>557</v>
      </c>
      <c r="K433" s="151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30"/>
      <c r="B434" s="3" t="s">
        <v>86</v>
      </c>
      <c r="C434" s="29"/>
      <c r="D434" s="13">
        <v>0</v>
      </c>
      <c r="E434" s="13">
        <v>6.4642373233252157E-2</v>
      </c>
      <c r="F434" s="13">
        <v>0</v>
      </c>
      <c r="G434" s="13">
        <v>3.1572076472984011E-2</v>
      </c>
      <c r="H434" s="13" t="s">
        <v>557</v>
      </c>
      <c r="I434" s="13">
        <v>0.37267799624996545</v>
      </c>
      <c r="J434" s="13" t="s">
        <v>557</v>
      </c>
      <c r="K434" s="151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30"/>
      <c r="B435" s="3" t="s">
        <v>248</v>
      </c>
      <c r="C435" s="29"/>
      <c r="D435" s="13">
        <v>9.3119179140371156E-2</v>
      </c>
      <c r="E435" s="13">
        <v>-2.6322309833700208E-2</v>
      </c>
      <c r="F435" s="13">
        <v>9.3119179140371156E-2</v>
      </c>
      <c r="G435" s="13">
        <v>-3.4411391759338716E-2</v>
      </c>
      <c r="H435" s="13" t="s">
        <v>557</v>
      </c>
      <c r="I435" s="13">
        <v>-0.12550465668770305</v>
      </c>
      <c r="J435" s="13" t="s">
        <v>557</v>
      </c>
      <c r="K435" s="151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30"/>
      <c r="B436" s="46" t="s">
        <v>249</v>
      </c>
      <c r="C436" s="47"/>
      <c r="D436" s="45">
        <v>0.67</v>
      </c>
      <c r="E436" s="45">
        <v>0</v>
      </c>
      <c r="F436" s="45">
        <v>0.67</v>
      </c>
      <c r="G436" s="45">
        <v>0.05</v>
      </c>
      <c r="H436" s="45">
        <v>15.07</v>
      </c>
      <c r="I436" s="45">
        <v>1.04</v>
      </c>
      <c r="J436" s="45">
        <v>0.35</v>
      </c>
      <c r="K436" s="151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B437" s="31"/>
      <c r="C437" s="20"/>
      <c r="D437" s="20"/>
      <c r="E437" s="20"/>
      <c r="F437" s="20"/>
      <c r="G437" s="20"/>
      <c r="H437" s="20"/>
      <c r="I437" s="20"/>
      <c r="J437" s="20"/>
      <c r="BM437" s="55"/>
    </row>
    <row r="438" spans="1:65" ht="15">
      <c r="B438" s="8" t="s">
        <v>516</v>
      </c>
      <c r="BM438" s="28" t="s">
        <v>67</v>
      </c>
    </row>
    <row r="439" spans="1:65" ht="15">
      <c r="A439" s="25" t="s">
        <v>14</v>
      </c>
      <c r="B439" s="18" t="s">
        <v>111</v>
      </c>
      <c r="C439" s="15" t="s">
        <v>112</v>
      </c>
      <c r="D439" s="16" t="s">
        <v>222</v>
      </c>
      <c r="E439" s="17" t="s">
        <v>222</v>
      </c>
      <c r="F439" s="17" t="s">
        <v>222</v>
      </c>
      <c r="G439" s="17" t="s">
        <v>222</v>
      </c>
      <c r="H439" s="17" t="s">
        <v>222</v>
      </c>
      <c r="I439" s="17" t="s">
        <v>222</v>
      </c>
      <c r="J439" s="151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1</v>
      </c>
    </row>
    <row r="440" spans="1:65">
      <c r="A440" s="30"/>
      <c r="B440" s="19" t="s">
        <v>223</v>
      </c>
      <c r="C440" s="9" t="s">
        <v>223</v>
      </c>
      <c r="D440" s="149" t="s">
        <v>256</v>
      </c>
      <c r="E440" s="150" t="s">
        <v>257</v>
      </c>
      <c r="F440" s="150" t="s">
        <v>258</v>
      </c>
      <c r="G440" s="150" t="s">
        <v>261</v>
      </c>
      <c r="H440" s="150" t="s">
        <v>266</v>
      </c>
      <c r="I440" s="150" t="s">
        <v>294</v>
      </c>
      <c r="J440" s="151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 t="s">
        <v>3</v>
      </c>
    </row>
    <row r="441" spans="1:65">
      <c r="A441" s="30"/>
      <c r="B441" s="19"/>
      <c r="C441" s="9"/>
      <c r="D441" s="10" t="s">
        <v>101</v>
      </c>
      <c r="E441" s="11" t="s">
        <v>295</v>
      </c>
      <c r="F441" s="11" t="s">
        <v>101</v>
      </c>
      <c r="G441" s="11" t="s">
        <v>295</v>
      </c>
      <c r="H441" s="11" t="s">
        <v>101</v>
      </c>
      <c r="I441" s="11" t="s">
        <v>101</v>
      </c>
      <c r="J441" s="151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>
        <v>1</v>
      </c>
    </row>
    <row r="442" spans="1:65">
      <c r="A442" s="30"/>
      <c r="B442" s="19"/>
      <c r="C442" s="9"/>
      <c r="D442" s="26"/>
      <c r="E442" s="26"/>
      <c r="F442" s="26"/>
      <c r="G442" s="26"/>
      <c r="H442" s="26"/>
      <c r="I442" s="26"/>
      <c r="J442" s="151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2</v>
      </c>
    </row>
    <row r="443" spans="1:65">
      <c r="A443" s="30"/>
      <c r="B443" s="18">
        <v>1</v>
      </c>
      <c r="C443" s="14">
        <v>1</v>
      </c>
      <c r="D443" s="228">
        <v>15</v>
      </c>
      <c r="E443" s="228">
        <v>14.9</v>
      </c>
      <c r="F443" s="230">
        <v>6.2793999999999999</v>
      </c>
      <c r="G443" s="228">
        <v>13.9</v>
      </c>
      <c r="H443" s="228">
        <v>13.549786361342306</v>
      </c>
      <c r="I443" s="228">
        <v>11.8</v>
      </c>
      <c r="J443" s="231"/>
      <c r="K443" s="232"/>
      <c r="L443" s="232"/>
      <c r="M443" s="232"/>
      <c r="N443" s="232"/>
      <c r="O443" s="232"/>
      <c r="P443" s="232"/>
      <c r="Q443" s="232"/>
      <c r="R443" s="232"/>
      <c r="S443" s="232"/>
      <c r="T443" s="232"/>
      <c r="U443" s="232"/>
      <c r="V443" s="232"/>
      <c r="W443" s="232"/>
      <c r="X443" s="232"/>
      <c r="Y443" s="232"/>
      <c r="Z443" s="232"/>
      <c r="AA443" s="232"/>
      <c r="AB443" s="232"/>
      <c r="AC443" s="232"/>
      <c r="AD443" s="232"/>
      <c r="AE443" s="232"/>
      <c r="AF443" s="232"/>
      <c r="AG443" s="232"/>
      <c r="AH443" s="232"/>
      <c r="AI443" s="232"/>
      <c r="AJ443" s="232"/>
      <c r="AK443" s="232"/>
      <c r="AL443" s="232"/>
      <c r="AM443" s="232"/>
      <c r="AN443" s="232"/>
      <c r="AO443" s="232"/>
      <c r="AP443" s="232"/>
      <c r="AQ443" s="232"/>
      <c r="AR443" s="232"/>
      <c r="AS443" s="232"/>
      <c r="AT443" s="232"/>
      <c r="AU443" s="232"/>
      <c r="AV443" s="232"/>
      <c r="AW443" s="232"/>
      <c r="AX443" s="232"/>
      <c r="AY443" s="232"/>
      <c r="AZ443" s="232"/>
      <c r="BA443" s="232"/>
      <c r="BB443" s="232"/>
      <c r="BC443" s="232"/>
      <c r="BD443" s="232"/>
      <c r="BE443" s="232"/>
      <c r="BF443" s="232"/>
      <c r="BG443" s="232"/>
      <c r="BH443" s="232"/>
      <c r="BI443" s="232"/>
      <c r="BJ443" s="232"/>
      <c r="BK443" s="232"/>
      <c r="BL443" s="232"/>
      <c r="BM443" s="233">
        <v>1</v>
      </c>
    </row>
    <row r="444" spans="1:65">
      <c r="A444" s="30"/>
      <c r="B444" s="19">
        <v>1</v>
      </c>
      <c r="C444" s="9">
        <v>2</v>
      </c>
      <c r="D444" s="234">
        <v>14.8</v>
      </c>
      <c r="E444" s="234">
        <v>14.5</v>
      </c>
      <c r="F444" s="235">
        <v>5.9063999999999997</v>
      </c>
      <c r="G444" s="234">
        <v>13.3</v>
      </c>
      <c r="H444" s="234">
        <v>14.644666653654502</v>
      </c>
      <c r="I444" s="234">
        <v>12</v>
      </c>
      <c r="J444" s="231"/>
      <c r="K444" s="232"/>
      <c r="L444" s="232"/>
      <c r="M444" s="232"/>
      <c r="N444" s="232"/>
      <c r="O444" s="232"/>
      <c r="P444" s="232"/>
      <c r="Q444" s="232"/>
      <c r="R444" s="232"/>
      <c r="S444" s="232"/>
      <c r="T444" s="232"/>
      <c r="U444" s="232"/>
      <c r="V444" s="232"/>
      <c r="W444" s="232"/>
      <c r="X444" s="232"/>
      <c r="Y444" s="232"/>
      <c r="Z444" s="232"/>
      <c r="AA444" s="232"/>
      <c r="AB444" s="232"/>
      <c r="AC444" s="232"/>
      <c r="AD444" s="232"/>
      <c r="AE444" s="232"/>
      <c r="AF444" s="232"/>
      <c r="AG444" s="232"/>
      <c r="AH444" s="232"/>
      <c r="AI444" s="232"/>
      <c r="AJ444" s="232"/>
      <c r="AK444" s="232"/>
      <c r="AL444" s="232"/>
      <c r="AM444" s="232"/>
      <c r="AN444" s="232"/>
      <c r="AO444" s="232"/>
      <c r="AP444" s="232"/>
      <c r="AQ444" s="232"/>
      <c r="AR444" s="232"/>
      <c r="AS444" s="232"/>
      <c r="AT444" s="232"/>
      <c r="AU444" s="232"/>
      <c r="AV444" s="232"/>
      <c r="AW444" s="232"/>
      <c r="AX444" s="232"/>
      <c r="AY444" s="232"/>
      <c r="AZ444" s="232"/>
      <c r="BA444" s="232"/>
      <c r="BB444" s="232"/>
      <c r="BC444" s="232"/>
      <c r="BD444" s="232"/>
      <c r="BE444" s="232"/>
      <c r="BF444" s="232"/>
      <c r="BG444" s="232"/>
      <c r="BH444" s="232"/>
      <c r="BI444" s="232"/>
      <c r="BJ444" s="232"/>
      <c r="BK444" s="232"/>
      <c r="BL444" s="232"/>
      <c r="BM444" s="233" t="e">
        <v>#N/A</v>
      </c>
    </row>
    <row r="445" spans="1:65">
      <c r="A445" s="30"/>
      <c r="B445" s="19">
        <v>1</v>
      </c>
      <c r="C445" s="9">
        <v>3</v>
      </c>
      <c r="D445" s="234">
        <v>14.6</v>
      </c>
      <c r="E445" s="234">
        <v>14.6</v>
      </c>
      <c r="F445" s="235">
        <v>6.2878999999999996</v>
      </c>
      <c r="G445" s="234">
        <v>14.1</v>
      </c>
      <c r="H445" s="234">
        <v>13.331198523561589</v>
      </c>
      <c r="I445" s="234">
        <v>12</v>
      </c>
      <c r="J445" s="231"/>
      <c r="K445" s="232"/>
      <c r="L445" s="232"/>
      <c r="M445" s="232"/>
      <c r="N445" s="232"/>
      <c r="O445" s="232"/>
      <c r="P445" s="232"/>
      <c r="Q445" s="232"/>
      <c r="R445" s="232"/>
      <c r="S445" s="232"/>
      <c r="T445" s="232"/>
      <c r="U445" s="232"/>
      <c r="V445" s="232"/>
      <c r="W445" s="232"/>
      <c r="X445" s="232"/>
      <c r="Y445" s="232"/>
      <c r="Z445" s="232"/>
      <c r="AA445" s="232"/>
      <c r="AB445" s="232"/>
      <c r="AC445" s="232"/>
      <c r="AD445" s="232"/>
      <c r="AE445" s="232"/>
      <c r="AF445" s="232"/>
      <c r="AG445" s="232"/>
      <c r="AH445" s="232"/>
      <c r="AI445" s="232"/>
      <c r="AJ445" s="232"/>
      <c r="AK445" s="232"/>
      <c r="AL445" s="232"/>
      <c r="AM445" s="232"/>
      <c r="AN445" s="232"/>
      <c r="AO445" s="232"/>
      <c r="AP445" s="232"/>
      <c r="AQ445" s="232"/>
      <c r="AR445" s="232"/>
      <c r="AS445" s="232"/>
      <c r="AT445" s="232"/>
      <c r="AU445" s="232"/>
      <c r="AV445" s="232"/>
      <c r="AW445" s="232"/>
      <c r="AX445" s="232"/>
      <c r="AY445" s="232"/>
      <c r="AZ445" s="232"/>
      <c r="BA445" s="232"/>
      <c r="BB445" s="232"/>
      <c r="BC445" s="232"/>
      <c r="BD445" s="232"/>
      <c r="BE445" s="232"/>
      <c r="BF445" s="232"/>
      <c r="BG445" s="232"/>
      <c r="BH445" s="232"/>
      <c r="BI445" s="232"/>
      <c r="BJ445" s="232"/>
      <c r="BK445" s="232"/>
      <c r="BL445" s="232"/>
      <c r="BM445" s="233">
        <v>16</v>
      </c>
    </row>
    <row r="446" spans="1:65">
      <c r="A446" s="30"/>
      <c r="B446" s="19">
        <v>1</v>
      </c>
      <c r="C446" s="9">
        <v>4</v>
      </c>
      <c r="D446" s="234">
        <v>14.6</v>
      </c>
      <c r="E446" s="234">
        <v>14.6</v>
      </c>
      <c r="F446" s="235">
        <v>6.1519000000000004</v>
      </c>
      <c r="G446" s="234">
        <v>13.1</v>
      </c>
      <c r="H446" s="234">
        <v>14.658952103702866</v>
      </c>
      <c r="I446" s="234">
        <v>12</v>
      </c>
      <c r="J446" s="231"/>
      <c r="K446" s="232"/>
      <c r="L446" s="232"/>
      <c r="M446" s="232"/>
      <c r="N446" s="232"/>
      <c r="O446" s="232"/>
      <c r="P446" s="232"/>
      <c r="Q446" s="232"/>
      <c r="R446" s="232"/>
      <c r="S446" s="232"/>
      <c r="T446" s="232"/>
      <c r="U446" s="232"/>
      <c r="V446" s="232"/>
      <c r="W446" s="232"/>
      <c r="X446" s="232"/>
      <c r="Y446" s="232"/>
      <c r="Z446" s="232"/>
      <c r="AA446" s="232"/>
      <c r="AB446" s="232"/>
      <c r="AC446" s="232"/>
      <c r="AD446" s="232"/>
      <c r="AE446" s="232"/>
      <c r="AF446" s="232"/>
      <c r="AG446" s="232"/>
      <c r="AH446" s="232"/>
      <c r="AI446" s="232"/>
      <c r="AJ446" s="232"/>
      <c r="AK446" s="232"/>
      <c r="AL446" s="232"/>
      <c r="AM446" s="232"/>
      <c r="AN446" s="232"/>
      <c r="AO446" s="232"/>
      <c r="AP446" s="232"/>
      <c r="AQ446" s="232"/>
      <c r="AR446" s="232"/>
      <c r="AS446" s="232"/>
      <c r="AT446" s="232"/>
      <c r="AU446" s="232"/>
      <c r="AV446" s="232"/>
      <c r="AW446" s="232"/>
      <c r="AX446" s="232"/>
      <c r="AY446" s="232"/>
      <c r="AZ446" s="232"/>
      <c r="BA446" s="232"/>
      <c r="BB446" s="232"/>
      <c r="BC446" s="232"/>
      <c r="BD446" s="232"/>
      <c r="BE446" s="232"/>
      <c r="BF446" s="232"/>
      <c r="BG446" s="232"/>
      <c r="BH446" s="232"/>
      <c r="BI446" s="232"/>
      <c r="BJ446" s="232"/>
      <c r="BK446" s="232"/>
      <c r="BL446" s="232"/>
      <c r="BM446" s="233">
        <v>13.799691530395956</v>
      </c>
    </row>
    <row r="447" spans="1:65">
      <c r="A447" s="30"/>
      <c r="B447" s="19">
        <v>1</v>
      </c>
      <c r="C447" s="9">
        <v>5</v>
      </c>
      <c r="D447" s="234">
        <v>15.5</v>
      </c>
      <c r="E447" s="234">
        <v>14.4</v>
      </c>
      <c r="F447" s="235">
        <v>6.6780999999999997</v>
      </c>
      <c r="G447" s="234">
        <v>13.9</v>
      </c>
      <c r="H447" s="234">
        <v>13.53225329936655</v>
      </c>
      <c r="I447" s="234">
        <v>12</v>
      </c>
      <c r="J447" s="231"/>
      <c r="K447" s="232"/>
      <c r="L447" s="232"/>
      <c r="M447" s="232"/>
      <c r="N447" s="232"/>
      <c r="O447" s="232"/>
      <c r="P447" s="232"/>
      <c r="Q447" s="232"/>
      <c r="R447" s="232"/>
      <c r="S447" s="232"/>
      <c r="T447" s="232"/>
      <c r="U447" s="232"/>
      <c r="V447" s="232"/>
      <c r="W447" s="232"/>
      <c r="X447" s="232"/>
      <c r="Y447" s="232"/>
      <c r="Z447" s="232"/>
      <c r="AA447" s="232"/>
      <c r="AB447" s="232"/>
      <c r="AC447" s="232"/>
      <c r="AD447" s="232"/>
      <c r="AE447" s="232"/>
      <c r="AF447" s="232"/>
      <c r="AG447" s="232"/>
      <c r="AH447" s="232"/>
      <c r="AI447" s="232"/>
      <c r="AJ447" s="232"/>
      <c r="AK447" s="232"/>
      <c r="AL447" s="232"/>
      <c r="AM447" s="232"/>
      <c r="AN447" s="232"/>
      <c r="AO447" s="232"/>
      <c r="AP447" s="232"/>
      <c r="AQ447" s="232"/>
      <c r="AR447" s="232"/>
      <c r="AS447" s="232"/>
      <c r="AT447" s="232"/>
      <c r="AU447" s="232"/>
      <c r="AV447" s="232"/>
      <c r="AW447" s="232"/>
      <c r="AX447" s="232"/>
      <c r="AY447" s="232"/>
      <c r="AZ447" s="232"/>
      <c r="BA447" s="232"/>
      <c r="BB447" s="232"/>
      <c r="BC447" s="232"/>
      <c r="BD447" s="232"/>
      <c r="BE447" s="232"/>
      <c r="BF447" s="232"/>
      <c r="BG447" s="232"/>
      <c r="BH447" s="232"/>
      <c r="BI447" s="232"/>
      <c r="BJ447" s="232"/>
      <c r="BK447" s="232"/>
      <c r="BL447" s="232"/>
      <c r="BM447" s="233">
        <v>87</v>
      </c>
    </row>
    <row r="448" spans="1:65">
      <c r="A448" s="30"/>
      <c r="B448" s="19">
        <v>1</v>
      </c>
      <c r="C448" s="9">
        <v>6</v>
      </c>
      <c r="D448" s="234">
        <v>14.3</v>
      </c>
      <c r="E448" s="234">
        <v>14.5</v>
      </c>
      <c r="F448" s="235">
        <v>6.3219000000000003</v>
      </c>
      <c r="G448" s="234">
        <v>13.9</v>
      </c>
      <c r="H448" s="234">
        <v>13.773888970250805</v>
      </c>
      <c r="I448" s="234">
        <v>12.2</v>
      </c>
      <c r="J448" s="231"/>
      <c r="K448" s="232"/>
      <c r="L448" s="232"/>
      <c r="M448" s="232"/>
      <c r="N448" s="232"/>
      <c r="O448" s="232"/>
      <c r="P448" s="232"/>
      <c r="Q448" s="232"/>
      <c r="R448" s="232"/>
      <c r="S448" s="232"/>
      <c r="T448" s="232"/>
      <c r="U448" s="232"/>
      <c r="V448" s="232"/>
      <c r="W448" s="232"/>
      <c r="X448" s="232"/>
      <c r="Y448" s="232"/>
      <c r="Z448" s="232"/>
      <c r="AA448" s="232"/>
      <c r="AB448" s="232"/>
      <c r="AC448" s="232"/>
      <c r="AD448" s="232"/>
      <c r="AE448" s="232"/>
      <c r="AF448" s="232"/>
      <c r="AG448" s="232"/>
      <c r="AH448" s="232"/>
      <c r="AI448" s="232"/>
      <c r="AJ448" s="232"/>
      <c r="AK448" s="232"/>
      <c r="AL448" s="232"/>
      <c r="AM448" s="232"/>
      <c r="AN448" s="232"/>
      <c r="AO448" s="232"/>
      <c r="AP448" s="232"/>
      <c r="AQ448" s="232"/>
      <c r="AR448" s="232"/>
      <c r="AS448" s="232"/>
      <c r="AT448" s="232"/>
      <c r="AU448" s="232"/>
      <c r="AV448" s="232"/>
      <c r="AW448" s="232"/>
      <c r="AX448" s="232"/>
      <c r="AY448" s="232"/>
      <c r="AZ448" s="232"/>
      <c r="BA448" s="232"/>
      <c r="BB448" s="232"/>
      <c r="BC448" s="232"/>
      <c r="BD448" s="232"/>
      <c r="BE448" s="232"/>
      <c r="BF448" s="232"/>
      <c r="BG448" s="232"/>
      <c r="BH448" s="232"/>
      <c r="BI448" s="232"/>
      <c r="BJ448" s="232"/>
      <c r="BK448" s="232"/>
      <c r="BL448" s="232"/>
      <c r="BM448" s="237"/>
    </row>
    <row r="449" spans="1:65">
      <c r="A449" s="30"/>
      <c r="B449" s="20" t="s">
        <v>245</v>
      </c>
      <c r="C449" s="12"/>
      <c r="D449" s="238">
        <v>14.799999999999999</v>
      </c>
      <c r="E449" s="238">
        <v>14.583333333333334</v>
      </c>
      <c r="F449" s="238">
        <v>6.2709333333333346</v>
      </c>
      <c r="G449" s="238">
        <v>13.700000000000003</v>
      </c>
      <c r="H449" s="238">
        <v>13.915124318646436</v>
      </c>
      <c r="I449" s="238">
        <v>12</v>
      </c>
      <c r="J449" s="231"/>
      <c r="K449" s="232"/>
      <c r="L449" s="232"/>
      <c r="M449" s="232"/>
      <c r="N449" s="232"/>
      <c r="O449" s="232"/>
      <c r="P449" s="232"/>
      <c r="Q449" s="232"/>
      <c r="R449" s="232"/>
      <c r="S449" s="232"/>
      <c r="T449" s="232"/>
      <c r="U449" s="232"/>
      <c r="V449" s="232"/>
      <c r="W449" s="232"/>
      <c r="X449" s="232"/>
      <c r="Y449" s="232"/>
      <c r="Z449" s="232"/>
      <c r="AA449" s="232"/>
      <c r="AB449" s="232"/>
      <c r="AC449" s="232"/>
      <c r="AD449" s="232"/>
      <c r="AE449" s="232"/>
      <c r="AF449" s="232"/>
      <c r="AG449" s="232"/>
      <c r="AH449" s="232"/>
      <c r="AI449" s="232"/>
      <c r="AJ449" s="232"/>
      <c r="AK449" s="232"/>
      <c r="AL449" s="232"/>
      <c r="AM449" s="232"/>
      <c r="AN449" s="232"/>
      <c r="AO449" s="232"/>
      <c r="AP449" s="232"/>
      <c r="AQ449" s="232"/>
      <c r="AR449" s="232"/>
      <c r="AS449" s="232"/>
      <c r="AT449" s="232"/>
      <c r="AU449" s="232"/>
      <c r="AV449" s="232"/>
      <c r="AW449" s="232"/>
      <c r="AX449" s="232"/>
      <c r="AY449" s="232"/>
      <c r="AZ449" s="232"/>
      <c r="BA449" s="232"/>
      <c r="BB449" s="232"/>
      <c r="BC449" s="232"/>
      <c r="BD449" s="232"/>
      <c r="BE449" s="232"/>
      <c r="BF449" s="232"/>
      <c r="BG449" s="232"/>
      <c r="BH449" s="232"/>
      <c r="BI449" s="232"/>
      <c r="BJ449" s="232"/>
      <c r="BK449" s="232"/>
      <c r="BL449" s="232"/>
      <c r="BM449" s="237"/>
    </row>
    <row r="450" spans="1:65">
      <c r="A450" s="30"/>
      <c r="B450" s="3" t="s">
        <v>246</v>
      </c>
      <c r="C450" s="29"/>
      <c r="D450" s="234">
        <v>14.7</v>
      </c>
      <c r="E450" s="234">
        <v>14.55</v>
      </c>
      <c r="F450" s="234">
        <v>6.2836499999999997</v>
      </c>
      <c r="G450" s="234">
        <v>13.9</v>
      </c>
      <c r="H450" s="234">
        <v>13.661837665796556</v>
      </c>
      <c r="I450" s="234">
        <v>12</v>
      </c>
      <c r="J450" s="231"/>
      <c r="K450" s="232"/>
      <c r="L450" s="232"/>
      <c r="M450" s="232"/>
      <c r="N450" s="232"/>
      <c r="O450" s="232"/>
      <c r="P450" s="232"/>
      <c r="Q450" s="232"/>
      <c r="R450" s="232"/>
      <c r="S450" s="232"/>
      <c r="T450" s="232"/>
      <c r="U450" s="232"/>
      <c r="V450" s="232"/>
      <c r="W450" s="232"/>
      <c r="X450" s="232"/>
      <c r="Y450" s="232"/>
      <c r="Z450" s="232"/>
      <c r="AA450" s="232"/>
      <c r="AB450" s="232"/>
      <c r="AC450" s="232"/>
      <c r="AD450" s="232"/>
      <c r="AE450" s="232"/>
      <c r="AF450" s="232"/>
      <c r="AG450" s="232"/>
      <c r="AH450" s="232"/>
      <c r="AI450" s="232"/>
      <c r="AJ450" s="232"/>
      <c r="AK450" s="232"/>
      <c r="AL450" s="232"/>
      <c r="AM450" s="232"/>
      <c r="AN450" s="232"/>
      <c r="AO450" s="232"/>
      <c r="AP450" s="232"/>
      <c r="AQ450" s="232"/>
      <c r="AR450" s="232"/>
      <c r="AS450" s="232"/>
      <c r="AT450" s="232"/>
      <c r="AU450" s="232"/>
      <c r="AV450" s="232"/>
      <c r="AW450" s="232"/>
      <c r="AX450" s="232"/>
      <c r="AY450" s="232"/>
      <c r="AZ450" s="232"/>
      <c r="BA450" s="232"/>
      <c r="BB450" s="232"/>
      <c r="BC450" s="232"/>
      <c r="BD450" s="232"/>
      <c r="BE450" s="232"/>
      <c r="BF450" s="232"/>
      <c r="BG450" s="232"/>
      <c r="BH450" s="232"/>
      <c r="BI450" s="232"/>
      <c r="BJ450" s="232"/>
      <c r="BK450" s="232"/>
      <c r="BL450" s="232"/>
      <c r="BM450" s="237"/>
    </row>
    <row r="451" spans="1:65">
      <c r="A451" s="30"/>
      <c r="B451" s="3" t="s">
        <v>247</v>
      </c>
      <c r="C451" s="29"/>
      <c r="D451" s="24">
        <v>0.41472882706655428</v>
      </c>
      <c r="E451" s="24">
        <v>0.17224014243685087</v>
      </c>
      <c r="F451" s="24">
        <v>0.25131467658429074</v>
      </c>
      <c r="G451" s="24">
        <v>0.4</v>
      </c>
      <c r="H451" s="24">
        <v>0.58762072642895335</v>
      </c>
      <c r="I451" s="24">
        <v>0.12649110640673472</v>
      </c>
      <c r="J451" s="151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5"/>
    </row>
    <row r="452" spans="1:65">
      <c r="A452" s="30"/>
      <c r="B452" s="3" t="s">
        <v>86</v>
      </c>
      <c r="C452" s="29"/>
      <c r="D452" s="13">
        <v>2.8022218045037454E-2</v>
      </c>
      <c r="E452" s="13">
        <v>1.1810752624241203E-2</v>
      </c>
      <c r="F452" s="13">
        <v>4.0076119969003662E-2</v>
      </c>
      <c r="G452" s="13">
        <v>2.9197080291970798E-2</v>
      </c>
      <c r="H452" s="13">
        <v>4.2228923937210852E-2</v>
      </c>
      <c r="I452" s="13">
        <v>1.054092553389456E-2</v>
      </c>
      <c r="J452" s="151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5"/>
    </row>
    <row r="453" spans="1:65">
      <c r="A453" s="30"/>
      <c r="B453" s="3" t="s">
        <v>248</v>
      </c>
      <c r="C453" s="29"/>
      <c r="D453" s="13">
        <v>7.2487741294847696E-2</v>
      </c>
      <c r="E453" s="13">
        <v>5.6786907244360307E-2</v>
      </c>
      <c r="F453" s="13">
        <v>-0.54557438334613251</v>
      </c>
      <c r="G453" s="13">
        <v>-7.2241854230122859E-3</v>
      </c>
      <c r="H453" s="13">
        <v>8.3648817798731567E-3</v>
      </c>
      <c r="I453" s="13">
        <v>-0.13041534489606932</v>
      </c>
      <c r="J453" s="151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5"/>
    </row>
    <row r="454" spans="1:65">
      <c r="A454" s="30"/>
      <c r="B454" s="46" t="s">
        <v>249</v>
      </c>
      <c r="C454" s="47"/>
      <c r="D454" s="45">
        <v>0.76</v>
      </c>
      <c r="E454" s="45">
        <v>0.59</v>
      </c>
      <c r="F454" s="45">
        <v>5.75</v>
      </c>
      <c r="G454" s="45">
        <v>0.08</v>
      </c>
      <c r="H454" s="45">
        <v>0.08</v>
      </c>
      <c r="I454" s="45">
        <v>1.38</v>
      </c>
      <c r="J454" s="151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5"/>
    </row>
    <row r="455" spans="1:65">
      <c r="B455" s="31"/>
      <c r="C455" s="20"/>
      <c r="D455" s="20"/>
      <c r="E455" s="20"/>
      <c r="F455" s="20"/>
      <c r="G455" s="20"/>
      <c r="H455" s="20"/>
      <c r="I455" s="20"/>
      <c r="BM455" s="55"/>
    </row>
    <row r="456" spans="1:65" ht="15">
      <c r="B456" s="8" t="s">
        <v>517</v>
      </c>
      <c r="BM456" s="28" t="s">
        <v>67</v>
      </c>
    </row>
    <row r="457" spans="1:65" ht="15">
      <c r="A457" s="25" t="s">
        <v>54</v>
      </c>
      <c r="B457" s="18" t="s">
        <v>111</v>
      </c>
      <c r="C457" s="15" t="s">
        <v>112</v>
      </c>
      <c r="D457" s="16" t="s">
        <v>222</v>
      </c>
      <c r="E457" s="17" t="s">
        <v>222</v>
      </c>
      <c r="F457" s="17" t="s">
        <v>222</v>
      </c>
      <c r="G457" s="17" t="s">
        <v>222</v>
      </c>
      <c r="H457" s="17" t="s">
        <v>222</v>
      </c>
      <c r="I457" s="17" t="s">
        <v>222</v>
      </c>
      <c r="J457" s="17" t="s">
        <v>222</v>
      </c>
      <c r="K457" s="17" t="s">
        <v>222</v>
      </c>
      <c r="L457" s="17" t="s">
        <v>222</v>
      </c>
      <c r="M457" s="17" t="s">
        <v>222</v>
      </c>
      <c r="N457" s="17" t="s">
        <v>222</v>
      </c>
      <c r="O457" s="17" t="s">
        <v>222</v>
      </c>
      <c r="P457" s="17" t="s">
        <v>222</v>
      </c>
      <c r="Q457" s="17" t="s">
        <v>222</v>
      </c>
      <c r="R457" s="17" t="s">
        <v>222</v>
      </c>
      <c r="S457" s="151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8">
        <v>1</v>
      </c>
    </row>
    <row r="458" spans="1:65">
      <c r="A458" s="30"/>
      <c r="B458" s="19" t="s">
        <v>223</v>
      </c>
      <c r="C458" s="9" t="s">
        <v>223</v>
      </c>
      <c r="D458" s="149" t="s">
        <v>255</v>
      </c>
      <c r="E458" s="150" t="s">
        <v>256</v>
      </c>
      <c r="F458" s="150" t="s">
        <v>257</v>
      </c>
      <c r="G458" s="150" t="s">
        <v>259</v>
      </c>
      <c r="H458" s="150" t="s">
        <v>260</v>
      </c>
      <c r="I458" s="150" t="s">
        <v>276</v>
      </c>
      <c r="J458" s="150" t="s">
        <v>261</v>
      </c>
      <c r="K458" s="150" t="s">
        <v>262</v>
      </c>
      <c r="L458" s="150" t="s">
        <v>263</v>
      </c>
      <c r="M458" s="150" t="s">
        <v>265</v>
      </c>
      <c r="N458" s="150" t="s">
        <v>266</v>
      </c>
      <c r="O458" s="150" t="s">
        <v>267</v>
      </c>
      <c r="P458" s="150" t="s">
        <v>268</v>
      </c>
      <c r="Q458" s="150" t="s">
        <v>294</v>
      </c>
      <c r="R458" s="150" t="s">
        <v>269</v>
      </c>
      <c r="S458" s="151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8" t="s">
        <v>1</v>
      </c>
    </row>
    <row r="459" spans="1:65">
      <c r="A459" s="30"/>
      <c r="B459" s="19"/>
      <c r="C459" s="9"/>
      <c r="D459" s="10" t="s">
        <v>102</v>
      </c>
      <c r="E459" s="11" t="s">
        <v>102</v>
      </c>
      <c r="F459" s="11" t="s">
        <v>295</v>
      </c>
      <c r="G459" s="11" t="s">
        <v>102</v>
      </c>
      <c r="H459" s="11" t="s">
        <v>102</v>
      </c>
      <c r="I459" s="11" t="s">
        <v>102</v>
      </c>
      <c r="J459" s="11" t="s">
        <v>295</v>
      </c>
      <c r="K459" s="11" t="s">
        <v>102</v>
      </c>
      <c r="L459" s="11" t="s">
        <v>102</v>
      </c>
      <c r="M459" s="11" t="s">
        <v>101</v>
      </c>
      <c r="N459" s="11" t="s">
        <v>102</v>
      </c>
      <c r="O459" s="11" t="s">
        <v>102</v>
      </c>
      <c r="P459" s="11" t="s">
        <v>102</v>
      </c>
      <c r="Q459" s="11" t="s">
        <v>102</v>
      </c>
      <c r="R459" s="11" t="s">
        <v>102</v>
      </c>
      <c r="S459" s="151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8">
        <v>3</v>
      </c>
    </row>
    <row r="460" spans="1:65">
      <c r="A460" s="30"/>
      <c r="B460" s="19"/>
      <c r="C460" s="9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151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8">
        <v>3</v>
      </c>
    </row>
    <row r="461" spans="1:65">
      <c r="A461" s="30"/>
      <c r="B461" s="18">
        <v>1</v>
      </c>
      <c r="C461" s="14">
        <v>1</v>
      </c>
      <c r="D461" s="212">
        <v>0.3</v>
      </c>
      <c r="E461" s="212">
        <v>0.43</v>
      </c>
      <c r="F461" s="211">
        <v>0.25</v>
      </c>
      <c r="G461" s="211">
        <v>0.315</v>
      </c>
      <c r="H461" s="211">
        <v>0.249</v>
      </c>
      <c r="I461" s="211">
        <v>0.307</v>
      </c>
      <c r="J461" s="212">
        <v>0.3</v>
      </c>
      <c r="K461" s="211">
        <v>0.31</v>
      </c>
      <c r="L461" s="211">
        <v>0.32</v>
      </c>
      <c r="M461" s="212">
        <v>0.41209999999999997</v>
      </c>
      <c r="N461" s="211">
        <v>0.34122489006338869</v>
      </c>
      <c r="O461" s="211">
        <v>0.28199999999999997</v>
      </c>
      <c r="P461" s="212">
        <v>0.45700000000000002</v>
      </c>
      <c r="Q461" s="212">
        <v>0.4</v>
      </c>
      <c r="R461" s="211">
        <v>0.3</v>
      </c>
      <c r="S461" s="209"/>
      <c r="T461" s="210"/>
      <c r="U461" s="210"/>
      <c r="V461" s="210"/>
      <c r="W461" s="210"/>
      <c r="X461" s="210"/>
      <c r="Y461" s="210"/>
      <c r="Z461" s="210"/>
      <c r="AA461" s="210"/>
      <c r="AB461" s="210"/>
      <c r="AC461" s="210"/>
      <c r="AD461" s="210"/>
      <c r="AE461" s="210"/>
      <c r="AF461" s="210"/>
      <c r="AG461" s="210"/>
      <c r="AH461" s="210"/>
      <c r="AI461" s="210"/>
      <c r="AJ461" s="210"/>
      <c r="AK461" s="210"/>
      <c r="AL461" s="210"/>
      <c r="AM461" s="210"/>
      <c r="AN461" s="210"/>
      <c r="AO461" s="210"/>
      <c r="AP461" s="210"/>
      <c r="AQ461" s="210"/>
      <c r="AR461" s="210"/>
      <c r="AS461" s="210"/>
      <c r="AT461" s="210"/>
      <c r="AU461" s="210"/>
      <c r="AV461" s="210"/>
      <c r="AW461" s="210"/>
      <c r="AX461" s="210"/>
      <c r="AY461" s="210"/>
      <c r="AZ461" s="210"/>
      <c r="BA461" s="210"/>
      <c r="BB461" s="210"/>
      <c r="BC461" s="210"/>
      <c r="BD461" s="210"/>
      <c r="BE461" s="210"/>
      <c r="BF461" s="210"/>
      <c r="BG461" s="210"/>
      <c r="BH461" s="210"/>
      <c r="BI461" s="210"/>
      <c r="BJ461" s="210"/>
      <c r="BK461" s="210"/>
      <c r="BL461" s="210"/>
      <c r="BM461" s="213">
        <v>1</v>
      </c>
    </row>
    <row r="462" spans="1:65">
      <c r="A462" s="30"/>
      <c r="B462" s="19">
        <v>1</v>
      </c>
      <c r="C462" s="9">
        <v>2</v>
      </c>
      <c r="D462" s="214">
        <v>0.1</v>
      </c>
      <c r="E462" s="227">
        <v>0.45999999999999996</v>
      </c>
      <c r="F462" s="24">
        <v>0.27</v>
      </c>
      <c r="G462" s="24">
        <v>0.29899999999999999</v>
      </c>
      <c r="H462" s="24">
        <v>0.24099999999999999</v>
      </c>
      <c r="I462" s="24">
        <v>0.307</v>
      </c>
      <c r="J462" s="214">
        <v>0.3</v>
      </c>
      <c r="K462" s="24">
        <v>0.31</v>
      </c>
      <c r="L462" s="24">
        <v>0.3</v>
      </c>
      <c r="M462" s="214">
        <v>0.38650000000000001</v>
      </c>
      <c r="N462" s="24">
        <v>0.32157894429897199</v>
      </c>
      <c r="O462" s="24">
        <v>0.33200000000000002</v>
      </c>
      <c r="P462" s="214">
        <v>0.47299999999999998</v>
      </c>
      <c r="Q462" s="214">
        <v>0.4</v>
      </c>
      <c r="R462" s="24">
        <v>0.3</v>
      </c>
      <c r="S462" s="209"/>
      <c r="T462" s="210"/>
      <c r="U462" s="210"/>
      <c r="V462" s="210"/>
      <c r="W462" s="210"/>
      <c r="X462" s="210"/>
      <c r="Y462" s="210"/>
      <c r="Z462" s="210"/>
      <c r="AA462" s="210"/>
      <c r="AB462" s="210"/>
      <c r="AC462" s="210"/>
      <c r="AD462" s="210"/>
      <c r="AE462" s="210"/>
      <c r="AF462" s="210"/>
      <c r="AG462" s="210"/>
      <c r="AH462" s="210"/>
      <c r="AI462" s="210"/>
      <c r="AJ462" s="210"/>
      <c r="AK462" s="210"/>
      <c r="AL462" s="210"/>
      <c r="AM462" s="210"/>
      <c r="AN462" s="210"/>
      <c r="AO462" s="210"/>
      <c r="AP462" s="210"/>
      <c r="AQ462" s="210"/>
      <c r="AR462" s="210"/>
      <c r="AS462" s="210"/>
      <c r="AT462" s="210"/>
      <c r="AU462" s="210"/>
      <c r="AV462" s="210"/>
      <c r="AW462" s="210"/>
      <c r="AX462" s="210"/>
      <c r="AY462" s="210"/>
      <c r="AZ462" s="210"/>
      <c r="BA462" s="210"/>
      <c r="BB462" s="210"/>
      <c r="BC462" s="210"/>
      <c r="BD462" s="210"/>
      <c r="BE462" s="210"/>
      <c r="BF462" s="210"/>
      <c r="BG462" s="210"/>
      <c r="BH462" s="210"/>
      <c r="BI462" s="210"/>
      <c r="BJ462" s="210"/>
      <c r="BK462" s="210"/>
      <c r="BL462" s="210"/>
      <c r="BM462" s="213" t="e">
        <v>#N/A</v>
      </c>
    </row>
    <row r="463" spans="1:65">
      <c r="A463" s="30"/>
      <c r="B463" s="19">
        <v>1</v>
      </c>
      <c r="C463" s="9">
        <v>3</v>
      </c>
      <c r="D463" s="214">
        <v>0.2</v>
      </c>
      <c r="E463" s="214">
        <v>0.39</v>
      </c>
      <c r="F463" s="24">
        <v>0.26</v>
      </c>
      <c r="G463" s="24">
        <v>0.32400000000000001</v>
      </c>
      <c r="H463" s="24">
        <v>0.25700000000000001</v>
      </c>
      <c r="I463" s="24">
        <v>0.307</v>
      </c>
      <c r="J463" s="214">
        <v>0.3</v>
      </c>
      <c r="K463" s="24">
        <v>0.31</v>
      </c>
      <c r="L463" s="24">
        <v>0.3</v>
      </c>
      <c r="M463" s="214">
        <v>0.35589999999999999</v>
      </c>
      <c r="N463" s="24">
        <v>0.30797231987431478</v>
      </c>
      <c r="O463" s="24">
        <v>0.29099999999999998</v>
      </c>
      <c r="P463" s="214">
        <v>0.432</v>
      </c>
      <c r="Q463" s="214">
        <v>0.4</v>
      </c>
      <c r="R463" s="24">
        <v>0.31</v>
      </c>
      <c r="S463" s="209"/>
      <c r="T463" s="210"/>
      <c r="U463" s="210"/>
      <c r="V463" s="210"/>
      <c r="W463" s="210"/>
      <c r="X463" s="210"/>
      <c r="Y463" s="210"/>
      <c r="Z463" s="210"/>
      <c r="AA463" s="210"/>
      <c r="AB463" s="210"/>
      <c r="AC463" s="210"/>
      <c r="AD463" s="210"/>
      <c r="AE463" s="210"/>
      <c r="AF463" s="210"/>
      <c r="AG463" s="210"/>
      <c r="AH463" s="210"/>
      <c r="AI463" s="210"/>
      <c r="AJ463" s="210"/>
      <c r="AK463" s="210"/>
      <c r="AL463" s="210"/>
      <c r="AM463" s="210"/>
      <c r="AN463" s="210"/>
      <c r="AO463" s="210"/>
      <c r="AP463" s="210"/>
      <c r="AQ463" s="210"/>
      <c r="AR463" s="210"/>
      <c r="AS463" s="210"/>
      <c r="AT463" s="210"/>
      <c r="AU463" s="210"/>
      <c r="AV463" s="210"/>
      <c r="AW463" s="210"/>
      <c r="AX463" s="210"/>
      <c r="AY463" s="210"/>
      <c r="AZ463" s="210"/>
      <c r="BA463" s="210"/>
      <c r="BB463" s="210"/>
      <c r="BC463" s="210"/>
      <c r="BD463" s="210"/>
      <c r="BE463" s="210"/>
      <c r="BF463" s="210"/>
      <c r="BG463" s="210"/>
      <c r="BH463" s="210"/>
      <c r="BI463" s="210"/>
      <c r="BJ463" s="210"/>
      <c r="BK463" s="210"/>
      <c r="BL463" s="210"/>
      <c r="BM463" s="213">
        <v>16</v>
      </c>
    </row>
    <row r="464" spans="1:65">
      <c r="A464" s="30"/>
      <c r="B464" s="19">
        <v>1</v>
      </c>
      <c r="C464" s="9">
        <v>4</v>
      </c>
      <c r="D464" s="214">
        <v>0.3</v>
      </c>
      <c r="E464" s="214">
        <v>0.39</v>
      </c>
      <c r="F464" s="24">
        <v>0.27</v>
      </c>
      <c r="G464" s="24">
        <v>0.315</v>
      </c>
      <c r="H464" s="24">
        <v>0.24099999999999999</v>
      </c>
      <c r="I464" s="24">
        <v>0.307</v>
      </c>
      <c r="J464" s="214">
        <v>0.3</v>
      </c>
      <c r="K464" s="24">
        <v>0.3</v>
      </c>
      <c r="L464" s="24">
        <v>0.3</v>
      </c>
      <c r="M464" s="214">
        <v>0.3871</v>
      </c>
      <c r="N464" s="24">
        <v>0.31716694744765872</v>
      </c>
      <c r="O464" s="24">
        <v>0.307</v>
      </c>
      <c r="P464" s="214">
        <v>0.48099999999999998</v>
      </c>
      <c r="Q464" s="214">
        <v>0.4</v>
      </c>
      <c r="R464" s="24">
        <v>0.3</v>
      </c>
      <c r="S464" s="209"/>
      <c r="T464" s="210"/>
      <c r="U464" s="210"/>
      <c r="V464" s="210"/>
      <c r="W464" s="210"/>
      <c r="X464" s="210"/>
      <c r="Y464" s="210"/>
      <c r="Z464" s="210"/>
      <c r="AA464" s="210"/>
      <c r="AB464" s="210"/>
      <c r="AC464" s="210"/>
      <c r="AD464" s="210"/>
      <c r="AE464" s="210"/>
      <c r="AF464" s="210"/>
      <c r="AG464" s="210"/>
      <c r="AH464" s="210"/>
      <c r="AI464" s="210"/>
      <c r="AJ464" s="210"/>
      <c r="AK464" s="210"/>
      <c r="AL464" s="210"/>
      <c r="AM464" s="210"/>
      <c r="AN464" s="210"/>
      <c r="AO464" s="210"/>
      <c r="AP464" s="210"/>
      <c r="AQ464" s="210"/>
      <c r="AR464" s="210"/>
      <c r="AS464" s="210"/>
      <c r="AT464" s="210"/>
      <c r="AU464" s="210"/>
      <c r="AV464" s="210"/>
      <c r="AW464" s="210"/>
      <c r="AX464" s="210"/>
      <c r="AY464" s="210"/>
      <c r="AZ464" s="210"/>
      <c r="BA464" s="210"/>
      <c r="BB464" s="210"/>
      <c r="BC464" s="210"/>
      <c r="BD464" s="210"/>
      <c r="BE464" s="210"/>
      <c r="BF464" s="210"/>
      <c r="BG464" s="210"/>
      <c r="BH464" s="210"/>
      <c r="BI464" s="210"/>
      <c r="BJ464" s="210"/>
      <c r="BK464" s="210"/>
      <c r="BL464" s="210"/>
      <c r="BM464" s="213">
        <v>0.29600783265362757</v>
      </c>
    </row>
    <row r="465" spans="1:65">
      <c r="A465" s="30"/>
      <c r="B465" s="19">
        <v>1</v>
      </c>
      <c r="C465" s="9">
        <v>5</v>
      </c>
      <c r="D465" s="214">
        <v>0.3</v>
      </c>
      <c r="E465" s="214">
        <v>0.39</v>
      </c>
      <c r="F465" s="24">
        <v>0.25</v>
      </c>
      <c r="G465" s="24">
        <v>0.32400000000000001</v>
      </c>
      <c r="H465" s="24">
        <v>0.249</v>
      </c>
      <c r="I465" s="24">
        <v>0.32400000000000001</v>
      </c>
      <c r="J465" s="214">
        <v>0.3</v>
      </c>
      <c r="K465" s="24">
        <v>0.31</v>
      </c>
      <c r="L465" s="24">
        <v>0.32</v>
      </c>
      <c r="M465" s="214">
        <v>0.42620000000000002</v>
      </c>
      <c r="N465" s="24">
        <v>0.32232027082409304</v>
      </c>
      <c r="O465" s="24">
        <v>0.25700000000000001</v>
      </c>
      <c r="P465" s="214">
        <v>0.432</v>
      </c>
      <c r="Q465" s="214">
        <v>0.4</v>
      </c>
      <c r="R465" s="24">
        <v>0.3</v>
      </c>
      <c r="S465" s="209"/>
      <c r="T465" s="210"/>
      <c r="U465" s="210"/>
      <c r="V465" s="210"/>
      <c r="W465" s="210"/>
      <c r="X465" s="210"/>
      <c r="Y465" s="210"/>
      <c r="Z465" s="210"/>
      <c r="AA465" s="210"/>
      <c r="AB465" s="210"/>
      <c r="AC465" s="210"/>
      <c r="AD465" s="210"/>
      <c r="AE465" s="210"/>
      <c r="AF465" s="210"/>
      <c r="AG465" s="210"/>
      <c r="AH465" s="210"/>
      <c r="AI465" s="210"/>
      <c r="AJ465" s="210"/>
      <c r="AK465" s="210"/>
      <c r="AL465" s="210"/>
      <c r="AM465" s="210"/>
      <c r="AN465" s="210"/>
      <c r="AO465" s="210"/>
      <c r="AP465" s="210"/>
      <c r="AQ465" s="210"/>
      <c r="AR465" s="210"/>
      <c r="AS465" s="210"/>
      <c r="AT465" s="210"/>
      <c r="AU465" s="210"/>
      <c r="AV465" s="210"/>
      <c r="AW465" s="210"/>
      <c r="AX465" s="210"/>
      <c r="AY465" s="210"/>
      <c r="AZ465" s="210"/>
      <c r="BA465" s="210"/>
      <c r="BB465" s="210"/>
      <c r="BC465" s="210"/>
      <c r="BD465" s="210"/>
      <c r="BE465" s="210"/>
      <c r="BF465" s="210"/>
      <c r="BG465" s="210"/>
      <c r="BH465" s="210"/>
      <c r="BI465" s="210"/>
      <c r="BJ465" s="210"/>
      <c r="BK465" s="210"/>
      <c r="BL465" s="210"/>
      <c r="BM465" s="213">
        <v>88</v>
      </c>
    </row>
    <row r="466" spans="1:65">
      <c r="A466" s="30"/>
      <c r="B466" s="19">
        <v>1</v>
      </c>
      <c r="C466" s="9">
        <v>6</v>
      </c>
      <c r="D466" s="214" t="s">
        <v>108</v>
      </c>
      <c r="E466" s="214">
        <v>0.37</v>
      </c>
      <c r="F466" s="24">
        <v>0.26</v>
      </c>
      <c r="G466" s="24">
        <v>0.315</v>
      </c>
      <c r="H466" s="24">
        <v>0.249</v>
      </c>
      <c r="I466" s="227">
        <v>0.33200000000000002</v>
      </c>
      <c r="J466" s="214">
        <v>0.3</v>
      </c>
      <c r="K466" s="24">
        <v>0.31</v>
      </c>
      <c r="L466" s="24">
        <v>0.3</v>
      </c>
      <c r="M466" s="214">
        <v>0.38040000000000002</v>
      </c>
      <c r="N466" s="24">
        <v>0.33756985145489882</v>
      </c>
      <c r="O466" s="24">
        <v>0.26600000000000001</v>
      </c>
      <c r="P466" s="214">
        <v>0.47299999999999998</v>
      </c>
      <c r="Q466" s="214">
        <v>0.4</v>
      </c>
      <c r="R466" s="24">
        <v>0.3</v>
      </c>
      <c r="S466" s="209"/>
      <c r="T466" s="210"/>
      <c r="U466" s="210"/>
      <c r="V466" s="210"/>
      <c r="W466" s="210"/>
      <c r="X466" s="210"/>
      <c r="Y466" s="210"/>
      <c r="Z466" s="210"/>
      <c r="AA466" s="210"/>
      <c r="AB466" s="210"/>
      <c r="AC466" s="210"/>
      <c r="AD466" s="210"/>
      <c r="AE466" s="210"/>
      <c r="AF466" s="210"/>
      <c r="AG466" s="210"/>
      <c r="AH466" s="210"/>
      <c r="AI466" s="210"/>
      <c r="AJ466" s="210"/>
      <c r="AK466" s="210"/>
      <c r="AL466" s="210"/>
      <c r="AM466" s="210"/>
      <c r="AN466" s="210"/>
      <c r="AO466" s="210"/>
      <c r="AP466" s="210"/>
      <c r="AQ466" s="210"/>
      <c r="AR466" s="210"/>
      <c r="AS466" s="210"/>
      <c r="AT466" s="210"/>
      <c r="AU466" s="210"/>
      <c r="AV466" s="210"/>
      <c r="AW466" s="210"/>
      <c r="AX466" s="210"/>
      <c r="AY466" s="210"/>
      <c r="AZ466" s="210"/>
      <c r="BA466" s="210"/>
      <c r="BB466" s="210"/>
      <c r="BC466" s="210"/>
      <c r="BD466" s="210"/>
      <c r="BE466" s="210"/>
      <c r="BF466" s="210"/>
      <c r="BG466" s="210"/>
      <c r="BH466" s="210"/>
      <c r="BI466" s="210"/>
      <c r="BJ466" s="210"/>
      <c r="BK466" s="210"/>
      <c r="BL466" s="210"/>
      <c r="BM466" s="56"/>
    </row>
    <row r="467" spans="1:65">
      <c r="A467" s="30"/>
      <c r="B467" s="20" t="s">
        <v>245</v>
      </c>
      <c r="C467" s="12"/>
      <c r="D467" s="215">
        <v>0.24000000000000005</v>
      </c>
      <c r="E467" s="215">
        <v>0.40500000000000003</v>
      </c>
      <c r="F467" s="215">
        <v>0.26</v>
      </c>
      <c r="G467" s="215">
        <v>0.3153333333333333</v>
      </c>
      <c r="H467" s="215">
        <v>0.2476666666666667</v>
      </c>
      <c r="I467" s="215">
        <v>0.314</v>
      </c>
      <c r="J467" s="215">
        <v>0.3</v>
      </c>
      <c r="K467" s="215">
        <v>0.30833333333333335</v>
      </c>
      <c r="L467" s="215">
        <v>0.3066666666666667</v>
      </c>
      <c r="M467" s="215">
        <v>0.39136666666666664</v>
      </c>
      <c r="N467" s="215">
        <v>0.32463887066055436</v>
      </c>
      <c r="O467" s="215">
        <v>0.28916666666666663</v>
      </c>
      <c r="P467" s="215">
        <v>0.45799999999999996</v>
      </c>
      <c r="Q467" s="215">
        <v>0.39999999999999997</v>
      </c>
      <c r="R467" s="215">
        <v>0.30166666666666669</v>
      </c>
      <c r="S467" s="209"/>
      <c r="T467" s="210"/>
      <c r="U467" s="210"/>
      <c r="V467" s="210"/>
      <c r="W467" s="210"/>
      <c r="X467" s="210"/>
      <c r="Y467" s="210"/>
      <c r="Z467" s="210"/>
      <c r="AA467" s="210"/>
      <c r="AB467" s="210"/>
      <c r="AC467" s="210"/>
      <c r="AD467" s="210"/>
      <c r="AE467" s="210"/>
      <c r="AF467" s="210"/>
      <c r="AG467" s="210"/>
      <c r="AH467" s="210"/>
      <c r="AI467" s="210"/>
      <c r="AJ467" s="210"/>
      <c r="AK467" s="210"/>
      <c r="AL467" s="210"/>
      <c r="AM467" s="210"/>
      <c r="AN467" s="210"/>
      <c r="AO467" s="210"/>
      <c r="AP467" s="210"/>
      <c r="AQ467" s="210"/>
      <c r="AR467" s="210"/>
      <c r="AS467" s="210"/>
      <c r="AT467" s="210"/>
      <c r="AU467" s="210"/>
      <c r="AV467" s="210"/>
      <c r="AW467" s="210"/>
      <c r="AX467" s="210"/>
      <c r="AY467" s="210"/>
      <c r="AZ467" s="210"/>
      <c r="BA467" s="210"/>
      <c r="BB467" s="210"/>
      <c r="BC467" s="210"/>
      <c r="BD467" s="210"/>
      <c r="BE467" s="210"/>
      <c r="BF467" s="210"/>
      <c r="BG467" s="210"/>
      <c r="BH467" s="210"/>
      <c r="BI467" s="210"/>
      <c r="BJ467" s="210"/>
      <c r="BK467" s="210"/>
      <c r="BL467" s="210"/>
      <c r="BM467" s="56"/>
    </row>
    <row r="468" spans="1:65">
      <c r="A468" s="30"/>
      <c r="B468" s="3" t="s">
        <v>246</v>
      </c>
      <c r="C468" s="29"/>
      <c r="D468" s="24">
        <v>0.3</v>
      </c>
      <c r="E468" s="24">
        <v>0.39</v>
      </c>
      <c r="F468" s="24">
        <v>0.26</v>
      </c>
      <c r="G468" s="24">
        <v>0.315</v>
      </c>
      <c r="H468" s="24">
        <v>0.249</v>
      </c>
      <c r="I468" s="24">
        <v>0.307</v>
      </c>
      <c r="J468" s="24">
        <v>0.3</v>
      </c>
      <c r="K468" s="24">
        <v>0.31</v>
      </c>
      <c r="L468" s="24">
        <v>0.3</v>
      </c>
      <c r="M468" s="24">
        <v>0.38680000000000003</v>
      </c>
      <c r="N468" s="24">
        <v>0.32194960756153251</v>
      </c>
      <c r="O468" s="24">
        <v>0.28649999999999998</v>
      </c>
      <c r="P468" s="24">
        <v>0.46499999999999997</v>
      </c>
      <c r="Q468" s="24">
        <v>0.4</v>
      </c>
      <c r="R468" s="24">
        <v>0.3</v>
      </c>
      <c r="S468" s="209"/>
      <c r="T468" s="210"/>
      <c r="U468" s="210"/>
      <c r="V468" s="210"/>
      <c r="W468" s="210"/>
      <c r="X468" s="210"/>
      <c r="Y468" s="210"/>
      <c r="Z468" s="210"/>
      <c r="AA468" s="210"/>
      <c r="AB468" s="210"/>
      <c r="AC468" s="210"/>
      <c r="AD468" s="210"/>
      <c r="AE468" s="210"/>
      <c r="AF468" s="210"/>
      <c r="AG468" s="210"/>
      <c r="AH468" s="210"/>
      <c r="AI468" s="210"/>
      <c r="AJ468" s="210"/>
      <c r="AK468" s="210"/>
      <c r="AL468" s="210"/>
      <c r="AM468" s="210"/>
      <c r="AN468" s="210"/>
      <c r="AO468" s="210"/>
      <c r="AP468" s="210"/>
      <c r="AQ468" s="210"/>
      <c r="AR468" s="210"/>
      <c r="AS468" s="210"/>
      <c r="AT468" s="210"/>
      <c r="AU468" s="210"/>
      <c r="AV468" s="210"/>
      <c r="AW468" s="210"/>
      <c r="AX468" s="210"/>
      <c r="AY468" s="210"/>
      <c r="AZ468" s="210"/>
      <c r="BA468" s="210"/>
      <c r="BB468" s="210"/>
      <c r="BC468" s="210"/>
      <c r="BD468" s="210"/>
      <c r="BE468" s="210"/>
      <c r="BF468" s="210"/>
      <c r="BG468" s="210"/>
      <c r="BH468" s="210"/>
      <c r="BI468" s="210"/>
      <c r="BJ468" s="210"/>
      <c r="BK468" s="210"/>
      <c r="BL468" s="210"/>
      <c r="BM468" s="56"/>
    </row>
    <row r="469" spans="1:65">
      <c r="A469" s="30"/>
      <c r="B469" s="3" t="s">
        <v>247</v>
      </c>
      <c r="C469" s="29"/>
      <c r="D469" s="24">
        <v>8.9442719099991477E-2</v>
      </c>
      <c r="E469" s="24">
        <v>3.3316662497915352E-2</v>
      </c>
      <c r="F469" s="24">
        <v>8.9442719099991665E-3</v>
      </c>
      <c r="G469" s="24">
        <v>9.1360093403338206E-3</v>
      </c>
      <c r="H469" s="24">
        <v>6.022181221672653E-3</v>
      </c>
      <c r="I469" s="24">
        <v>1.1135528725660053E-2</v>
      </c>
      <c r="J469" s="24">
        <v>0</v>
      </c>
      <c r="K469" s="24">
        <v>4.0824829046386332E-3</v>
      </c>
      <c r="L469" s="24">
        <v>1.0327955589886455E-2</v>
      </c>
      <c r="M469" s="24">
        <v>2.4751861882829476E-2</v>
      </c>
      <c r="N469" s="24">
        <v>1.2574966481741086E-2</v>
      </c>
      <c r="O469" s="24">
        <v>2.7491210716639358E-2</v>
      </c>
      <c r="P469" s="24">
        <v>2.1596295978708931E-2</v>
      </c>
      <c r="Q469" s="24">
        <v>6.0809419444881171E-17</v>
      </c>
      <c r="R469" s="24">
        <v>4.0824829046386341E-3</v>
      </c>
      <c r="S469" s="209"/>
      <c r="T469" s="210"/>
      <c r="U469" s="210"/>
      <c r="V469" s="210"/>
      <c r="W469" s="210"/>
      <c r="X469" s="210"/>
      <c r="Y469" s="210"/>
      <c r="Z469" s="210"/>
      <c r="AA469" s="210"/>
      <c r="AB469" s="210"/>
      <c r="AC469" s="210"/>
      <c r="AD469" s="210"/>
      <c r="AE469" s="210"/>
      <c r="AF469" s="210"/>
      <c r="AG469" s="210"/>
      <c r="AH469" s="210"/>
      <c r="AI469" s="210"/>
      <c r="AJ469" s="210"/>
      <c r="AK469" s="210"/>
      <c r="AL469" s="210"/>
      <c r="AM469" s="210"/>
      <c r="AN469" s="210"/>
      <c r="AO469" s="210"/>
      <c r="AP469" s="210"/>
      <c r="AQ469" s="210"/>
      <c r="AR469" s="210"/>
      <c r="AS469" s="210"/>
      <c r="AT469" s="210"/>
      <c r="AU469" s="210"/>
      <c r="AV469" s="210"/>
      <c r="AW469" s="210"/>
      <c r="AX469" s="210"/>
      <c r="AY469" s="210"/>
      <c r="AZ469" s="210"/>
      <c r="BA469" s="210"/>
      <c r="BB469" s="210"/>
      <c r="BC469" s="210"/>
      <c r="BD469" s="210"/>
      <c r="BE469" s="210"/>
      <c r="BF469" s="210"/>
      <c r="BG469" s="210"/>
      <c r="BH469" s="210"/>
      <c r="BI469" s="210"/>
      <c r="BJ469" s="210"/>
      <c r="BK469" s="210"/>
      <c r="BL469" s="210"/>
      <c r="BM469" s="56"/>
    </row>
    <row r="470" spans="1:65">
      <c r="A470" s="30"/>
      <c r="B470" s="3" t="s">
        <v>86</v>
      </c>
      <c r="C470" s="29"/>
      <c r="D470" s="13">
        <v>0.37267799624996439</v>
      </c>
      <c r="E470" s="13">
        <v>8.2263364192383573E-2</v>
      </c>
      <c r="F470" s="13">
        <v>3.4401045807689101E-2</v>
      </c>
      <c r="G470" s="13">
        <v>2.8972545476745735E-2</v>
      </c>
      <c r="H470" s="13">
        <v>2.4315671150764408E-2</v>
      </c>
      <c r="I470" s="13">
        <v>3.5463467279172142E-2</v>
      </c>
      <c r="J470" s="13">
        <v>0</v>
      </c>
      <c r="K470" s="13">
        <v>1.3240485096125297E-2</v>
      </c>
      <c r="L470" s="13">
        <v>3.3678116053977566E-2</v>
      </c>
      <c r="M470" s="13">
        <v>6.3244685843189194E-2</v>
      </c>
      <c r="N470" s="13">
        <v>3.8735245893858461E-2</v>
      </c>
      <c r="O470" s="13">
        <v>9.5070469337081367E-2</v>
      </c>
      <c r="P470" s="13">
        <v>4.7153484669670162E-2</v>
      </c>
      <c r="Q470" s="13">
        <v>1.5202354861220294E-16</v>
      </c>
      <c r="R470" s="13">
        <v>1.3533092501564531E-2</v>
      </c>
      <c r="S470" s="151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5"/>
    </row>
    <row r="471" spans="1:65">
      <c r="A471" s="30"/>
      <c r="B471" s="3" t="s">
        <v>248</v>
      </c>
      <c r="C471" s="29"/>
      <c r="D471" s="13">
        <v>-0.18921064402766963</v>
      </c>
      <c r="E471" s="13">
        <v>0.36820703820330736</v>
      </c>
      <c r="F471" s="13">
        <v>-0.1216448643633089</v>
      </c>
      <c r="G471" s="13">
        <v>6.5287126041422727E-2</v>
      </c>
      <c r="H471" s="13">
        <v>-0.16331042848966471</v>
      </c>
      <c r="I471" s="13">
        <v>6.0782740730465301E-2</v>
      </c>
      <c r="J471" s="13">
        <v>1.348669496541266E-2</v>
      </c>
      <c r="K471" s="13">
        <v>4.1639103158896518E-2</v>
      </c>
      <c r="L471" s="13">
        <v>3.6008621520199791E-2</v>
      </c>
      <c r="M471" s="13">
        <v>0.32214969839876795</v>
      </c>
      <c r="N471" s="13">
        <v>9.6723920276897912E-2</v>
      </c>
      <c r="O471" s="13">
        <v>-2.3111435686116177E-2</v>
      </c>
      <c r="P471" s="13">
        <v>0.54725635431386332</v>
      </c>
      <c r="Q471" s="13">
        <v>0.35131559328721695</v>
      </c>
      <c r="R471" s="13">
        <v>1.9117176604109609E-2</v>
      </c>
      <c r="S471" s="151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5"/>
    </row>
    <row r="472" spans="1:65">
      <c r="A472" s="30"/>
      <c r="B472" s="46" t="s">
        <v>249</v>
      </c>
      <c r="C472" s="47"/>
      <c r="D472" s="45" t="s">
        <v>275</v>
      </c>
      <c r="E472" s="45">
        <v>3.57</v>
      </c>
      <c r="F472" s="45">
        <v>1.95</v>
      </c>
      <c r="G472" s="45">
        <v>0.16</v>
      </c>
      <c r="H472" s="45">
        <v>2.42</v>
      </c>
      <c r="I472" s="45">
        <v>0.11</v>
      </c>
      <c r="J472" s="45" t="s">
        <v>275</v>
      </c>
      <c r="K472" s="45">
        <v>0.11</v>
      </c>
      <c r="L472" s="45">
        <v>0.17</v>
      </c>
      <c r="M472" s="45">
        <v>3.05</v>
      </c>
      <c r="N472" s="45">
        <v>0.51</v>
      </c>
      <c r="O472" s="45">
        <v>0.84</v>
      </c>
      <c r="P472" s="45">
        <v>5.58</v>
      </c>
      <c r="Q472" s="45" t="s">
        <v>275</v>
      </c>
      <c r="R472" s="45">
        <v>0.36</v>
      </c>
      <c r="S472" s="151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5"/>
    </row>
    <row r="473" spans="1:65">
      <c r="B473" s="31" t="s">
        <v>303</v>
      </c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BM473" s="55"/>
    </row>
    <row r="474" spans="1:65">
      <c r="BM474" s="55"/>
    </row>
    <row r="475" spans="1:65" ht="15">
      <c r="B475" s="8" t="s">
        <v>518</v>
      </c>
      <c r="BM475" s="28" t="s">
        <v>67</v>
      </c>
    </row>
    <row r="476" spans="1:65" ht="15">
      <c r="A476" s="25" t="s">
        <v>17</v>
      </c>
      <c r="B476" s="18" t="s">
        <v>111</v>
      </c>
      <c r="C476" s="15" t="s">
        <v>112</v>
      </c>
      <c r="D476" s="16" t="s">
        <v>222</v>
      </c>
      <c r="E476" s="17" t="s">
        <v>222</v>
      </c>
      <c r="F476" s="17" t="s">
        <v>222</v>
      </c>
      <c r="G476" s="17" t="s">
        <v>222</v>
      </c>
      <c r="H476" s="17" t="s">
        <v>222</v>
      </c>
      <c r="I476" s="17" t="s">
        <v>222</v>
      </c>
      <c r="J476" s="17" t="s">
        <v>222</v>
      </c>
      <c r="K476" s="17" t="s">
        <v>222</v>
      </c>
      <c r="L476" s="151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8">
        <v>1</v>
      </c>
    </row>
    <row r="477" spans="1:65">
      <c r="A477" s="30"/>
      <c r="B477" s="19" t="s">
        <v>223</v>
      </c>
      <c r="C477" s="9" t="s">
        <v>223</v>
      </c>
      <c r="D477" s="149" t="s">
        <v>257</v>
      </c>
      <c r="E477" s="150" t="s">
        <v>258</v>
      </c>
      <c r="F477" s="150" t="s">
        <v>261</v>
      </c>
      <c r="G477" s="150" t="s">
        <v>262</v>
      </c>
      <c r="H477" s="150" t="s">
        <v>263</v>
      </c>
      <c r="I477" s="150" t="s">
        <v>265</v>
      </c>
      <c r="J477" s="150" t="s">
        <v>294</v>
      </c>
      <c r="K477" s="150" t="s">
        <v>269</v>
      </c>
      <c r="L477" s="151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8" t="s">
        <v>3</v>
      </c>
    </row>
    <row r="478" spans="1:65">
      <c r="A478" s="30"/>
      <c r="B478" s="19"/>
      <c r="C478" s="9"/>
      <c r="D478" s="10" t="s">
        <v>295</v>
      </c>
      <c r="E478" s="11" t="s">
        <v>101</v>
      </c>
      <c r="F478" s="11" t="s">
        <v>295</v>
      </c>
      <c r="G478" s="11" t="s">
        <v>102</v>
      </c>
      <c r="H478" s="11" t="s">
        <v>99</v>
      </c>
      <c r="I478" s="11" t="s">
        <v>101</v>
      </c>
      <c r="J478" s="11" t="s">
        <v>101</v>
      </c>
      <c r="K478" s="11" t="s">
        <v>101</v>
      </c>
      <c r="L478" s="151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/>
      <c r="C479" s="9"/>
      <c r="D479" s="26"/>
      <c r="E479" s="26"/>
      <c r="F479" s="26"/>
      <c r="G479" s="26"/>
      <c r="H479" s="26"/>
      <c r="I479" s="26"/>
      <c r="J479" s="26"/>
      <c r="K479" s="26"/>
      <c r="L479" s="151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>
        <v>2</v>
      </c>
    </row>
    <row r="480" spans="1:65">
      <c r="A480" s="30"/>
      <c r="B480" s="18">
        <v>1</v>
      </c>
      <c r="C480" s="14">
        <v>1</v>
      </c>
      <c r="D480" s="230">
        <v>49.4</v>
      </c>
      <c r="E480" s="230">
        <v>34.533119999999997</v>
      </c>
      <c r="F480" s="228">
        <v>45.3</v>
      </c>
      <c r="G480" s="228">
        <v>43</v>
      </c>
      <c r="H480" s="228">
        <v>44.7</v>
      </c>
      <c r="I480" s="228">
        <v>50</v>
      </c>
      <c r="J480" s="228">
        <v>43</v>
      </c>
      <c r="K480" s="228">
        <v>43.4</v>
      </c>
      <c r="L480" s="231"/>
      <c r="M480" s="232"/>
      <c r="N480" s="232"/>
      <c r="O480" s="232"/>
      <c r="P480" s="232"/>
      <c r="Q480" s="232"/>
      <c r="R480" s="232"/>
      <c r="S480" s="232"/>
      <c r="T480" s="232"/>
      <c r="U480" s="232"/>
      <c r="V480" s="232"/>
      <c r="W480" s="232"/>
      <c r="X480" s="232"/>
      <c r="Y480" s="232"/>
      <c r="Z480" s="232"/>
      <c r="AA480" s="232"/>
      <c r="AB480" s="232"/>
      <c r="AC480" s="232"/>
      <c r="AD480" s="232"/>
      <c r="AE480" s="232"/>
      <c r="AF480" s="232"/>
      <c r="AG480" s="232"/>
      <c r="AH480" s="232"/>
      <c r="AI480" s="232"/>
      <c r="AJ480" s="232"/>
      <c r="AK480" s="232"/>
      <c r="AL480" s="232"/>
      <c r="AM480" s="232"/>
      <c r="AN480" s="232"/>
      <c r="AO480" s="232"/>
      <c r="AP480" s="232"/>
      <c r="AQ480" s="232"/>
      <c r="AR480" s="232"/>
      <c r="AS480" s="232"/>
      <c r="AT480" s="232"/>
      <c r="AU480" s="232"/>
      <c r="AV480" s="232"/>
      <c r="AW480" s="232"/>
      <c r="AX480" s="232"/>
      <c r="AY480" s="232"/>
      <c r="AZ480" s="232"/>
      <c r="BA480" s="232"/>
      <c r="BB480" s="232"/>
      <c r="BC480" s="232"/>
      <c r="BD480" s="232"/>
      <c r="BE480" s="232"/>
      <c r="BF480" s="232"/>
      <c r="BG480" s="232"/>
      <c r="BH480" s="232"/>
      <c r="BI480" s="232"/>
      <c r="BJ480" s="232"/>
      <c r="BK480" s="232"/>
      <c r="BL480" s="232"/>
      <c r="BM480" s="233">
        <v>1</v>
      </c>
    </row>
    <row r="481" spans="1:65">
      <c r="A481" s="30"/>
      <c r="B481" s="19">
        <v>1</v>
      </c>
      <c r="C481" s="9">
        <v>2</v>
      </c>
      <c r="D481" s="235">
        <v>50.5</v>
      </c>
      <c r="E481" s="235">
        <v>34.669439999999994</v>
      </c>
      <c r="F481" s="234">
        <v>45.4</v>
      </c>
      <c r="G481" s="234">
        <v>43</v>
      </c>
      <c r="H481" s="234">
        <v>44.8</v>
      </c>
      <c r="I481" s="234">
        <v>49</v>
      </c>
      <c r="J481" s="234">
        <v>42.5</v>
      </c>
      <c r="K481" s="234">
        <v>45.1</v>
      </c>
      <c r="L481" s="231"/>
      <c r="M481" s="232"/>
      <c r="N481" s="232"/>
      <c r="O481" s="232"/>
      <c r="P481" s="232"/>
      <c r="Q481" s="232"/>
      <c r="R481" s="232"/>
      <c r="S481" s="232"/>
      <c r="T481" s="232"/>
      <c r="U481" s="232"/>
      <c r="V481" s="232"/>
      <c r="W481" s="232"/>
      <c r="X481" s="232"/>
      <c r="Y481" s="232"/>
      <c r="Z481" s="232"/>
      <c r="AA481" s="232"/>
      <c r="AB481" s="232"/>
      <c r="AC481" s="232"/>
      <c r="AD481" s="232"/>
      <c r="AE481" s="232"/>
      <c r="AF481" s="232"/>
      <c r="AG481" s="232"/>
      <c r="AH481" s="232"/>
      <c r="AI481" s="232"/>
      <c r="AJ481" s="232"/>
      <c r="AK481" s="232"/>
      <c r="AL481" s="232"/>
      <c r="AM481" s="232"/>
      <c r="AN481" s="232"/>
      <c r="AO481" s="232"/>
      <c r="AP481" s="232"/>
      <c r="AQ481" s="232"/>
      <c r="AR481" s="232"/>
      <c r="AS481" s="232"/>
      <c r="AT481" s="232"/>
      <c r="AU481" s="232"/>
      <c r="AV481" s="232"/>
      <c r="AW481" s="232"/>
      <c r="AX481" s="232"/>
      <c r="AY481" s="232"/>
      <c r="AZ481" s="232"/>
      <c r="BA481" s="232"/>
      <c r="BB481" s="232"/>
      <c r="BC481" s="232"/>
      <c r="BD481" s="232"/>
      <c r="BE481" s="232"/>
      <c r="BF481" s="232"/>
      <c r="BG481" s="232"/>
      <c r="BH481" s="232"/>
      <c r="BI481" s="232"/>
      <c r="BJ481" s="232"/>
      <c r="BK481" s="232"/>
      <c r="BL481" s="232"/>
      <c r="BM481" s="233">
        <v>3</v>
      </c>
    </row>
    <row r="482" spans="1:65">
      <c r="A482" s="30"/>
      <c r="B482" s="19">
        <v>1</v>
      </c>
      <c r="C482" s="9">
        <v>3</v>
      </c>
      <c r="D482" s="235">
        <v>50.8</v>
      </c>
      <c r="E482" s="235">
        <v>34.648703999999995</v>
      </c>
      <c r="F482" s="234">
        <v>45.2</v>
      </c>
      <c r="G482" s="234">
        <v>43</v>
      </c>
      <c r="H482" s="234">
        <v>43.5</v>
      </c>
      <c r="I482" s="234">
        <v>48</v>
      </c>
      <c r="J482" s="234">
        <v>43</v>
      </c>
      <c r="K482" s="234">
        <v>45.1</v>
      </c>
      <c r="L482" s="231"/>
      <c r="M482" s="232"/>
      <c r="N482" s="232"/>
      <c r="O482" s="232"/>
      <c r="P482" s="232"/>
      <c r="Q482" s="232"/>
      <c r="R482" s="232"/>
      <c r="S482" s="232"/>
      <c r="T482" s="232"/>
      <c r="U482" s="232"/>
      <c r="V482" s="232"/>
      <c r="W482" s="232"/>
      <c r="X482" s="232"/>
      <c r="Y482" s="232"/>
      <c r="Z482" s="232"/>
      <c r="AA482" s="232"/>
      <c r="AB482" s="232"/>
      <c r="AC482" s="232"/>
      <c r="AD482" s="232"/>
      <c r="AE482" s="232"/>
      <c r="AF482" s="232"/>
      <c r="AG482" s="232"/>
      <c r="AH482" s="232"/>
      <c r="AI482" s="232"/>
      <c r="AJ482" s="232"/>
      <c r="AK482" s="232"/>
      <c r="AL482" s="232"/>
      <c r="AM482" s="232"/>
      <c r="AN482" s="232"/>
      <c r="AO482" s="232"/>
      <c r="AP482" s="232"/>
      <c r="AQ482" s="232"/>
      <c r="AR482" s="232"/>
      <c r="AS482" s="232"/>
      <c r="AT482" s="232"/>
      <c r="AU482" s="232"/>
      <c r="AV482" s="232"/>
      <c r="AW482" s="232"/>
      <c r="AX482" s="232"/>
      <c r="AY482" s="232"/>
      <c r="AZ482" s="232"/>
      <c r="BA482" s="232"/>
      <c r="BB482" s="232"/>
      <c r="BC482" s="232"/>
      <c r="BD482" s="232"/>
      <c r="BE482" s="232"/>
      <c r="BF482" s="232"/>
      <c r="BG482" s="232"/>
      <c r="BH482" s="232"/>
      <c r="BI482" s="232"/>
      <c r="BJ482" s="232"/>
      <c r="BK482" s="232"/>
      <c r="BL482" s="232"/>
      <c r="BM482" s="233">
        <v>16</v>
      </c>
    </row>
    <row r="483" spans="1:65">
      <c r="A483" s="30"/>
      <c r="B483" s="19">
        <v>1</v>
      </c>
      <c r="C483" s="9">
        <v>4</v>
      </c>
      <c r="D483" s="235">
        <v>51.6</v>
      </c>
      <c r="E483" s="235">
        <v>35.294207999999998</v>
      </c>
      <c r="F483" s="234">
        <v>45.4</v>
      </c>
      <c r="G483" s="234">
        <v>43</v>
      </c>
      <c r="H483" s="234">
        <v>44.1</v>
      </c>
      <c r="I483" s="234">
        <v>48</v>
      </c>
      <c r="J483" s="234">
        <v>43</v>
      </c>
      <c r="K483" s="234">
        <v>43.7</v>
      </c>
      <c r="L483" s="231"/>
      <c r="M483" s="232"/>
      <c r="N483" s="232"/>
      <c r="O483" s="232"/>
      <c r="P483" s="232"/>
      <c r="Q483" s="232"/>
      <c r="R483" s="232"/>
      <c r="S483" s="232"/>
      <c r="T483" s="232"/>
      <c r="U483" s="232"/>
      <c r="V483" s="232"/>
      <c r="W483" s="232"/>
      <c r="X483" s="232"/>
      <c r="Y483" s="232"/>
      <c r="Z483" s="232"/>
      <c r="AA483" s="232"/>
      <c r="AB483" s="232"/>
      <c r="AC483" s="232"/>
      <c r="AD483" s="232"/>
      <c r="AE483" s="232"/>
      <c r="AF483" s="232"/>
      <c r="AG483" s="232"/>
      <c r="AH483" s="232"/>
      <c r="AI483" s="232"/>
      <c r="AJ483" s="232"/>
      <c r="AK483" s="232"/>
      <c r="AL483" s="232"/>
      <c r="AM483" s="232"/>
      <c r="AN483" s="232"/>
      <c r="AO483" s="232"/>
      <c r="AP483" s="232"/>
      <c r="AQ483" s="232"/>
      <c r="AR483" s="232"/>
      <c r="AS483" s="232"/>
      <c r="AT483" s="232"/>
      <c r="AU483" s="232"/>
      <c r="AV483" s="232"/>
      <c r="AW483" s="232"/>
      <c r="AX483" s="232"/>
      <c r="AY483" s="232"/>
      <c r="AZ483" s="232"/>
      <c r="BA483" s="232"/>
      <c r="BB483" s="232"/>
      <c r="BC483" s="232"/>
      <c r="BD483" s="232"/>
      <c r="BE483" s="232"/>
      <c r="BF483" s="232"/>
      <c r="BG483" s="232"/>
      <c r="BH483" s="232"/>
      <c r="BI483" s="232"/>
      <c r="BJ483" s="232"/>
      <c r="BK483" s="232"/>
      <c r="BL483" s="232"/>
      <c r="BM483" s="233">
        <v>44.464444444444446</v>
      </c>
    </row>
    <row r="484" spans="1:65">
      <c r="A484" s="30"/>
      <c r="B484" s="19">
        <v>1</v>
      </c>
      <c r="C484" s="9">
        <v>5</v>
      </c>
      <c r="D484" s="235">
        <v>49.3</v>
      </c>
      <c r="E484" s="235">
        <v>34.784640000000003</v>
      </c>
      <c r="F484" s="236">
        <v>46.9</v>
      </c>
      <c r="G484" s="234">
        <v>44</v>
      </c>
      <c r="H484" s="234">
        <v>41.6</v>
      </c>
      <c r="I484" s="234">
        <v>45</v>
      </c>
      <c r="J484" s="234">
        <v>42.5</v>
      </c>
      <c r="K484" s="234">
        <v>44</v>
      </c>
      <c r="L484" s="231"/>
      <c r="M484" s="232"/>
      <c r="N484" s="232"/>
      <c r="O484" s="232"/>
      <c r="P484" s="232"/>
      <c r="Q484" s="232"/>
      <c r="R484" s="232"/>
      <c r="S484" s="232"/>
      <c r="T484" s="232"/>
      <c r="U484" s="232"/>
      <c r="V484" s="232"/>
      <c r="W484" s="232"/>
      <c r="X484" s="232"/>
      <c r="Y484" s="232"/>
      <c r="Z484" s="232"/>
      <c r="AA484" s="232"/>
      <c r="AB484" s="232"/>
      <c r="AC484" s="232"/>
      <c r="AD484" s="232"/>
      <c r="AE484" s="232"/>
      <c r="AF484" s="232"/>
      <c r="AG484" s="232"/>
      <c r="AH484" s="232"/>
      <c r="AI484" s="232"/>
      <c r="AJ484" s="232"/>
      <c r="AK484" s="232"/>
      <c r="AL484" s="232"/>
      <c r="AM484" s="232"/>
      <c r="AN484" s="232"/>
      <c r="AO484" s="232"/>
      <c r="AP484" s="232"/>
      <c r="AQ484" s="232"/>
      <c r="AR484" s="232"/>
      <c r="AS484" s="232"/>
      <c r="AT484" s="232"/>
      <c r="AU484" s="232"/>
      <c r="AV484" s="232"/>
      <c r="AW484" s="232"/>
      <c r="AX484" s="232"/>
      <c r="AY484" s="232"/>
      <c r="AZ484" s="232"/>
      <c r="BA484" s="232"/>
      <c r="BB484" s="232"/>
      <c r="BC484" s="232"/>
      <c r="BD484" s="232"/>
      <c r="BE484" s="232"/>
      <c r="BF484" s="232"/>
      <c r="BG484" s="232"/>
      <c r="BH484" s="232"/>
      <c r="BI484" s="232"/>
      <c r="BJ484" s="232"/>
      <c r="BK484" s="232"/>
      <c r="BL484" s="232"/>
      <c r="BM484" s="233">
        <v>89</v>
      </c>
    </row>
    <row r="485" spans="1:65">
      <c r="A485" s="30"/>
      <c r="B485" s="19">
        <v>1</v>
      </c>
      <c r="C485" s="9">
        <v>6</v>
      </c>
      <c r="D485" s="235">
        <v>50.6</v>
      </c>
      <c r="E485" s="235">
        <v>34.371456000000002</v>
      </c>
      <c r="F485" s="234">
        <v>44.3</v>
      </c>
      <c r="G485" s="234">
        <v>44</v>
      </c>
      <c r="H485" s="234">
        <v>43.4</v>
      </c>
      <c r="I485" s="234">
        <v>45</v>
      </c>
      <c r="J485" s="234">
        <v>43</v>
      </c>
      <c r="K485" s="234">
        <v>44.6</v>
      </c>
      <c r="L485" s="231"/>
      <c r="M485" s="232"/>
      <c r="N485" s="232"/>
      <c r="O485" s="232"/>
      <c r="P485" s="232"/>
      <c r="Q485" s="232"/>
      <c r="R485" s="232"/>
      <c r="S485" s="232"/>
      <c r="T485" s="232"/>
      <c r="U485" s="232"/>
      <c r="V485" s="232"/>
      <c r="W485" s="232"/>
      <c r="X485" s="232"/>
      <c r="Y485" s="232"/>
      <c r="Z485" s="232"/>
      <c r="AA485" s="232"/>
      <c r="AB485" s="232"/>
      <c r="AC485" s="232"/>
      <c r="AD485" s="232"/>
      <c r="AE485" s="232"/>
      <c r="AF485" s="232"/>
      <c r="AG485" s="232"/>
      <c r="AH485" s="232"/>
      <c r="AI485" s="232"/>
      <c r="AJ485" s="232"/>
      <c r="AK485" s="232"/>
      <c r="AL485" s="232"/>
      <c r="AM485" s="232"/>
      <c r="AN485" s="232"/>
      <c r="AO485" s="232"/>
      <c r="AP485" s="232"/>
      <c r="AQ485" s="232"/>
      <c r="AR485" s="232"/>
      <c r="AS485" s="232"/>
      <c r="AT485" s="232"/>
      <c r="AU485" s="232"/>
      <c r="AV485" s="232"/>
      <c r="AW485" s="232"/>
      <c r="AX485" s="232"/>
      <c r="AY485" s="232"/>
      <c r="AZ485" s="232"/>
      <c r="BA485" s="232"/>
      <c r="BB485" s="232"/>
      <c r="BC485" s="232"/>
      <c r="BD485" s="232"/>
      <c r="BE485" s="232"/>
      <c r="BF485" s="232"/>
      <c r="BG485" s="232"/>
      <c r="BH485" s="232"/>
      <c r="BI485" s="232"/>
      <c r="BJ485" s="232"/>
      <c r="BK485" s="232"/>
      <c r="BL485" s="232"/>
      <c r="BM485" s="237"/>
    </row>
    <row r="486" spans="1:65">
      <c r="A486" s="30"/>
      <c r="B486" s="20" t="s">
        <v>245</v>
      </c>
      <c r="C486" s="12"/>
      <c r="D486" s="238">
        <v>50.366666666666667</v>
      </c>
      <c r="E486" s="238">
        <v>34.716927999999996</v>
      </c>
      <c r="F486" s="238">
        <v>45.416666666666664</v>
      </c>
      <c r="G486" s="238">
        <v>43.333333333333336</v>
      </c>
      <c r="H486" s="238">
        <v>43.68333333333333</v>
      </c>
      <c r="I486" s="238">
        <v>47.5</v>
      </c>
      <c r="J486" s="238">
        <v>42.833333333333336</v>
      </c>
      <c r="K486" s="238">
        <v>44.31666666666667</v>
      </c>
      <c r="L486" s="231"/>
      <c r="M486" s="232"/>
      <c r="N486" s="232"/>
      <c r="O486" s="232"/>
      <c r="P486" s="232"/>
      <c r="Q486" s="232"/>
      <c r="R486" s="232"/>
      <c r="S486" s="232"/>
      <c r="T486" s="232"/>
      <c r="U486" s="232"/>
      <c r="V486" s="232"/>
      <c r="W486" s="232"/>
      <c r="X486" s="232"/>
      <c r="Y486" s="232"/>
      <c r="Z486" s="232"/>
      <c r="AA486" s="232"/>
      <c r="AB486" s="232"/>
      <c r="AC486" s="232"/>
      <c r="AD486" s="232"/>
      <c r="AE486" s="232"/>
      <c r="AF486" s="232"/>
      <c r="AG486" s="232"/>
      <c r="AH486" s="232"/>
      <c r="AI486" s="232"/>
      <c r="AJ486" s="232"/>
      <c r="AK486" s="232"/>
      <c r="AL486" s="232"/>
      <c r="AM486" s="232"/>
      <c r="AN486" s="232"/>
      <c r="AO486" s="232"/>
      <c r="AP486" s="232"/>
      <c r="AQ486" s="232"/>
      <c r="AR486" s="232"/>
      <c r="AS486" s="232"/>
      <c r="AT486" s="232"/>
      <c r="AU486" s="232"/>
      <c r="AV486" s="232"/>
      <c r="AW486" s="232"/>
      <c r="AX486" s="232"/>
      <c r="AY486" s="232"/>
      <c r="AZ486" s="232"/>
      <c r="BA486" s="232"/>
      <c r="BB486" s="232"/>
      <c r="BC486" s="232"/>
      <c r="BD486" s="232"/>
      <c r="BE486" s="232"/>
      <c r="BF486" s="232"/>
      <c r="BG486" s="232"/>
      <c r="BH486" s="232"/>
      <c r="BI486" s="232"/>
      <c r="BJ486" s="232"/>
      <c r="BK486" s="232"/>
      <c r="BL486" s="232"/>
      <c r="BM486" s="237"/>
    </row>
    <row r="487" spans="1:65">
      <c r="A487" s="30"/>
      <c r="B487" s="3" t="s">
        <v>246</v>
      </c>
      <c r="C487" s="29"/>
      <c r="D487" s="234">
        <v>50.55</v>
      </c>
      <c r="E487" s="234">
        <v>34.659071999999995</v>
      </c>
      <c r="F487" s="234">
        <v>45.349999999999994</v>
      </c>
      <c r="G487" s="234">
        <v>43</v>
      </c>
      <c r="H487" s="234">
        <v>43.8</v>
      </c>
      <c r="I487" s="234">
        <v>48</v>
      </c>
      <c r="J487" s="234">
        <v>43</v>
      </c>
      <c r="K487" s="234">
        <v>44.3</v>
      </c>
      <c r="L487" s="231"/>
      <c r="M487" s="232"/>
      <c r="N487" s="232"/>
      <c r="O487" s="232"/>
      <c r="P487" s="232"/>
      <c r="Q487" s="232"/>
      <c r="R487" s="232"/>
      <c r="S487" s="232"/>
      <c r="T487" s="232"/>
      <c r="U487" s="232"/>
      <c r="V487" s="232"/>
      <c r="W487" s="232"/>
      <c r="X487" s="232"/>
      <c r="Y487" s="232"/>
      <c r="Z487" s="232"/>
      <c r="AA487" s="232"/>
      <c r="AB487" s="232"/>
      <c r="AC487" s="232"/>
      <c r="AD487" s="232"/>
      <c r="AE487" s="232"/>
      <c r="AF487" s="232"/>
      <c r="AG487" s="232"/>
      <c r="AH487" s="232"/>
      <c r="AI487" s="232"/>
      <c r="AJ487" s="232"/>
      <c r="AK487" s="232"/>
      <c r="AL487" s="232"/>
      <c r="AM487" s="232"/>
      <c r="AN487" s="232"/>
      <c r="AO487" s="232"/>
      <c r="AP487" s="232"/>
      <c r="AQ487" s="232"/>
      <c r="AR487" s="232"/>
      <c r="AS487" s="232"/>
      <c r="AT487" s="232"/>
      <c r="AU487" s="232"/>
      <c r="AV487" s="232"/>
      <c r="AW487" s="232"/>
      <c r="AX487" s="232"/>
      <c r="AY487" s="232"/>
      <c r="AZ487" s="232"/>
      <c r="BA487" s="232"/>
      <c r="BB487" s="232"/>
      <c r="BC487" s="232"/>
      <c r="BD487" s="232"/>
      <c r="BE487" s="232"/>
      <c r="BF487" s="232"/>
      <c r="BG487" s="232"/>
      <c r="BH487" s="232"/>
      <c r="BI487" s="232"/>
      <c r="BJ487" s="232"/>
      <c r="BK487" s="232"/>
      <c r="BL487" s="232"/>
      <c r="BM487" s="237"/>
    </row>
    <row r="488" spans="1:65">
      <c r="A488" s="30"/>
      <c r="B488" s="3" t="s">
        <v>247</v>
      </c>
      <c r="C488" s="29"/>
      <c r="D488" s="24">
        <v>0.87787622514034902</v>
      </c>
      <c r="E488" s="24">
        <v>0.31555760846856434</v>
      </c>
      <c r="F488" s="24">
        <v>0.83765545820860443</v>
      </c>
      <c r="G488" s="24">
        <v>0.51639777949432231</v>
      </c>
      <c r="H488" s="24">
        <v>1.1754431788336968</v>
      </c>
      <c r="I488" s="24">
        <v>2.0736441353327719</v>
      </c>
      <c r="J488" s="24">
        <v>0.25819888974716115</v>
      </c>
      <c r="K488" s="24">
        <v>0.72502873506273358</v>
      </c>
      <c r="L488" s="151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3" t="s">
        <v>86</v>
      </c>
      <c r="C489" s="29"/>
      <c r="D489" s="13">
        <v>1.7429706654010901E-2</v>
      </c>
      <c r="E489" s="13">
        <v>9.0894450242995119E-3</v>
      </c>
      <c r="F489" s="13">
        <v>1.8443789905510558E-2</v>
      </c>
      <c r="G489" s="13">
        <v>1.1916871834484361E-2</v>
      </c>
      <c r="H489" s="13">
        <v>2.6908275745906835E-2</v>
      </c>
      <c r="I489" s="13">
        <v>4.3655666007005725E-2</v>
      </c>
      <c r="J489" s="13">
        <v>6.0279896439025945E-3</v>
      </c>
      <c r="K489" s="13">
        <v>1.6360182062340734E-2</v>
      </c>
      <c r="L489" s="151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A490" s="30"/>
      <c r="B490" s="3" t="s">
        <v>248</v>
      </c>
      <c r="C490" s="29"/>
      <c r="D490" s="13">
        <v>0.13274026687990403</v>
      </c>
      <c r="E490" s="13">
        <v>-0.21922047078814544</v>
      </c>
      <c r="F490" s="13">
        <v>2.1415363086610961E-2</v>
      </c>
      <c r="G490" s="13">
        <v>-2.54385526513069E-2</v>
      </c>
      <c r="H490" s="13">
        <v>-1.7567094807336758E-2</v>
      </c>
      <c r="I490" s="13">
        <v>6.8269278824528934E-2</v>
      </c>
      <c r="J490" s="13">
        <v>-3.6683492428407183E-2</v>
      </c>
      <c r="K490" s="13">
        <v>-3.32350442300966E-3</v>
      </c>
      <c r="L490" s="151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A491" s="30"/>
      <c r="B491" s="46" t="s">
        <v>249</v>
      </c>
      <c r="C491" s="47"/>
      <c r="D491" s="45">
        <v>3.32</v>
      </c>
      <c r="E491" s="45">
        <v>4.8499999999999996</v>
      </c>
      <c r="F491" s="45">
        <v>0.74</v>
      </c>
      <c r="G491" s="45">
        <v>0.35</v>
      </c>
      <c r="H491" s="45">
        <v>0.17</v>
      </c>
      <c r="I491" s="45">
        <v>1.83</v>
      </c>
      <c r="J491" s="45">
        <v>0.61</v>
      </c>
      <c r="K491" s="45">
        <v>0.17</v>
      </c>
      <c r="L491" s="151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B492" s="31"/>
      <c r="C492" s="20"/>
      <c r="D492" s="20"/>
      <c r="E492" s="20"/>
      <c r="F492" s="20"/>
      <c r="G492" s="20"/>
      <c r="H492" s="20"/>
      <c r="I492" s="20"/>
      <c r="J492" s="20"/>
      <c r="K492" s="20"/>
      <c r="BM492" s="55"/>
    </row>
    <row r="493" spans="1:65" ht="15">
      <c r="B493" s="8" t="s">
        <v>519</v>
      </c>
      <c r="BM493" s="28" t="s">
        <v>67</v>
      </c>
    </row>
    <row r="494" spans="1:65" ht="15">
      <c r="A494" s="25" t="s">
        <v>20</v>
      </c>
      <c r="B494" s="18" t="s">
        <v>111</v>
      </c>
      <c r="C494" s="15" t="s">
        <v>112</v>
      </c>
      <c r="D494" s="16" t="s">
        <v>222</v>
      </c>
      <c r="E494" s="17" t="s">
        <v>222</v>
      </c>
      <c r="F494" s="17" t="s">
        <v>222</v>
      </c>
      <c r="G494" s="17" t="s">
        <v>222</v>
      </c>
      <c r="H494" s="17" t="s">
        <v>222</v>
      </c>
      <c r="I494" s="17" t="s">
        <v>222</v>
      </c>
      <c r="J494" s="17" t="s">
        <v>222</v>
      </c>
      <c r="K494" s="17" t="s">
        <v>222</v>
      </c>
      <c r="L494" s="17" t="s">
        <v>222</v>
      </c>
      <c r="M494" s="15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1</v>
      </c>
    </row>
    <row r="495" spans="1:65">
      <c r="A495" s="30"/>
      <c r="B495" s="19" t="s">
        <v>223</v>
      </c>
      <c r="C495" s="9" t="s">
        <v>223</v>
      </c>
      <c r="D495" s="149" t="s">
        <v>256</v>
      </c>
      <c r="E495" s="150" t="s">
        <v>257</v>
      </c>
      <c r="F495" s="150" t="s">
        <v>258</v>
      </c>
      <c r="G495" s="150" t="s">
        <v>261</v>
      </c>
      <c r="H495" s="150" t="s">
        <v>262</v>
      </c>
      <c r="I495" s="150" t="s">
        <v>263</v>
      </c>
      <c r="J495" s="150" t="s">
        <v>265</v>
      </c>
      <c r="K495" s="150" t="s">
        <v>266</v>
      </c>
      <c r="L495" s="150" t="s">
        <v>294</v>
      </c>
      <c r="M495" s="151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 t="s">
        <v>3</v>
      </c>
    </row>
    <row r="496" spans="1:65">
      <c r="A496" s="30"/>
      <c r="B496" s="19"/>
      <c r="C496" s="9"/>
      <c r="D496" s="10" t="s">
        <v>101</v>
      </c>
      <c r="E496" s="11" t="s">
        <v>295</v>
      </c>
      <c r="F496" s="11" t="s">
        <v>101</v>
      </c>
      <c r="G496" s="11" t="s">
        <v>295</v>
      </c>
      <c r="H496" s="11" t="s">
        <v>102</v>
      </c>
      <c r="I496" s="11" t="s">
        <v>102</v>
      </c>
      <c r="J496" s="11" t="s">
        <v>101</v>
      </c>
      <c r="K496" s="11" t="s">
        <v>101</v>
      </c>
      <c r="L496" s="11" t="s">
        <v>102</v>
      </c>
      <c r="M496" s="151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2</v>
      </c>
    </row>
    <row r="497" spans="1:65">
      <c r="A497" s="30"/>
      <c r="B497" s="19"/>
      <c r="C497" s="9"/>
      <c r="D497" s="26"/>
      <c r="E497" s="26"/>
      <c r="F497" s="26"/>
      <c r="G497" s="26"/>
      <c r="H497" s="26"/>
      <c r="I497" s="26"/>
      <c r="J497" s="26"/>
      <c r="K497" s="26"/>
      <c r="L497" s="26"/>
      <c r="M497" s="15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2</v>
      </c>
    </row>
    <row r="498" spans="1:65">
      <c r="A498" s="30"/>
      <c r="B498" s="18">
        <v>1</v>
      </c>
      <c r="C498" s="14">
        <v>1</v>
      </c>
      <c r="D498" s="22">
        <v>10</v>
      </c>
      <c r="E498" s="22">
        <v>7</v>
      </c>
      <c r="F498" s="22">
        <v>6.9447299999999998</v>
      </c>
      <c r="G498" s="152" t="s">
        <v>304</v>
      </c>
      <c r="H498" s="22">
        <v>7</v>
      </c>
      <c r="I498" s="152" t="s">
        <v>96</v>
      </c>
      <c r="J498" s="152">
        <v>27</v>
      </c>
      <c r="K498" s="22">
        <v>5.7512807718352592</v>
      </c>
      <c r="L498" s="152">
        <v>220</v>
      </c>
      <c r="M498" s="15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1</v>
      </c>
    </row>
    <row r="499" spans="1:65">
      <c r="A499" s="30"/>
      <c r="B499" s="19">
        <v>1</v>
      </c>
      <c r="C499" s="9">
        <v>2</v>
      </c>
      <c r="D499" s="11">
        <v>9</v>
      </c>
      <c r="E499" s="11">
        <v>8</v>
      </c>
      <c r="F499" s="11">
        <v>6.9630099999999997</v>
      </c>
      <c r="G499" s="153" t="s">
        <v>304</v>
      </c>
      <c r="H499" s="11">
        <v>7</v>
      </c>
      <c r="I499" s="153" t="s">
        <v>96</v>
      </c>
      <c r="J499" s="153">
        <v>15</v>
      </c>
      <c r="K499" s="11">
        <v>8.3944187400655998</v>
      </c>
      <c r="L499" s="153">
        <v>220</v>
      </c>
      <c r="M499" s="151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 t="e">
        <v>#N/A</v>
      </c>
    </row>
    <row r="500" spans="1:65">
      <c r="A500" s="30"/>
      <c r="B500" s="19">
        <v>1</v>
      </c>
      <c r="C500" s="9">
        <v>3</v>
      </c>
      <c r="D500" s="156">
        <v>13</v>
      </c>
      <c r="E500" s="11">
        <v>7</v>
      </c>
      <c r="F500" s="11">
        <v>7.1225399999999999</v>
      </c>
      <c r="G500" s="153" t="s">
        <v>304</v>
      </c>
      <c r="H500" s="11">
        <v>8</v>
      </c>
      <c r="I500" s="153" t="s">
        <v>96</v>
      </c>
      <c r="J500" s="153">
        <v>44</v>
      </c>
      <c r="K500" s="11">
        <v>9.0570409459910799</v>
      </c>
      <c r="L500" s="153">
        <v>220</v>
      </c>
      <c r="M500" s="15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16</v>
      </c>
    </row>
    <row r="501" spans="1:65">
      <c r="A501" s="30"/>
      <c r="B501" s="19">
        <v>1</v>
      </c>
      <c r="C501" s="9">
        <v>4</v>
      </c>
      <c r="D501" s="11">
        <v>9</v>
      </c>
      <c r="E501" s="11">
        <v>8</v>
      </c>
      <c r="F501" s="11">
        <v>7.0212700000000003</v>
      </c>
      <c r="G501" s="153" t="s">
        <v>304</v>
      </c>
      <c r="H501" s="11">
        <v>7</v>
      </c>
      <c r="I501" s="153" t="s">
        <v>96</v>
      </c>
      <c r="J501" s="153">
        <v>26</v>
      </c>
      <c r="K501" s="11">
        <v>8.6427579680937185</v>
      </c>
      <c r="L501" s="153">
        <v>220</v>
      </c>
      <c r="M501" s="15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8">
        <v>8.1768859882135168</v>
      </c>
    </row>
    <row r="502" spans="1:65">
      <c r="A502" s="30"/>
      <c r="B502" s="19">
        <v>1</v>
      </c>
      <c r="C502" s="9">
        <v>5</v>
      </c>
      <c r="D502" s="11">
        <v>10</v>
      </c>
      <c r="E502" s="11">
        <v>8</v>
      </c>
      <c r="F502" s="11">
        <v>6.9234200000000001</v>
      </c>
      <c r="G502" s="153" t="s">
        <v>304</v>
      </c>
      <c r="H502" s="11">
        <v>8</v>
      </c>
      <c r="I502" s="153" t="s">
        <v>96</v>
      </c>
      <c r="J502" s="153">
        <v>18</v>
      </c>
      <c r="K502" s="11">
        <v>5.5100340167937203</v>
      </c>
      <c r="L502" s="153">
        <v>220</v>
      </c>
      <c r="M502" s="15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8">
        <v>90</v>
      </c>
    </row>
    <row r="503" spans="1:65">
      <c r="A503" s="30"/>
      <c r="B503" s="19">
        <v>1</v>
      </c>
      <c r="C503" s="9">
        <v>6</v>
      </c>
      <c r="D503" s="11">
        <v>8</v>
      </c>
      <c r="E503" s="11">
        <v>8</v>
      </c>
      <c r="F503" s="11">
        <v>7.1425799999999997</v>
      </c>
      <c r="G503" s="153" t="s">
        <v>304</v>
      </c>
      <c r="H503" s="11">
        <v>8</v>
      </c>
      <c r="I503" s="11">
        <v>10</v>
      </c>
      <c r="J503" s="153">
        <v>12</v>
      </c>
      <c r="K503" s="11">
        <v>8.6948131329072211</v>
      </c>
      <c r="L503" s="153">
        <v>210</v>
      </c>
      <c r="M503" s="151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A504" s="30"/>
      <c r="B504" s="20" t="s">
        <v>245</v>
      </c>
      <c r="C504" s="12"/>
      <c r="D504" s="23">
        <v>9.8333333333333339</v>
      </c>
      <c r="E504" s="23">
        <v>7.666666666666667</v>
      </c>
      <c r="F504" s="23">
        <v>7.0195916666666669</v>
      </c>
      <c r="G504" s="23" t="s">
        <v>557</v>
      </c>
      <c r="H504" s="23">
        <v>7.5</v>
      </c>
      <c r="I504" s="23">
        <v>10</v>
      </c>
      <c r="J504" s="23">
        <v>23.666666666666668</v>
      </c>
      <c r="K504" s="23">
        <v>7.6750575959477665</v>
      </c>
      <c r="L504" s="23">
        <v>218.33333333333334</v>
      </c>
      <c r="M504" s="15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5"/>
    </row>
    <row r="505" spans="1:65">
      <c r="A505" s="30"/>
      <c r="B505" s="3" t="s">
        <v>246</v>
      </c>
      <c r="C505" s="29"/>
      <c r="D505" s="11">
        <v>9.5</v>
      </c>
      <c r="E505" s="11">
        <v>8</v>
      </c>
      <c r="F505" s="11">
        <v>6.99214</v>
      </c>
      <c r="G505" s="11" t="s">
        <v>557</v>
      </c>
      <c r="H505" s="11">
        <v>7.5</v>
      </c>
      <c r="I505" s="11">
        <v>10</v>
      </c>
      <c r="J505" s="11">
        <v>22</v>
      </c>
      <c r="K505" s="11">
        <v>8.5185883540796592</v>
      </c>
      <c r="L505" s="11">
        <v>220</v>
      </c>
      <c r="M505" s="151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5"/>
    </row>
    <row r="506" spans="1:65">
      <c r="A506" s="30"/>
      <c r="B506" s="3" t="s">
        <v>247</v>
      </c>
      <c r="C506" s="29"/>
      <c r="D506" s="24">
        <v>1.7224014243685106</v>
      </c>
      <c r="E506" s="24">
        <v>0.51639777949432231</v>
      </c>
      <c r="F506" s="24">
        <v>9.3575691163178987E-2</v>
      </c>
      <c r="G506" s="24" t="s">
        <v>557</v>
      </c>
      <c r="H506" s="24">
        <v>0.54772255750516607</v>
      </c>
      <c r="I506" s="24" t="s">
        <v>557</v>
      </c>
      <c r="J506" s="24">
        <v>11.604596790352808</v>
      </c>
      <c r="K506" s="24">
        <v>1.59949668134446</v>
      </c>
      <c r="L506" s="24">
        <v>4.0824829046386295</v>
      </c>
      <c r="M506" s="151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5"/>
    </row>
    <row r="507" spans="1:65">
      <c r="A507" s="30"/>
      <c r="B507" s="3" t="s">
        <v>86</v>
      </c>
      <c r="C507" s="29"/>
      <c r="D507" s="13">
        <v>0.17515946688493328</v>
      </c>
      <c r="E507" s="13">
        <v>6.7356232107955077E-2</v>
      </c>
      <c r="F507" s="13">
        <v>1.3330645941634162E-2</v>
      </c>
      <c r="G507" s="13" t="s">
        <v>557</v>
      </c>
      <c r="H507" s="13">
        <v>7.3029674334022146E-2</v>
      </c>
      <c r="I507" s="13" t="s">
        <v>557</v>
      </c>
      <c r="J507" s="13">
        <v>0.49033507564871015</v>
      </c>
      <c r="K507" s="13">
        <v>0.20840191247411005</v>
      </c>
      <c r="L507" s="13">
        <v>1.8698394983077692E-2</v>
      </c>
      <c r="M507" s="151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A508" s="30"/>
      <c r="B508" s="3" t="s">
        <v>248</v>
      </c>
      <c r="C508" s="29"/>
      <c r="D508" s="13">
        <v>0.20257679359935854</v>
      </c>
      <c r="E508" s="13">
        <v>-6.2397754142872963E-2</v>
      </c>
      <c r="F508" s="13">
        <v>-0.14153240282609036</v>
      </c>
      <c r="G508" s="13" t="s">
        <v>557</v>
      </c>
      <c r="H508" s="13">
        <v>-8.2780411661506181E-2</v>
      </c>
      <c r="I508" s="13">
        <v>0.22295945111799176</v>
      </c>
      <c r="J508" s="13">
        <v>1.8943373676459139</v>
      </c>
      <c r="K508" s="13">
        <v>-6.1371577516074582E-2</v>
      </c>
      <c r="L508" s="13">
        <v>25.701281349409488</v>
      </c>
      <c r="M508" s="151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A509" s="30"/>
      <c r="B509" s="46" t="s">
        <v>249</v>
      </c>
      <c r="C509" s="47"/>
      <c r="D509" s="45">
        <v>2.2599999999999998</v>
      </c>
      <c r="E509" s="45">
        <v>0</v>
      </c>
      <c r="F509" s="45">
        <v>0.67</v>
      </c>
      <c r="G509" s="45">
        <v>0.17</v>
      </c>
      <c r="H509" s="45">
        <v>0.17</v>
      </c>
      <c r="I509" s="45">
        <v>1.91</v>
      </c>
      <c r="J509" s="45">
        <v>16.670000000000002</v>
      </c>
      <c r="K509" s="45">
        <v>0.01</v>
      </c>
      <c r="L509" s="45">
        <v>219.53</v>
      </c>
      <c r="M509" s="151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B510" s="31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BM510" s="55"/>
    </row>
    <row r="511" spans="1:65" ht="18">
      <c r="B511" s="8" t="s">
        <v>520</v>
      </c>
      <c r="BM511" s="28" t="s">
        <v>253</v>
      </c>
    </row>
    <row r="512" spans="1:65" ht="18">
      <c r="A512" s="25" t="s">
        <v>425</v>
      </c>
      <c r="B512" s="18" t="s">
        <v>111</v>
      </c>
      <c r="C512" s="15" t="s">
        <v>112</v>
      </c>
      <c r="D512" s="16" t="s">
        <v>222</v>
      </c>
      <c r="E512" s="151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8">
        <v>1</v>
      </c>
    </row>
    <row r="513" spans="1:65">
      <c r="A513" s="30"/>
      <c r="B513" s="19" t="s">
        <v>223</v>
      </c>
      <c r="C513" s="9" t="s">
        <v>223</v>
      </c>
      <c r="D513" s="149" t="s">
        <v>263</v>
      </c>
      <c r="E513" s="151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8" t="s">
        <v>1</v>
      </c>
    </row>
    <row r="514" spans="1:65">
      <c r="A514" s="30"/>
      <c r="B514" s="19"/>
      <c r="C514" s="9"/>
      <c r="D514" s="10" t="s">
        <v>99</v>
      </c>
      <c r="E514" s="151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8">
        <v>2</v>
      </c>
    </row>
    <row r="515" spans="1:65">
      <c r="A515" s="30"/>
      <c r="B515" s="19"/>
      <c r="C515" s="9"/>
      <c r="D515" s="26"/>
      <c r="E515" s="151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8">
        <v>2</v>
      </c>
    </row>
    <row r="516" spans="1:65">
      <c r="A516" s="30"/>
      <c r="B516" s="18">
        <v>1</v>
      </c>
      <c r="C516" s="14">
        <v>1</v>
      </c>
      <c r="D516" s="22">
        <v>17.899999999999999</v>
      </c>
      <c r="E516" s="151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8">
        <v>1</v>
      </c>
    </row>
    <row r="517" spans="1:65">
      <c r="A517" s="30"/>
      <c r="B517" s="19">
        <v>1</v>
      </c>
      <c r="C517" s="9">
        <v>2</v>
      </c>
      <c r="D517" s="11">
        <v>17</v>
      </c>
      <c r="E517" s="151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8">
        <v>15</v>
      </c>
    </row>
    <row r="518" spans="1:65">
      <c r="A518" s="30"/>
      <c r="B518" s="19">
        <v>1</v>
      </c>
      <c r="C518" s="9">
        <v>3</v>
      </c>
      <c r="D518" s="11">
        <v>17.8</v>
      </c>
      <c r="E518" s="151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8">
        <v>16</v>
      </c>
    </row>
    <row r="519" spans="1:65">
      <c r="A519" s="30"/>
      <c r="B519" s="19">
        <v>1</v>
      </c>
      <c r="C519" s="9">
        <v>4</v>
      </c>
      <c r="D519" s="11">
        <v>17.399999999999999</v>
      </c>
      <c r="E519" s="151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8">
        <v>17.516666666666701</v>
      </c>
    </row>
    <row r="520" spans="1:65">
      <c r="A520" s="30"/>
      <c r="B520" s="19">
        <v>1</v>
      </c>
      <c r="C520" s="9">
        <v>5</v>
      </c>
      <c r="D520" s="11">
        <v>17.5</v>
      </c>
      <c r="E520" s="151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21</v>
      </c>
    </row>
    <row r="521" spans="1:65">
      <c r="A521" s="30"/>
      <c r="B521" s="19">
        <v>1</v>
      </c>
      <c r="C521" s="9">
        <v>6</v>
      </c>
      <c r="D521" s="11">
        <v>17.5</v>
      </c>
      <c r="E521" s="151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5"/>
    </row>
    <row r="522" spans="1:65">
      <c r="A522" s="30"/>
      <c r="B522" s="20" t="s">
        <v>245</v>
      </c>
      <c r="C522" s="12"/>
      <c r="D522" s="23">
        <v>17.516666666666666</v>
      </c>
      <c r="E522" s="151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5"/>
    </row>
    <row r="523" spans="1:65">
      <c r="A523" s="30"/>
      <c r="B523" s="3" t="s">
        <v>246</v>
      </c>
      <c r="C523" s="29"/>
      <c r="D523" s="11">
        <v>17.5</v>
      </c>
      <c r="E523" s="151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5"/>
    </row>
    <row r="524" spans="1:65">
      <c r="A524" s="30"/>
      <c r="B524" s="3" t="s">
        <v>247</v>
      </c>
      <c r="C524" s="29"/>
      <c r="D524" s="24">
        <v>0.31885210782848306</v>
      </c>
      <c r="E524" s="151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A525" s="30"/>
      <c r="B525" s="3" t="s">
        <v>86</v>
      </c>
      <c r="C525" s="29"/>
      <c r="D525" s="13">
        <v>1.820278446213985E-2</v>
      </c>
      <c r="E525" s="151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30"/>
      <c r="B526" s="3" t="s">
        <v>248</v>
      </c>
      <c r="C526" s="29"/>
      <c r="D526" s="13">
        <v>-1.9984014443252818E-15</v>
      </c>
      <c r="E526" s="151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A527" s="30"/>
      <c r="B527" s="46" t="s">
        <v>249</v>
      </c>
      <c r="C527" s="47"/>
      <c r="D527" s="45" t="s">
        <v>275</v>
      </c>
      <c r="E527" s="151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B528" s="31"/>
      <c r="C528" s="20"/>
      <c r="D528" s="20"/>
      <c r="BM528" s="55"/>
    </row>
    <row r="529" spans="1:65" ht="15">
      <c r="B529" s="8" t="s">
        <v>521</v>
      </c>
      <c r="BM529" s="28" t="s">
        <v>253</v>
      </c>
    </row>
    <row r="530" spans="1:65" ht="15">
      <c r="A530" s="25" t="s">
        <v>23</v>
      </c>
      <c r="B530" s="18" t="s">
        <v>111</v>
      </c>
      <c r="C530" s="15" t="s">
        <v>112</v>
      </c>
      <c r="D530" s="16" t="s">
        <v>222</v>
      </c>
      <c r="E530" s="17" t="s">
        <v>222</v>
      </c>
      <c r="F530" s="17" t="s">
        <v>222</v>
      </c>
      <c r="G530" s="17" t="s">
        <v>222</v>
      </c>
      <c r="H530" s="17" t="s">
        <v>222</v>
      </c>
      <c r="I530" s="151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8">
        <v>1</v>
      </c>
    </row>
    <row r="531" spans="1:65">
      <c r="A531" s="30"/>
      <c r="B531" s="19" t="s">
        <v>223</v>
      </c>
      <c r="C531" s="9" t="s">
        <v>223</v>
      </c>
      <c r="D531" s="149" t="s">
        <v>257</v>
      </c>
      <c r="E531" s="150" t="s">
        <v>263</v>
      </c>
      <c r="F531" s="150" t="s">
        <v>265</v>
      </c>
      <c r="G531" s="150" t="s">
        <v>294</v>
      </c>
      <c r="H531" s="150" t="s">
        <v>269</v>
      </c>
      <c r="I531" s="151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8" t="s">
        <v>3</v>
      </c>
    </row>
    <row r="532" spans="1:65">
      <c r="A532" s="30"/>
      <c r="B532" s="19"/>
      <c r="C532" s="9"/>
      <c r="D532" s="10" t="s">
        <v>295</v>
      </c>
      <c r="E532" s="11" t="s">
        <v>99</v>
      </c>
      <c r="F532" s="11" t="s">
        <v>101</v>
      </c>
      <c r="G532" s="11" t="s">
        <v>101</v>
      </c>
      <c r="H532" s="11" t="s">
        <v>101</v>
      </c>
      <c r="I532" s="151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8">
        <v>2</v>
      </c>
    </row>
    <row r="533" spans="1:65">
      <c r="A533" s="30"/>
      <c r="B533" s="19"/>
      <c r="C533" s="9"/>
      <c r="D533" s="26"/>
      <c r="E533" s="26"/>
      <c r="F533" s="26"/>
      <c r="G533" s="26"/>
      <c r="H533" s="26"/>
      <c r="I533" s="151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8">
        <v>2</v>
      </c>
    </row>
    <row r="534" spans="1:65">
      <c r="A534" s="30"/>
      <c r="B534" s="18">
        <v>1</v>
      </c>
      <c r="C534" s="14">
        <v>1</v>
      </c>
      <c r="D534" s="22">
        <v>0.12</v>
      </c>
      <c r="E534" s="22">
        <v>0.11</v>
      </c>
      <c r="F534" s="152" t="s">
        <v>106</v>
      </c>
      <c r="G534" s="22" t="s">
        <v>97</v>
      </c>
      <c r="H534" s="152" t="s">
        <v>201</v>
      </c>
      <c r="I534" s="151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0"/>
      <c r="B535" s="19">
        <v>1</v>
      </c>
      <c r="C535" s="9">
        <v>2</v>
      </c>
      <c r="D535" s="11">
        <v>0.14000000000000001</v>
      </c>
      <c r="E535" s="11">
        <v>0.11</v>
      </c>
      <c r="F535" s="153" t="s">
        <v>106</v>
      </c>
      <c r="G535" s="11">
        <v>0.2</v>
      </c>
      <c r="H535" s="153" t="s">
        <v>201</v>
      </c>
      <c r="I535" s="151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>
        <v>4</v>
      </c>
    </row>
    <row r="536" spans="1:65">
      <c r="A536" s="30"/>
      <c r="B536" s="19">
        <v>1</v>
      </c>
      <c r="C536" s="9">
        <v>3</v>
      </c>
      <c r="D536" s="11">
        <v>0.13</v>
      </c>
      <c r="E536" s="11">
        <v>0.1</v>
      </c>
      <c r="F536" s="153" t="s">
        <v>106</v>
      </c>
      <c r="G536" s="11">
        <v>0.2</v>
      </c>
      <c r="H536" s="153" t="s">
        <v>201</v>
      </c>
      <c r="I536" s="151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16</v>
      </c>
    </row>
    <row r="537" spans="1:65">
      <c r="A537" s="30"/>
      <c r="B537" s="19">
        <v>1</v>
      </c>
      <c r="C537" s="9">
        <v>4</v>
      </c>
      <c r="D537" s="11">
        <v>0.12</v>
      </c>
      <c r="E537" s="11">
        <v>0.1</v>
      </c>
      <c r="F537" s="153" t="s">
        <v>106</v>
      </c>
      <c r="G537" s="11">
        <v>0.2</v>
      </c>
      <c r="H537" s="153" t="s">
        <v>201</v>
      </c>
      <c r="I537" s="151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0.138333333333333</v>
      </c>
    </row>
    <row r="538" spans="1:65">
      <c r="A538" s="30"/>
      <c r="B538" s="19">
        <v>1</v>
      </c>
      <c r="C538" s="9">
        <v>5</v>
      </c>
      <c r="D538" s="11">
        <v>0.12</v>
      </c>
      <c r="E538" s="11">
        <v>0.1</v>
      </c>
      <c r="F538" s="153" t="s">
        <v>106</v>
      </c>
      <c r="G538" s="11">
        <v>0.2</v>
      </c>
      <c r="H538" s="153" t="s">
        <v>201</v>
      </c>
      <c r="I538" s="151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15</v>
      </c>
    </row>
    <row r="539" spans="1:65">
      <c r="A539" s="30"/>
      <c r="B539" s="19">
        <v>1</v>
      </c>
      <c r="C539" s="9">
        <v>6</v>
      </c>
      <c r="D539" s="11">
        <v>0.13</v>
      </c>
      <c r="E539" s="11">
        <v>0.11</v>
      </c>
      <c r="F539" s="153" t="s">
        <v>106</v>
      </c>
      <c r="G539" s="11">
        <v>0.2</v>
      </c>
      <c r="H539" s="153" t="s">
        <v>201</v>
      </c>
      <c r="I539" s="151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5"/>
    </row>
    <row r="540" spans="1:65">
      <c r="A540" s="30"/>
      <c r="B540" s="20" t="s">
        <v>245</v>
      </c>
      <c r="C540" s="12"/>
      <c r="D540" s="23">
        <v>0.12666666666666668</v>
      </c>
      <c r="E540" s="23">
        <v>0.105</v>
      </c>
      <c r="F540" s="23" t="s">
        <v>557</v>
      </c>
      <c r="G540" s="23">
        <v>0.2</v>
      </c>
      <c r="H540" s="23" t="s">
        <v>557</v>
      </c>
      <c r="I540" s="151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5"/>
    </row>
    <row r="541" spans="1:65">
      <c r="A541" s="30"/>
      <c r="B541" s="3" t="s">
        <v>246</v>
      </c>
      <c r="C541" s="29"/>
      <c r="D541" s="11">
        <v>0.125</v>
      </c>
      <c r="E541" s="11">
        <v>0.10500000000000001</v>
      </c>
      <c r="F541" s="11" t="s">
        <v>557</v>
      </c>
      <c r="G541" s="11">
        <v>0.2</v>
      </c>
      <c r="H541" s="11" t="s">
        <v>557</v>
      </c>
      <c r="I541" s="151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5"/>
    </row>
    <row r="542" spans="1:65">
      <c r="A542" s="30"/>
      <c r="B542" s="3" t="s">
        <v>247</v>
      </c>
      <c r="C542" s="29"/>
      <c r="D542" s="24">
        <v>8.1649658092772665E-3</v>
      </c>
      <c r="E542" s="24">
        <v>5.4772255750516587E-3</v>
      </c>
      <c r="F542" s="24" t="s">
        <v>557</v>
      </c>
      <c r="G542" s="24">
        <v>0</v>
      </c>
      <c r="H542" s="24" t="s">
        <v>557</v>
      </c>
      <c r="I542" s="151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5"/>
    </row>
    <row r="543" spans="1:65">
      <c r="A543" s="30"/>
      <c r="B543" s="3" t="s">
        <v>86</v>
      </c>
      <c r="C543" s="29"/>
      <c r="D543" s="13">
        <v>6.4460256389031051E-2</v>
      </c>
      <c r="E543" s="13">
        <v>5.2164053095730085E-2</v>
      </c>
      <c r="F543" s="13" t="s">
        <v>557</v>
      </c>
      <c r="G543" s="13">
        <v>0</v>
      </c>
      <c r="H543" s="13" t="s">
        <v>557</v>
      </c>
      <c r="I543" s="151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3" t="s">
        <v>248</v>
      </c>
      <c r="C544" s="29"/>
      <c r="D544" s="13">
        <v>-8.4337349397588079E-2</v>
      </c>
      <c r="E544" s="13">
        <v>-0.24096385542168497</v>
      </c>
      <c r="F544" s="13" t="s">
        <v>557</v>
      </c>
      <c r="G544" s="13">
        <v>0.44578313253012403</v>
      </c>
      <c r="H544" s="13" t="s">
        <v>557</v>
      </c>
      <c r="I544" s="151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46" t="s">
        <v>249</v>
      </c>
      <c r="C545" s="47"/>
      <c r="D545" s="45">
        <v>0.56999999999999995</v>
      </c>
      <c r="E545" s="45">
        <v>0.79</v>
      </c>
      <c r="F545" s="45">
        <v>8.26</v>
      </c>
      <c r="G545" s="45">
        <v>0</v>
      </c>
      <c r="H545" s="45">
        <v>0.67</v>
      </c>
      <c r="I545" s="151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1"/>
      <c r="C546" s="20"/>
      <c r="D546" s="20"/>
      <c r="E546" s="20"/>
      <c r="F546" s="20"/>
      <c r="G546" s="20"/>
      <c r="H546" s="20"/>
      <c r="BM546" s="55"/>
    </row>
    <row r="547" spans="1:65" ht="15">
      <c r="B547" s="8" t="s">
        <v>522</v>
      </c>
      <c r="BM547" s="28" t="s">
        <v>67</v>
      </c>
    </row>
    <row r="548" spans="1:65" ht="15">
      <c r="A548" s="25" t="s">
        <v>55</v>
      </c>
      <c r="B548" s="18" t="s">
        <v>111</v>
      </c>
      <c r="C548" s="15" t="s">
        <v>112</v>
      </c>
      <c r="D548" s="16" t="s">
        <v>222</v>
      </c>
      <c r="E548" s="17" t="s">
        <v>222</v>
      </c>
      <c r="F548" s="17" t="s">
        <v>222</v>
      </c>
      <c r="G548" s="17" t="s">
        <v>222</v>
      </c>
      <c r="H548" s="17" t="s">
        <v>222</v>
      </c>
      <c r="I548" s="17" t="s">
        <v>222</v>
      </c>
      <c r="J548" s="17" t="s">
        <v>222</v>
      </c>
      <c r="K548" s="17" t="s">
        <v>222</v>
      </c>
      <c r="L548" s="17" t="s">
        <v>222</v>
      </c>
      <c r="M548" s="17" t="s">
        <v>222</v>
      </c>
      <c r="N548" s="17" t="s">
        <v>222</v>
      </c>
      <c r="O548" s="17" t="s">
        <v>222</v>
      </c>
      <c r="P548" s="17" t="s">
        <v>222</v>
      </c>
      <c r="Q548" s="17" t="s">
        <v>222</v>
      </c>
      <c r="R548" s="17" t="s">
        <v>222</v>
      </c>
      <c r="S548" s="17" t="s">
        <v>222</v>
      </c>
      <c r="T548" s="151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9" t="s">
        <v>223</v>
      </c>
      <c r="C549" s="9" t="s">
        <v>223</v>
      </c>
      <c r="D549" s="149" t="s">
        <v>255</v>
      </c>
      <c r="E549" s="150" t="s">
        <v>256</v>
      </c>
      <c r="F549" s="150" t="s">
        <v>257</v>
      </c>
      <c r="G549" s="150" t="s">
        <v>258</v>
      </c>
      <c r="H549" s="150" t="s">
        <v>259</v>
      </c>
      <c r="I549" s="150" t="s">
        <v>260</v>
      </c>
      <c r="J549" s="150" t="s">
        <v>276</v>
      </c>
      <c r="K549" s="150" t="s">
        <v>261</v>
      </c>
      <c r="L549" s="150" t="s">
        <v>262</v>
      </c>
      <c r="M549" s="150" t="s">
        <v>263</v>
      </c>
      <c r="N549" s="150" t="s">
        <v>265</v>
      </c>
      <c r="O549" s="150" t="s">
        <v>266</v>
      </c>
      <c r="P549" s="150" t="s">
        <v>267</v>
      </c>
      <c r="Q549" s="150" t="s">
        <v>268</v>
      </c>
      <c r="R549" s="150" t="s">
        <v>294</v>
      </c>
      <c r="S549" s="150" t="s">
        <v>269</v>
      </c>
      <c r="T549" s="151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 t="s">
        <v>1</v>
      </c>
    </row>
    <row r="550" spans="1:65">
      <c r="A550" s="30"/>
      <c r="B550" s="19"/>
      <c r="C550" s="9"/>
      <c r="D550" s="10" t="s">
        <v>102</v>
      </c>
      <c r="E550" s="11" t="s">
        <v>102</v>
      </c>
      <c r="F550" s="11" t="s">
        <v>295</v>
      </c>
      <c r="G550" s="11" t="s">
        <v>102</v>
      </c>
      <c r="H550" s="11" t="s">
        <v>102</v>
      </c>
      <c r="I550" s="11" t="s">
        <v>102</v>
      </c>
      <c r="J550" s="11" t="s">
        <v>102</v>
      </c>
      <c r="K550" s="11" t="s">
        <v>295</v>
      </c>
      <c r="L550" s="11" t="s">
        <v>102</v>
      </c>
      <c r="M550" s="11" t="s">
        <v>102</v>
      </c>
      <c r="N550" s="11" t="s">
        <v>101</v>
      </c>
      <c r="O550" s="11" t="s">
        <v>102</v>
      </c>
      <c r="P550" s="11" t="s">
        <v>102</v>
      </c>
      <c r="Q550" s="11" t="s">
        <v>102</v>
      </c>
      <c r="R550" s="11" t="s">
        <v>102</v>
      </c>
      <c r="S550" s="11" t="s">
        <v>102</v>
      </c>
      <c r="T550" s="151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3</v>
      </c>
    </row>
    <row r="551" spans="1:65">
      <c r="A551" s="30"/>
      <c r="B551" s="19"/>
      <c r="C551" s="9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151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3</v>
      </c>
    </row>
    <row r="552" spans="1:65">
      <c r="A552" s="30"/>
      <c r="B552" s="18">
        <v>1</v>
      </c>
      <c r="C552" s="14">
        <v>1</v>
      </c>
      <c r="D552" s="211">
        <v>0.27</v>
      </c>
      <c r="E552" s="211">
        <v>0.31</v>
      </c>
      <c r="F552" s="211">
        <v>0.28999999999999998</v>
      </c>
      <c r="G552" s="212">
        <v>0.32895449999999998</v>
      </c>
      <c r="H552" s="211">
        <v>0.28899999999999998</v>
      </c>
      <c r="I552" s="211">
        <v>0.28899999999999998</v>
      </c>
      <c r="J552" s="211">
        <v>0.27100000000000002</v>
      </c>
      <c r="K552" s="211">
        <v>0.28000000000000003</v>
      </c>
      <c r="L552" s="212">
        <v>0.38</v>
      </c>
      <c r="M552" s="211">
        <v>0.31</v>
      </c>
      <c r="N552" s="211">
        <v>0.27750000000000002</v>
      </c>
      <c r="O552" s="212">
        <v>0.25732630272199997</v>
      </c>
      <c r="P552" s="211">
        <v>0.27100000000000002</v>
      </c>
      <c r="Q552" s="211">
        <v>0.29599999999999999</v>
      </c>
      <c r="R552" s="211">
        <v>0.27999999999999997</v>
      </c>
      <c r="S552" s="211">
        <v>0.3</v>
      </c>
      <c r="T552" s="209"/>
      <c r="U552" s="210"/>
      <c r="V552" s="210"/>
      <c r="W552" s="210"/>
      <c r="X552" s="210"/>
      <c r="Y552" s="210"/>
      <c r="Z552" s="210"/>
      <c r="AA552" s="210"/>
      <c r="AB552" s="210"/>
      <c r="AC552" s="210"/>
      <c r="AD552" s="210"/>
      <c r="AE552" s="210"/>
      <c r="AF552" s="210"/>
      <c r="AG552" s="210"/>
      <c r="AH552" s="210"/>
      <c r="AI552" s="210"/>
      <c r="AJ552" s="210"/>
      <c r="AK552" s="210"/>
      <c r="AL552" s="210"/>
      <c r="AM552" s="210"/>
      <c r="AN552" s="210"/>
      <c r="AO552" s="210"/>
      <c r="AP552" s="210"/>
      <c r="AQ552" s="210"/>
      <c r="AR552" s="210"/>
      <c r="AS552" s="210"/>
      <c r="AT552" s="210"/>
      <c r="AU552" s="210"/>
      <c r="AV552" s="210"/>
      <c r="AW552" s="210"/>
      <c r="AX552" s="210"/>
      <c r="AY552" s="210"/>
      <c r="AZ552" s="210"/>
      <c r="BA552" s="210"/>
      <c r="BB552" s="210"/>
      <c r="BC552" s="210"/>
      <c r="BD552" s="210"/>
      <c r="BE552" s="210"/>
      <c r="BF552" s="210"/>
      <c r="BG552" s="210"/>
      <c r="BH552" s="210"/>
      <c r="BI552" s="210"/>
      <c r="BJ552" s="210"/>
      <c r="BK552" s="210"/>
      <c r="BL552" s="210"/>
      <c r="BM552" s="213">
        <v>1</v>
      </c>
    </row>
    <row r="553" spans="1:65">
      <c r="A553" s="30"/>
      <c r="B553" s="19">
        <v>1</v>
      </c>
      <c r="C553" s="9">
        <v>2</v>
      </c>
      <c r="D553" s="24">
        <v>0.3</v>
      </c>
      <c r="E553" s="24">
        <v>0.3</v>
      </c>
      <c r="F553" s="24">
        <v>0.28999999999999998</v>
      </c>
      <c r="G553" s="214">
        <v>0.32599490000000009</v>
      </c>
      <c r="H553" s="24">
        <v>0.28299999999999997</v>
      </c>
      <c r="I553" s="24">
        <v>0.27100000000000002</v>
      </c>
      <c r="J553" s="24">
        <v>0.308</v>
      </c>
      <c r="K553" s="24">
        <v>0.28999999999999998</v>
      </c>
      <c r="L553" s="214">
        <v>0.38</v>
      </c>
      <c r="M553" s="24">
        <v>0.3</v>
      </c>
      <c r="N553" s="24">
        <v>0.26729999999999998</v>
      </c>
      <c r="O553" s="214">
        <v>0.23219016009500007</v>
      </c>
      <c r="P553" s="24">
        <v>0.28299999999999997</v>
      </c>
      <c r="Q553" s="24">
        <v>0.29599999999999999</v>
      </c>
      <c r="R553" s="24">
        <v>0.27</v>
      </c>
      <c r="S553" s="24">
        <v>0.31</v>
      </c>
      <c r="T553" s="209"/>
      <c r="U553" s="210"/>
      <c r="V553" s="210"/>
      <c r="W553" s="210"/>
      <c r="X553" s="210"/>
      <c r="Y553" s="210"/>
      <c r="Z553" s="210"/>
      <c r="AA553" s="210"/>
      <c r="AB553" s="210"/>
      <c r="AC553" s="210"/>
      <c r="AD553" s="210"/>
      <c r="AE553" s="210"/>
      <c r="AF553" s="210"/>
      <c r="AG553" s="210"/>
      <c r="AH553" s="210"/>
      <c r="AI553" s="210"/>
      <c r="AJ553" s="210"/>
      <c r="AK553" s="210"/>
      <c r="AL553" s="210"/>
      <c r="AM553" s="210"/>
      <c r="AN553" s="210"/>
      <c r="AO553" s="210"/>
      <c r="AP553" s="210"/>
      <c r="AQ553" s="210"/>
      <c r="AR553" s="210"/>
      <c r="AS553" s="210"/>
      <c r="AT553" s="210"/>
      <c r="AU553" s="210"/>
      <c r="AV553" s="210"/>
      <c r="AW553" s="210"/>
      <c r="AX553" s="210"/>
      <c r="AY553" s="210"/>
      <c r="AZ553" s="210"/>
      <c r="BA553" s="210"/>
      <c r="BB553" s="210"/>
      <c r="BC553" s="210"/>
      <c r="BD553" s="210"/>
      <c r="BE553" s="210"/>
      <c r="BF553" s="210"/>
      <c r="BG553" s="210"/>
      <c r="BH553" s="210"/>
      <c r="BI553" s="210"/>
      <c r="BJ553" s="210"/>
      <c r="BK553" s="210"/>
      <c r="BL553" s="210"/>
      <c r="BM553" s="213" t="e">
        <v>#N/A</v>
      </c>
    </row>
    <row r="554" spans="1:65">
      <c r="A554" s="30"/>
      <c r="B554" s="19">
        <v>1</v>
      </c>
      <c r="C554" s="9">
        <v>3</v>
      </c>
      <c r="D554" s="24">
        <v>0.3</v>
      </c>
      <c r="E554" s="24">
        <v>0.3</v>
      </c>
      <c r="F554" s="24">
        <v>0.28999999999999998</v>
      </c>
      <c r="G554" s="214">
        <v>0.32840859999999999</v>
      </c>
      <c r="H554" s="24">
        <v>0.28899999999999998</v>
      </c>
      <c r="I554" s="24">
        <v>0.26500000000000001</v>
      </c>
      <c r="J554" s="24">
        <v>0.27700000000000002</v>
      </c>
      <c r="K554" s="24">
        <v>0.28000000000000003</v>
      </c>
      <c r="L554" s="214">
        <v>0.37</v>
      </c>
      <c r="M554" s="24">
        <v>0.28999999999999998</v>
      </c>
      <c r="N554" s="24">
        <v>0.24819999999999998</v>
      </c>
      <c r="O554" s="214">
        <v>0.23630195967933332</v>
      </c>
      <c r="P554" s="24">
        <v>0.28899999999999998</v>
      </c>
      <c r="Q554" s="24">
        <v>0.28899999999999998</v>
      </c>
      <c r="R554" s="24">
        <v>0.28999999999999998</v>
      </c>
      <c r="S554" s="24">
        <v>0.28999999999999998</v>
      </c>
      <c r="T554" s="209"/>
      <c r="U554" s="210"/>
      <c r="V554" s="210"/>
      <c r="W554" s="210"/>
      <c r="X554" s="210"/>
      <c r="Y554" s="210"/>
      <c r="Z554" s="210"/>
      <c r="AA554" s="210"/>
      <c r="AB554" s="210"/>
      <c r="AC554" s="210"/>
      <c r="AD554" s="210"/>
      <c r="AE554" s="210"/>
      <c r="AF554" s="210"/>
      <c r="AG554" s="210"/>
      <c r="AH554" s="210"/>
      <c r="AI554" s="210"/>
      <c r="AJ554" s="210"/>
      <c r="AK554" s="210"/>
      <c r="AL554" s="210"/>
      <c r="AM554" s="210"/>
      <c r="AN554" s="210"/>
      <c r="AO554" s="210"/>
      <c r="AP554" s="210"/>
      <c r="AQ554" s="210"/>
      <c r="AR554" s="210"/>
      <c r="AS554" s="210"/>
      <c r="AT554" s="210"/>
      <c r="AU554" s="210"/>
      <c r="AV554" s="210"/>
      <c r="AW554" s="210"/>
      <c r="AX554" s="210"/>
      <c r="AY554" s="210"/>
      <c r="AZ554" s="210"/>
      <c r="BA554" s="210"/>
      <c r="BB554" s="210"/>
      <c r="BC554" s="210"/>
      <c r="BD554" s="210"/>
      <c r="BE554" s="210"/>
      <c r="BF554" s="210"/>
      <c r="BG554" s="210"/>
      <c r="BH554" s="210"/>
      <c r="BI554" s="210"/>
      <c r="BJ554" s="210"/>
      <c r="BK554" s="210"/>
      <c r="BL554" s="210"/>
      <c r="BM554" s="213">
        <v>16</v>
      </c>
    </row>
    <row r="555" spans="1:65">
      <c r="A555" s="30"/>
      <c r="B555" s="19">
        <v>1</v>
      </c>
      <c r="C555" s="9">
        <v>4</v>
      </c>
      <c r="D555" s="24">
        <v>0.3</v>
      </c>
      <c r="E555" s="24">
        <v>0.28999999999999998</v>
      </c>
      <c r="F555" s="24">
        <v>0.28999999999999998</v>
      </c>
      <c r="G555" s="214">
        <v>0.32591619999999999</v>
      </c>
      <c r="H555" s="24">
        <v>0.27700000000000002</v>
      </c>
      <c r="I555" s="24">
        <v>0.27100000000000002</v>
      </c>
      <c r="J555" s="24">
        <v>0.28899999999999998</v>
      </c>
      <c r="K555" s="24">
        <v>0.28000000000000003</v>
      </c>
      <c r="L555" s="214">
        <v>0.38</v>
      </c>
      <c r="M555" s="24">
        <v>0.28000000000000003</v>
      </c>
      <c r="N555" s="24">
        <v>0.25950000000000001</v>
      </c>
      <c r="O555" s="214">
        <v>0.23850067865600003</v>
      </c>
      <c r="P555" s="24">
        <v>0.25900000000000001</v>
      </c>
      <c r="Q555" s="24">
        <v>0.29599999999999999</v>
      </c>
      <c r="R555" s="24">
        <v>0.28999999999999998</v>
      </c>
      <c r="S555" s="24">
        <v>0.28999999999999998</v>
      </c>
      <c r="T555" s="209"/>
      <c r="U555" s="210"/>
      <c r="V555" s="210"/>
      <c r="W555" s="210"/>
      <c r="X555" s="210"/>
      <c r="Y555" s="210"/>
      <c r="Z555" s="210"/>
      <c r="AA555" s="210"/>
      <c r="AB555" s="210"/>
      <c r="AC555" s="210"/>
      <c r="AD555" s="210"/>
      <c r="AE555" s="210"/>
      <c r="AF555" s="210"/>
      <c r="AG555" s="210"/>
      <c r="AH555" s="210"/>
      <c r="AI555" s="210"/>
      <c r="AJ555" s="210"/>
      <c r="AK555" s="210"/>
      <c r="AL555" s="210"/>
      <c r="AM555" s="210"/>
      <c r="AN555" s="210"/>
      <c r="AO555" s="210"/>
      <c r="AP555" s="210"/>
      <c r="AQ555" s="210"/>
      <c r="AR555" s="210"/>
      <c r="AS555" s="210"/>
      <c r="AT555" s="210"/>
      <c r="AU555" s="210"/>
      <c r="AV555" s="210"/>
      <c r="AW555" s="210"/>
      <c r="AX555" s="210"/>
      <c r="AY555" s="210"/>
      <c r="AZ555" s="210"/>
      <c r="BA555" s="210"/>
      <c r="BB555" s="210"/>
      <c r="BC555" s="210"/>
      <c r="BD555" s="210"/>
      <c r="BE555" s="210"/>
      <c r="BF555" s="210"/>
      <c r="BG555" s="210"/>
      <c r="BH555" s="210"/>
      <c r="BI555" s="210"/>
      <c r="BJ555" s="210"/>
      <c r="BK555" s="210"/>
      <c r="BL555" s="210"/>
      <c r="BM555" s="213">
        <v>0.28587695632273502</v>
      </c>
    </row>
    <row r="556" spans="1:65">
      <c r="A556" s="30"/>
      <c r="B556" s="19">
        <v>1</v>
      </c>
      <c r="C556" s="9">
        <v>5</v>
      </c>
      <c r="D556" s="24">
        <v>0.27</v>
      </c>
      <c r="E556" s="24">
        <v>0.3</v>
      </c>
      <c r="F556" s="24">
        <v>0.27999999999999997</v>
      </c>
      <c r="G556" s="214">
        <v>0.33078850000000004</v>
      </c>
      <c r="H556" s="24">
        <v>0.28899999999999998</v>
      </c>
      <c r="I556" s="24">
        <v>0.28899999999999998</v>
      </c>
      <c r="J556" s="24">
        <v>0.28899999999999998</v>
      </c>
      <c r="K556" s="24">
        <v>0.28000000000000003</v>
      </c>
      <c r="L556" s="214">
        <v>0.37</v>
      </c>
      <c r="M556" s="24">
        <v>0.3</v>
      </c>
      <c r="N556" s="24">
        <v>0.25690000000000002</v>
      </c>
      <c r="O556" s="214">
        <v>0.27167244492690212</v>
      </c>
      <c r="P556" s="24">
        <v>0.28899999999999998</v>
      </c>
      <c r="Q556" s="24">
        <v>0.28899999999999998</v>
      </c>
      <c r="R556" s="24">
        <v>0.27</v>
      </c>
      <c r="S556" s="24">
        <v>0.28999999999999998</v>
      </c>
      <c r="T556" s="209"/>
      <c r="U556" s="210"/>
      <c r="V556" s="210"/>
      <c r="W556" s="210"/>
      <c r="X556" s="210"/>
      <c r="Y556" s="210"/>
      <c r="Z556" s="210"/>
      <c r="AA556" s="210"/>
      <c r="AB556" s="210"/>
      <c r="AC556" s="210"/>
      <c r="AD556" s="210"/>
      <c r="AE556" s="210"/>
      <c r="AF556" s="210"/>
      <c r="AG556" s="210"/>
      <c r="AH556" s="210"/>
      <c r="AI556" s="210"/>
      <c r="AJ556" s="210"/>
      <c r="AK556" s="210"/>
      <c r="AL556" s="210"/>
      <c r="AM556" s="210"/>
      <c r="AN556" s="210"/>
      <c r="AO556" s="210"/>
      <c r="AP556" s="210"/>
      <c r="AQ556" s="210"/>
      <c r="AR556" s="210"/>
      <c r="AS556" s="210"/>
      <c r="AT556" s="210"/>
      <c r="AU556" s="210"/>
      <c r="AV556" s="210"/>
      <c r="AW556" s="210"/>
      <c r="AX556" s="210"/>
      <c r="AY556" s="210"/>
      <c r="AZ556" s="210"/>
      <c r="BA556" s="210"/>
      <c r="BB556" s="210"/>
      <c r="BC556" s="210"/>
      <c r="BD556" s="210"/>
      <c r="BE556" s="210"/>
      <c r="BF556" s="210"/>
      <c r="BG556" s="210"/>
      <c r="BH556" s="210"/>
      <c r="BI556" s="210"/>
      <c r="BJ556" s="210"/>
      <c r="BK556" s="210"/>
      <c r="BL556" s="210"/>
      <c r="BM556" s="213">
        <v>91</v>
      </c>
    </row>
    <row r="557" spans="1:65">
      <c r="A557" s="30"/>
      <c r="B557" s="19">
        <v>1</v>
      </c>
      <c r="C557" s="9">
        <v>6</v>
      </c>
      <c r="D557" s="24">
        <v>0.28000000000000003</v>
      </c>
      <c r="E557" s="24">
        <v>0.3</v>
      </c>
      <c r="F557" s="24">
        <v>0.28999999999999998</v>
      </c>
      <c r="G557" s="214">
        <v>0.3286386</v>
      </c>
      <c r="H557" s="24">
        <v>0.29599999999999999</v>
      </c>
      <c r="I557" s="24">
        <v>0.27700000000000002</v>
      </c>
      <c r="J557" s="24">
        <v>0.30199999999999999</v>
      </c>
      <c r="K557" s="24">
        <v>0.28000000000000003</v>
      </c>
      <c r="L557" s="214">
        <v>0.37</v>
      </c>
      <c r="M557" s="24">
        <v>0.28999999999999998</v>
      </c>
      <c r="N557" s="24">
        <v>0.2555</v>
      </c>
      <c r="O557" s="214">
        <v>0.26631172982299284</v>
      </c>
      <c r="P557" s="24">
        <v>0.27100000000000002</v>
      </c>
      <c r="Q557" s="24">
        <v>0.308</v>
      </c>
      <c r="R557" s="24">
        <v>0.27999999999999997</v>
      </c>
      <c r="S557" s="24">
        <v>0.3</v>
      </c>
      <c r="T557" s="209"/>
      <c r="U557" s="210"/>
      <c r="V557" s="210"/>
      <c r="W557" s="210"/>
      <c r="X557" s="210"/>
      <c r="Y557" s="210"/>
      <c r="Z557" s="210"/>
      <c r="AA557" s="210"/>
      <c r="AB557" s="210"/>
      <c r="AC557" s="210"/>
      <c r="AD557" s="210"/>
      <c r="AE557" s="210"/>
      <c r="AF557" s="210"/>
      <c r="AG557" s="210"/>
      <c r="AH557" s="210"/>
      <c r="AI557" s="210"/>
      <c r="AJ557" s="210"/>
      <c r="AK557" s="210"/>
      <c r="AL557" s="210"/>
      <c r="AM557" s="210"/>
      <c r="AN557" s="210"/>
      <c r="AO557" s="210"/>
      <c r="AP557" s="210"/>
      <c r="AQ557" s="210"/>
      <c r="AR557" s="210"/>
      <c r="AS557" s="210"/>
      <c r="AT557" s="210"/>
      <c r="AU557" s="210"/>
      <c r="AV557" s="210"/>
      <c r="AW557" s="210"/>
      <c r="AX557" s="210"/>
      <c r="AY557" s="210"/>
      <c r="AZ557" s="210"/>
      <c r="BA557" s="210"/>
      <c r="BB557" s="210"/>
      <c r="BC557" s="210"/>
      <c r="BD557" s="210"/>
      <c r="BE557" s="210"/>
      <c r="BF557" s="210"/>
      <c r="BG557" s="210"/>
      <c r="BH557" s="210"/>
      <c r="BI557" s="210"/>
      <c r="BJ557" s="210"/>
      <c r="BK557" s="210"/>
      <c r="BL557" s="210"/>
      <c r="BM557" s="56"/>
    </row>
    <row r="558" spans="1:65">
      <c r="A558" s="30"/>
      <c r="B558" s="20" t="s">
        <v>245</v>
      </c>
      <c r="C558" s="12"/>
      <c r="D558" s="215">
        <v>0.28666666666666668</v>
      </c>
      <c r="E558" s="215">
        <v>0.3</v>
      </c>
      <c r="F558" s="215">
        <v>0.28833333333333333</v>
      </c>
      <c r="G558" s="215">
        <v>0.32811688333333339</v>
      </c>
      <c r="H558" s="215">
        <v>0.28716666666666663</v>
      </c>
      <c r="I558" s="215">
        <v>0.27699999999999997</v>
      </c>
      <c r="J558" s="215">
        <v>0.28933333333333333</v>
      </c>
      <c r="K558" s="215">
        <v>0.28166666666666668</v>
      </c>
      <c r="L558" s="215">
        <v>0.375</v>
      </c>
      <c r="M558" s="215">
        <v>0.29499999999999998</v>
      </c>
      <c r="N558" s="215">
        <v>0.2608166666666667</v>
      </c>
      <c r="O558" s="215">
        <v>0.25038387931703804</v>
      </c>
      <c r="P558" s="215">
        <v>0.27699999999999997</v>
      </c>
      <c r="Q558" s="215">
        <v>0.29566666666666669</v>
      </c>
      <c r="R558" s="215">
        <v>0.28000000000000003</v>
      </c>
      <c r="S558" s="215">
        <v>0.29666666666666669</v>
      </c>
      <c r="T558" s="209"/>
      <c r="U558" s="210"/>
      <c r="V558" s="210"/>
      <c r="W558" s="210"/>
      <c r="X558" s="210"/>
      <c r="Y558" s="210"/>
      <c r="Z558" s="210"/>
      <c r="AA558" s="210"/>
      <c r="AB558" s="210"/>
      <c r="AC558" s="210"/>
      <c r="AD558" s="210"/>
      <c r="AE558" s="210"/>
      <c r="AF558" s="210"/>
      <c r="AG558" s="210"/>
      <c r="AH558" s="210"/>
      <c r="AI558" s="210"/>
      <c r="AJ558" s="210"/>
      <c r="AK558" s="210"/>
      <c r="AL558" s="210"/>
      <c r="AM558" s="210"/>
      <c r="AN558" s="210"/>
      <c r="AO558" s="210"/>
      <c r="AP558" s="210"/>
      <c r="AQ558" s="210"/>
      <c r="AR558" s="210"/>
      <c r="AS558" s="210"/>
      <c r="AT558" s="210"/>
      <c r="AU558" s="210"/>
      <c r="AV558" s="210"/>
      <c r="AW558" s="210"/>
      <c r="AX558" s="210"/>
      <c r="AY558" s="210"/>
      <c r="AZ558" s="210"/>
      <c r="BA558" s="210"/>
      <c r="BB558" s="210"/>
      <c r="BC558" s="210"/>
      <c r="BD558" s="210"/>
      <c r="BE558" s="210"/>
      <c r="BF558" s="210"/>
      <c r="BG558" s="210"/>
      <c r="BH558" s="210"/>
      <c r="BI558" s="210"/>
      <c r="BJ558" s="210"/>
      <c r="BK558" s="210"/>
      <c r="BL558" s="210"/>
      <c r="BM558" s="56"/>
    </row>
    <row r="559" spans="1:65">
      <c r="A559" s="30"/>
      <c r="B559" s="3" t="s">
        <v>246</v>
      </c>
      <c r="C559" s="29"/>
      <c r="D559" s="24">
        <v>0.29000000000000004</v>
      </c>
      <c r="E559" s="24">
        <v>0.3</v>
      </c>
      <c r="F559" s="24">
        <v>0.28999999999999998</v>
      </c>
      <c r="G559" s="24">
        <v>0.32852360000000003</v>
      </c>
      <c r="H559" s="24">
        <v>0.28899999999999998</v>
      </c>
      <c r="I559" s="24">
        <v>0.27400000000000002</v>
      </c>
      <c r="J559" s="24">
        <v>0.28899999999999998</v>
      </c>
      <c r="K559" s="24">
        <v>0.28000000000000003</v>
      </c>
      <c r="L559" s="24">
        <v>0.375</v>
      </c>
      <c r="M559" s="24">
        <v>0.29499999999999998</v>
      </c>
      <c r="N559" s="24">
        <v>0.25819999999999999</v>
      </c>
      <c r="O559" s="24">
        <v>0.24791349068899998</v>
      </c>
      <c r="P559" s="24">
        <v>0.27700000000000002</v>
      </c>
      <c r="Q559" s="24">
        <v>0.29599999999999999</v>
      </c>
      <c r="R559" s="24">
        <v>0.27999999999999997</v>
      </c>
      <c r="S559" s="24">
        <v>0.29499999999999998</v>
      </c>
      <c r="T559" s="209"/>
      <c r="U559" s="210"/>
      <c r="V559" s="210"/>
      <c r="W559" s="210"/>
      <c r="X559" s="210"/>
      <c r="Y559" s="210"/>
      <c r="Z559" s="210"/>
      <c r="AA559" s="210"/>
      <c r="AB559" s="210"/>
      <c r="AC559" s="210"/>
      <c r="AD559" s="210"/>
      <c r="AE559" s="210"/>
      <c r="AF559" s="210"/>
      <c r="AG559" s="210"/>
      <c r="AH559" s="210"/>
      <c r="AI559" s="210"/>
      <c r="AJ559" s="210"/>
      <c r="AK559" s="210"/>
      <c r="AL559" s="210"/>
      <c r="AM559" s="210"/>
      <c r="AN559" s="210"/>
      <c r="AO559" s="210"/>
      <c r="AP559" s="210"/>
      <c r="AQ559" s="210"/>
      <c r="AR559" s="210"/>
      <c r="AS559" s="210"/>
      <c r="AT559" s="210"/>
      <c r="AU559" s="210"/>
      <c r="AV559" s="210"/>
      <c r="AW559" s="210"/>
      <c r="AX559" s="210"/>
      <c r="AY559" s="210"/>
      <c r="AZ559" s="210"/>
      <c r="BA559" s="210"/>
      <c r="BB559" s="210"/>
      <c r="BC559" s="210"/>
      <c r="BD559" s="210"/>
      <c r="BE559" s="210"/>
      <c r="BF559" s="210"/>
      <c r="BG559" s="210"/>
      <c r="BH559" s="210"/>
      <c r="BI559" s="210"/>
      <c r="BJ559" s="210"/>
      <c r="BK559" s="210"/>
      <c r="BL559" s="210"/>
      <c r="BM559" s="56"/>
    </row>
    <row r="560" spans="1:65">
      <c r="A560" s="30"/>
      <c r="B560" s="3" t="s">
        <v>247</v>
      </c>
      <c r="C560" s="29"/>
      <c r="D560" s="24">
        <v>1.5055453054181604E-2</v>
      </c>
      <c r="E560" s="24">
        <v>6.324555320336764E-3</v>
      </c>
      <c r="F560" s="24">
        <v>4.0824829046386332E-3</v>
      </c>
      <c r="G560" s="24">
        <v>1.873085400526799E-3</v>
      </c>
      <c r="H560" s="24">
        <v>6.4627135683601603E-3</v>
      </c>
      <c r="I560" s="24">
        <v>1.0039920318408889E-2</v>
      </c>
      <c r="J560" s="24">
        <v>1.4123266855323039E-2</v>
      </c>
      <c r="K560" s="24">
        <v>4.0824829046386115E-3</v>
      </c>
      <c r="L560" s="24">
        <v>5.4772255750516656E-3</v>
      </c>
      <c r="M560" s="24">
        <v>1.048808848170151E-2</v>
      </c>
      <c r="N560" s="24">
        <v>1.0245860952924691E-2</v>
      </c>
      <c r="O560" s="24">
        <v>1.6885609423191793E-2</v>
      </c>
      <c r="P560" s="24">
        <v>1.1999999999999983E-2</v>
      </c>
      <c r="Q560" s="24">
        <v>6.9474215840602876E-3</v>
      </c>
      <c r="R560" s="24">
        <v>8.9442719099991422E-3</v>
      </c>
      <c r="S560" s="24">
        <v>8.1649658092772682E-3</v>
      </c>
      <c r="T560" s="209"/>
      <c r="U560" s="210"/>
      <c r="V560" s="210"/>
      <c r="W560" s="210"/>
      <c r="X560" s="210"/>
      <c r="Y560" s="210"/>
      <c r="Z560" s="210"/>
      <c r="AA560" s="210"/>
      <c r="AB560" s="210"/>
      <c r="AC560" s="210"/>
      <c r="AD560" s="210"/>
      <c r="AE560" s="210"/>
      <c r="AF560" s="210"/>
      <c r="AG560" s="210"/>
      <c r="AH560" s="210"/>
      <c r="AI560" s="210"/>
      <c r="AJ560" s="210"/>
      <c r="AK560" s="210"/>
      <c r="AL560" s="210"/>
      <c r="AM560" s="210"/>
      <c r="AN560" s="210"/>
      <c r="AO560" s="210"/>
      <c r="AP560" s="210"/>
      <c r="AQ560" s="210"/>
      <c r="AR560" s="210"/>
      <c r="AS560" s="210"/>
      <c r="AT560" s="210"/>
      <c r="AU560" s="210"/>
      <c r="AV560" s="210"/>
      <c r="AW560" s="210"/>
      <c r="AX560" s="210"/>
      <c r="AY560" s="210"/>
      <c r="AZ560" s="210"/>
      <c r="BA560" s="210"/>
      <c r="BB560" s="210"/>
      <c r="BC560" s="210"/>
      <c r="BD560" s="210"/>
      <c r="BE560" s="210"/>
      <c r="BF560" s="210"/>
      <c r="BG560" s="210"/>
      <c r="BH560" s="210"/>
      <c r="BI560" s="210"/>
      <c r="BJ560" s="210"/>
      <c r="BK560" s="210"/>
      <c r="BL560" s="210"/>
      <c r="BM560" s="56"/>
    </row>
    <row r="561" spans="1:65">
      <c r="A561" s="30"/>
      <c r="B561" s="3" t="s">
        <v>86</v>
      </c>
      <c r="C561" s="29"/>
      <c r="D561" s="13">
        <v>5.251902228202885E-2</v>
      </c>
      <c r="E561" s="13">
        <v>2.1081851067789214E-2</v>
      </c>
      <c r="F561" s="13">
        <v>1.4158900247301619E-2</v>
      </c>
      <c r="G561" s="13">
        <v>5.7085919550928284E-3</v>
      </c>
      <c r="H561" s="13">
        <v>2.2505096581637241E-2</v>
      </c>
      <c r="I561" s="13">
        <v>3.6245199705447255E-2</v>
      </c>
      <c r="J561" s="13">
        <v>4.8813134292591147E-2</v>
      </c>
      <c r="K561" s="13">
        <v>1.4494022146645958E-2</v>
      </c>
      <c r="L561" s="13">
        <v>1.4605934866804442E-2</v>
      </c>
      <c r="M561" s="13">
        <v>3.5552842310852581E-2</v>
      </c>
      <c r="N561" s="13">
        <v>3.9283766194356279E-2</v>
      </c>
      <c r="O561" s="13">
        <v>6.743888412165347E-2</v>
      </c>
      <c r="P561" s="13">
        <v>4.3321299638989112E-2</v>
      </c>
      <c r="Q561" s="13">
        <v>2.3497479991184737E-2</v>
      </c>
      <c r="R561" s="13">
        <v>3.1943828249996933E-2</v>
      </c>
      <c r="S561" s="13">
        <v>2.7522356660485171E-2</v>
      </c>
      <c r="T561" s="151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5"/>
    </row>
    <row r="562" spans="1:65">
      <c r="A562" s="30"/>
      <c r="B562" s="3" t="s">
        <v>248</v>
      </c>
      <c r="C562" s="29"/>
      <c r="D562" s="13">
        <v>2.7624134316028837E-3</v>
      </c>
      <c r="E562" s="13">
        <v>4.9402525684235421E-2</v>
      </c>
      <c r="F562" s="13">
        <v>8.5924274631818953E-3</v>
      </c>
      <c r="G562" s="13">
        <v>0.14775562029879885</v>
      </c>
      <c r="H562" s="13">
        <v>4.5114176410763207E-3</v>
      </c>
      <c r="I562" s="13">
        <v>-3.1051667951556006E-2</v>
      </c>
      <c r="J562" s="13">
        <v>1.2090435882129213E-2</v>
      </c>
      <c r="K562" s="13">
        <v>-1.4727628663134484E-2</v>
      </c>
      <c r="L562" s="13">
        <v>0.31175315710529428</v>
      </c>
      <c r="M562" s="13">
        <v>3.1912483589498164E-2</v>
      </c>
      <c r="N562" s="13">
        <v>-8.7661104198188733E-2</v>
      </c>
      <c r="O562" s="13">
        <v>-0.12415508218027826</v>
      </c>
      <c r="P562" s="13">
        <v>-3.1051667951556006E-2</v>
      </c>
      <c r="Q562" s="13">
        <v>3.4244489202129857E-2</v>
      </c>
      <c r="R562" s="13">
        <v>-2.0557642694713496E-2</v>
      </c>
      <c r="S562" s="13">
        <v>3.7742497621077398E-2</v>
      </c>
      <c r="T562" s="151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5"/>
    </row>
    <row r="563" spans="1:65">
      <c r="A563" s="30"/>
      <c r="B563" s="46" t="s">
        <v>249</v>
      </c>
      <c r="C563" s="47"/>
      <c r="D563" s="45">
        <v>0.1</v>
      </c>
      <c r="E563" s="45">
        <v>0.98</v>
      </c>
      <c r="F563" s="45">
        <v>0.04</v>
      </c>
      <c r="G563" s="45">
        <v>3.25</v>
      </c>
      <c r="H563" s="45">
        <v>0.04</v>
      </c>
      <c r="I563" s="45">
        <v>0.85</v>
      </c>
      <c r="J563" s="45">
        <v>0.13</v>
      </c>
      <c r="K563" s="45">
        <v>0.5</v>
      </c>
      <c r="L563" s="45">
        <v>7.05</v>
      </c>
      <c r="M563" s="45">
        <v>0.56999999999999995</v>
      </c>
      <c r="N563" s="45">
        <v>2.19</v>
      </c>
      <c r="O563" s="45">
        <v>3.04</v>
      </c>
      <c r="P563" s="45">
        <v>0.85</v>
      </c>
      <c r="Q563" s="45">
        <v>0.62</v>
      </c>
      <c r="R563" s="45">
        <v>0.64</v>
      </c>
      <c r="S563" s="45">
        <v>0.71</v>
      </c>
      <c r="T563" s="151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5"/>
    </row>
    <row r="564" spans="1:65">
      <c r="B564" s="31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BM564" s="55"/>
    </row>
    <row r="565" spans="1:65" ht="15">
      <c r="B565" s="8" t="s">
        <v>523</v>
      </c>
      <c r="BM565" s="28" t="s">
        <v>67</v>
      </c>
    </row>
    <row r="566" spans="1:65" ht="15">
      <c r="A566" s="25" t="s">
        <v>56</v>
      </c>
      <c r="B566" s="18" t="s">
        <v>111</v>
      </c>
      <c r="C566" s="15" t="s">
        <v>112</v>
      </c>
      <c r="D566" s="16" t="s">
        <v>222</v>
      </c>
      <c r="E566" s="17" t="s">
        <v>222</v>
      </c>
      <c r="F566" s="17" t="s">
        <v>222</v>
      </c>
      <c r="G566" s="17" t="s">
        <v>222</v>
      </c>
      <c r="H566" s="17" t="s">
        <v>222</v>
      </c>
      <c r="I566" s="17" t="s">
        <v>222</v>
      </c>
      <c r="J566" s="17" t="s">
        <v>222</v>
      </c>
      <c r="K566" s="17" t="s">
        <v>222</v>
      </c>
      <c r="L566" s="17" t="s">
        <v>222</v>
      </c>
      <c r="M566" s="17" t="s">
        <v>222</v>
      </c>
      <c r="N566" s="17" t="s">
        <v>222</v>
      </c>
      <c r="O566" s="17" t="s">
        <v>222</v>
      </c>
      <c r="P566" s="17" t="s">
        <v>222</v>
      </c>
      <c r="Q566" s="17" t="s">
        <v>222</v>
      </c>
      <c r="R566" s="17" t="s">
        <v>222</v>
      </c>
      <c r="S566" s="17" t="s">
        <v>222</v>
      </c>
      <c r="T566" s="151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8">
        <v>1</v>
      </c>
    </row>
    <row r="567" spans="1:65">
      <c r="A567" s="30"/>
      <c r="B567" s="19" t="s">
        <v>223</v>
      </c>
      <c r="C567" s="9" t="s">
        <v>223</v>
      </c>
      <c r="D567" s="149" t="s">
        <v>255</v>
      </c>
      <c r="E567" s="150" t="s">
        <v>256</v>
      </c>
      <c r="F567" s="150" t="s">
        <v>257</v>
      </c>
      <c r="G567" s="150" t="s">
        <v>258</v>
      </c>
      <c r="H567" s="150" t="s">
        <v>259</v>
      </c>
      <c r="I567" s="150" t="s">
        <v>260</v>
      </c>
      <c r="J567" s="150" t="s">
        <v>276</v>
      </c>
      <c r="K567" s="150" t="s">
        <v>261</v>
      </c>
      <c r="L567" s="150" t="s">
        <v>262</v>
      </c>
      <c r="M567" s="150" t="s">
        <v>263</v>
      </c>
      <c r="N567" s="150" t="s">
        <v>265</v>
      </c>
      <c r="O567" s="150" t="s">
        <v>266</v>
      </c>
      <c r="P567" s="150" t="s">
        <v>267</v>
      </c>
      <c r="Q567" s="150" t="s">
        <v>268</v>
      </c>
      <c r="R567" s="150" t="s">
        <v>294</v>
      </c>
      <c r="S567" s="150" t="s">
        <v>269</v>
      </c>
      <c r="T567" s="151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 t="s">
        <v>1</v>
      </c>
    </row>
    <row r="568" spans="1:65">
      <c r="A568" s="30"/>
      <c r="B568" s="19"/>
      <c r="C568" s="9"/>
      <c r="D568" s="10" t="s">
        <v>102</v>
      </c>
      <c r="E568" s="11" t="s">
        <v>102</v>
      </c>
      <c r="F568" s="11" t="s">
        <v>295</v>
      </c>
      <c r="G568" s="11" t="s">
        <v>102</v>
      </c>
      <c r="H568" s="11" t="s">
        <v>102</v>
      </c>
      <c r="I568" s="11" t="s">
        <v>102</v>
      </c>
      <c r="J568" s="11" t="s">
        <v>102</v>
      </c>
      <c r="K568" s="11" t="s">
        <v>295</v>
      </c>
      <c r="L568" s="11" t="s">
        <v>102</v>
      </c>
      <c r="M568" s="11" t="s">
        <v>99</v>
      </c>
      <c r="N568" s="11" t="s">
        <v>101</v>
      </c>
      <c r="O568" s="11" t="s">
        <v>102</v>
      </c>
      <c r="P568" s="11" t="s">
        <v>102</v>
      </c>
      <c r="Q568" s="11" t="s">
        <v>102</v>
      </c>
      <c r="R568" s="11" t="s">
        <v>102</v>
      </c>
      <c r="S568" s="11" t="s">
        <v>102</v>
      </c>
      <c r="T568" s="151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>
        <v>3</v>
      </c>
    </row>
    <row r="569" spans="1:65">
      <c r="A569" s="30"/>
      <c r="B569" s="19"/>
      <c r="C569" s="9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151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>
        <v>3</v>
      </c>
    </row>
    <row r="570" spans="1:65">
      <c r="A570" s="30"/>
      <c r="B570" s="18">
        <v>1</v>
      </c>
      <c r="C570" s="14">
        <v>1</v>
      </c>
      <c r="D570" s="211">
        <v>0.03</v>
      </c>
      <c r="E570" s="211">
        <v>2.7199999999999998E-2</v>
      </c>
      <c r="F570" s="211">
        <v>2.5999999999999999E-2</v>
      </c>
      <c r="G570" s="211">
        <v>2.6348279999999998E-2</v>
      </c>
      <c r="H570" s="211">
        <v>2.3E-2</v>
      </c>
      <c r="I570" s="211">
        <v>3.1E-2</v>
      </c>
      <c r="J570" s="211">
        <v>2.3E-2</v>
      </c>
      <c r="K570" s="211">
        <v>2.5599999999999998E-2</v>
      </c>
      <c r="L570" s="212">
        <v>5.2299999999999999E-2</v>
      </c>
      <c r="M570" s="211">
        <v>3.1E-2</v>
      </c>
      <c r="N570" s="211">
        <v>2.41E-2</v>
      </c>
      <c r="O570" s="211">
        <v>2.6666031722126622E-2</v>
      </c>
      <c r="P570" s="211">
        <v>2.3E-2</v>
      </c>
      <c r="Q570" s="211">
        <v>2.3E-2</v>
      </c>
      <c r="R570" s="211">
        <v>2.2000000000000002E-2</v>
      </c>
      <c r="S570" s="212">
        <v>1.89E-2</v>
      </c>
      <c r="T570" s="209"/>
      <c r="U570" s="210"/>
      <c r="V570" s="210"/>
      <c r="W570" s="210"/>
      <c r="X570" s="210"/>
      <c r="Y570" s="210"/>
      <c r="Z570" s="210"/>
      <c r="AA570" s="210"/>
      <c r="AB570" s="210"/>
      <c r="AC570" s="210"/>
      <c r="AD570" s="210"/>
      <c r="AE570" s="210"/>
      <c r="AF570" s="210"/>
      <c r="AG570" s="210"/>
      <c r="AH570" s="210"/>
      <c r="AI570" s="210"/>
      <c r="AJ570" s="210"/>
      <c r="AK570" s="210"/>
      <c r="AL570" s="210"/>
      <c r="AM570" s="210"/>
      <c r="AN570" s="210"/>
      <c r="AO570" s="210"/>
      <c r="AP570" s="210"/>
      <c r="AQ570" s="210"/>
      <c r="AR570" s="210"/>
      <c r="AS570" s="210"/>
      <c r="AT570" s="210"/>
      <c r="AU570" s="210"/>
      <c r="AV570" s="210"/>
      <c r="AW570" s="210"/>
      <c r="AX570" s="210"/>
      <c r="AY570" s="210"/>
      <c r="AZ570" s="210"/>
      <c r="BA570" s="210"/>
      <c r="BB570" s="210"/>
      <c r="BC570" s="210"/>
      <c r="BD570" s="210"/>
      <c r="BE570" s="210"/>
      <c r="BF570" s="210"/>
      <c r="BG570" s="210"/>
      <c r="BH570" s="210"/>
      <c r="BI570" s="210"/>
      <c r="BJ570" s="210"/>
      <c r="BK570" s="210"/>
      <c r="BL570" s="210"/>
      <c r="BM570" s="213">
        <v>1</v>
      </c>
    </row>
    <row r="571" spans="1:65">
      <c r="A571" s="30"/>
      <c r="B571" s="19">
        <v>1</v>
      </c>
      <c r="C571" s="9">
        <v>2</v>
      </c>
      <c r="D571" s="24">
        <v>0.03</v>
      </c>
      <c r="E571" s="24">
        <v>2.75E-2</v>
      </c>
      <c r="F571" s="24">
        <v>2.5999999999999999E-2</v>
      </c>
      <c r="G571" s="24">
        <v>2.64012E-2</v>
      </c>
      <c r="H571" s="24">
        <v>2.3E-2</v>
      </c>
      <c r="I571" s="24">
        <v>2.3E-2</v>
      </c>
      <c r="J571" s="24">
        <v>3.1E-2</v>
      </c>
      <c r="K571" s="24">
        <v>2.5599999999999998E-2</v>
      </c>
      <c r="L571" s="214">
        <v>5.2200000000000003E-2</v>
      </c>
      <c r="M571" s="24">
        <v>3.1E-2</v>
      </c>
      <c r="N571" s="24">
        <v>2.23E-2</v>
      </c>
      <c r="O571" s="24">
        <v>2.7069984534195117E-2</v>
      </c>
      <c r="P571" s="24">
        <v>3.1E-2</v>
      </c>
      <c r="Q571" s="24">
        <v>2.3E-2</v>
      </c>
      <c r="R571" s="24">
        <v>2.2000000000000002E-2</v>
      </c>
      <c r="S571" s="214">
        <v>1.917E-2</v>
      </c>
      <c r="T571" s="209"/>
      <c r="U571" s="210"/>
      <c r="V571" s="210"/>
      <c r="W571" s="210"/>
      <c r="X571" s="210"/>
      <c r="Y571" s="210"/>
      <c r="Z571" s="210"/>
      <c r="AA571" s="210"/>
      <c r="AB571" s="210"/>
      <c r="AC571" s="210"/>
      <c r="AD571" s="210"/>
      <c r="AE571" s="210"/>
      <c r="AF571" s="210"/>
      <c r="AG571" s="210"/>
      <c r="AH571" s="210"/>
      <c r="AI571" s="210"/>
      <c r="AJ571" s="210"/>
      <c r="AK571" s="210"/>
      <c r="AL571" s="210"/>
      <c r="AM571" s="210"/>
      <c r="AN571" s="210"/>
      <c r="AO571" s="210"/>
      <c r="AP571" s="210"/>
      <c r="AQ571" s="210"/>
      <c r="AR571" s="210"/>
      <c r="AS571" s="210"/>
      <c r="AT571" s="210"/>
      <c r="AU571" s="210"/>
      <c r="AV571" s="210"/>
      <c r="AW571" s="210"/>
      <c r="AX571" s="210"/>
      <c r="AY571" s="210"/>
      <c r="AZ571" s="210"/>
      <c r="BA571" s="210"/>
      <c r="BB571" s="210"/>
      <c r="BC571" s="210"/>
      <c r="BD571" s="210"/>
      <c r="BE571" s="210"/>
      <c r="BF571" s="210"/>
      <c r="BG571" s="210"/>
      <c r="BH571" s="210"/>
      <c r="BI571" s="210"/>
      <c r="BJ571" s="210"/>
      <c r="BK571" s="210"/>
      <c r="BL571" s="210"/>
      <c r="BM571" s="213" t="e">
        <v>#N/A</v>
      </c>
    </row>
    <row r="572" spans="1:65">
      <c r="A572" s="30"/>
      <c r="B572" s="19">
        <v>1</v>
      </c>
      <c r="C572" s="9">
        <v>3</v>
      </c>
      <c r="D572" s="24">
        <v>0.03</v>
      </c>
      <c r="E572" s="24">
        <v>2.7400000000000001E-2</v>
      </c>
      <c r="F572" s="24">
        <v>2.5999999999999999E-2</v>
      </c>
      <c r="G572" s="24">
        <v>2.6472740000000002E-2</v>
      </c>
      <c r="H572" s="24">
        <v>2.3E-2</v>
      </c>
      <c r="I572" s="24">
        <v>2.3E-2</v>
      </c>
      <c r="J572" s="24">
        <v>2.3E-2</v>
      </c>
      <c r="K572" s="24">
        <v>2.5399999999999999E-2</v>
      </c>
      <c r="L572" s="214">
        <v>5.21E-2</v>
      </c>
      <c r="M572" s="24">
        <v>3.1E-2</v>
      </c>
      <c r="N572" s="24">
        <v>2.2599999999999999E-2</v>
      </c>
      <c r="O572" s="24">
        <v>2.6438958241668059E-2</v>
      </c>
      <c r="P572" s="24">
        <v>3.1E-2</v>
      </c>
      <c r="Q572" s="24">
        <v>2.3E-2</v>
      </c>
      <c r="R572" s="24">
        <v>2.3E-2</v>
      </c>
      <c r="S572" s="214">
        <v>1.9030000000000002E-2</v>
      </c>
      <c r="T572" s="209"/>
      <c r="U572" s="210"/>
      <c r="V572" s="210"/>
      <c r="W572" s="210"/>
      <c r="X572" s="210"/>
      <c r="Y572" s="210"/>
      <c r="Z572" s="210"/>
      <c r="AA572" s="210"/>
      <c r="AB572" s="210"/>
      <c r="AC572" s="210"/>
      <c r="AD572" s="210"/>
      <c r="AE572" s="210"/>
      <c r="AF572" s="210"/>
      <c r="AG572" s="210"/>
      <c r="AH572" s="210"/>
      <c r="AI572" s="210"/>
      <c r="AJ572" s="210"/>
      <c r="AK572" s="210"/>
      <c r="AL572" s="210"/>
      <c r="AM572" s="210"/>
      <c r="AN572" s="210"/>
      <c r="AO572" s="210"/>
      <c r="AP572" s="210"/>
      <c r="AQ572" s="210"/>
      <c r="AR572" s="210"/>
      <c r="AS572" s="210"/>
      <c r="AT572" s="210"/>
      <c r="AU572" s="210"/>
      <c r="AV572" s="210"/>
      <c r="AW572" s="210"/>
      <c r="AX572" s="210"/>
      <c r="AY572" s="210"/>
      <c r="AZ572" s="210"/>
      <c r="BA572" s="210"/>
      <c r="BB572" s="210"/>
      <c r="BC572" s="210"/>
      <c r="BD572" s="210"/>
      <c r="BE572" s="210"/>
      <c r="BF572" s="210"/>
      <c r="BG572" s="210"/>
      <c r="BH572" s="210"/>
      <c r="BI572" s="210"/>
      <c r="BJ572" s="210"/>
      <c r="BK572" s="210"/>
      <c r="BL572" s="210"/>
      <c r="BM572" s="213">
        <v>16</v>
      </c>
    </row>
    <row r="573" spans="1:65">
      <c r="A573" s="30"/>
      <c r="B573" s="19">
        <v>1</v>
      </c>
      <c r="C573" s="9">
        <v>4</v>
      </c>
      <c r="D573" s="24">
        <v>0.03</v>
      </c>
      <c r="E573" s="24">
        <v>2.7099999999999999E-2</v>
      </c>
      <c r="F573" s="24">
        <v>2.5999999999999999E-2</v>
      </c>
      <c r="G573" s="24">
        <v>2.6703040000000001E-2</v>
      </c>
      <c r="H573" s="24">
        <v>2.3E-2</v>
      </c>
      <c r="I573" s="24">
        <v>2.3E-2</v>
      </c>
      <c r="J573" s="24">
        <v>2.3E-2</v>
      </c>
      <c r="K573" s="24">
        <v>2.5700000000000001E-2</v>
      </c>
      <c r="L573" s="214">
        <v>5.21E-2</v>
      </c>
      <c r="M573" s="24">
        <v>3.1E-2</v>
      </c>
      <c r="N573" s="24">
        <v>2.1399999999999999E-2</v>
      </c>
      <c r="O573" s="24">
        <v>2.6672230813966011E-2</v>
      </c>
      <c r="P573" s="24">
        <v>2.3E-2</v>
      </c>
      <c r="Q573" s="24">
        <v>2.3E-2</v>
      </c>
      <c r="R573" s="24">
        <v>2.3E-2</v>
      </c>
      <c r="S573" s="214">
        <v>1.882E-2</v>
      </c>
      <c r="T573" s="209"/>
      <c r="U573" s="210"/>
      <c r="V573" s="210"/>
      <c r="W573" s="210"/>
      <c r="X573" s="210"/>
      <c r="Y573" s="210"/>
      <c r="Z573" s="210"/>
      <c r="AA573" s="210"/>
      <c r="AB573" s="210"/>
      <c r="AC573" s="210"/>
      <c r="AD573" s="210"/>
      <c r="AE573" s="210"/>
      <c r="AF573" s="210"/>
      <c r="AG573" s="210"/>
      <c r="AH573" s="210"/>
      <c r="AI573" s="210"/>
      <c r="AJ573" s="210"/>
      <c r="AK573" s="210"/>
      <c r="AL573" s="210"/>
      <c r="AM573" s="210"/>
      <c r="AN573" s="210"/>
      <c r="AO573" s="210"/>
      <c r="AP573" s="210"/>
      <c r="AQ573" s="210"/>
      <c r="AR573" s="210"/>
      <c r="AS573" s="210"/>
      <c r="AT573" s="210"/>
      <c r="AU573" s="210"/>
      <c r="AV573" s="210"/>
      <c r="AW573" s="210"/>
      <c r="AX573" s="210"/>
      <c r="AY573" s="210"/>
      <c r="AZ573" s="210"/>
      <c r="BA573" s="210"/>
      <c r="BB573" s="210"/>
      <c r="BC573" s="210"/>
      <c r="BD573" s="210"/>
      <c r="BE573" s="210"/>
      <c r="BF573" s="210"/>
      <c r="BG573" s="210"/>
      <c r="BH573" s="210"/>
      <c r="BI573" s="210"/>
      <c r="BJ573" s="210"/>
      <c r="BK573" s="210"/>
      <c r="BL573" s="210"/>
      <c r="BM573" s="213">
        <v>2.629960396802427E-2</v>
      </c>
    </row>
    <row r="574" spans="1:65">
      <c r="A574" s="30"/>
      <c r="B574" s="19">
        <v>1</v>
      </c>
      <c r="C574" s="9">
        <v>5</v>
      </c>
      <c r="D574" s="24">
        <v>0.03</v>
      </c>
      <c r="E574" s="24">
        <v>2.7700000000000002E-2</v>
      </c>
      <c r="F574" s="24">
        <v>2.7E-2</v>
      </c>
      <c r="G574" s="24">
        <v>2.6633459999999994E-2</v>
      </c>
      <c r="H574" s="24">
        <v>3.1E-2</v>
      </c>
      <c r="I574" s="24">
        <v>3.1E-2</v>
      </c>
      <c r="J574" s="24">
        <v>2.3E-2</v>
      </c>
      <c r="K574" s="24">
        <v>2.5999999999999999E-2</v>
      </c>
      <c r="L574" s="214">
        <v>5.21E-2</v>
      </c>
      <c r="M574" s="24">
        <v>2.3E-2</v>
      </c>
      <c r="N574" s="24">
        <v>2.35E-2</v>
      </c>
      <c r="O574" s="24">
        <v>2.6939454665483038E-2</v>
      </c>
      <c r="P574" s="24">
        <v>3.1E-2</v>
      </c>
      <c r="Q574" s="24">
        <v>2.3E-2</v>
      </c>
      <c r="R574" s="24">
        <v>2.3E-2</v>
      </c>
      <c r="S574" s="214">
        <v>1.866E-2</v>
      </c>
      <c r="T574" s="209"/>
      <c r="U574" s="210"/>
      <c r="V574" s="210"/>
      <c r="W574" s="210"/>
      <c r="X574" s="210"/>
      <c r="Y574" s="210"/>
      <c r="Z574" s="210"/>
      <c r="AA574" s="210"/>
      <c r="AB574" s="210"/>
      <c r="AC574" s="210"/>
      <c r="AD574" s="210"/>
      <c r="AE574" s="210"/>
      <c r="AF574" s="210"/>
      <c r="AG574" s="210"/>
      <c r="AH574" s="210"/>
      <c r="AI574" s="210"/>
      <c r="AJ574" s="210"/>
      <c r="AK574" s="210"/>
      <c r="AL574" s="210"/>
      <c r="AM574" s="210"/>
      <c r="AN574" s="210"/>
      <c r="AO574" s="210"/>
      <c r="AP574" s="210"/>
      <c r="AQ574" s="210"/>
      <c r="AR574" s="210"/>
      <c r="AS574" s="210"/>
      <c r="AT574" s="210"/>
      <c r="AU574" s="210"/>
      <c r="AV574" s="210"/>
      <c r="AW574" s="210"/>
      <c r="AX574" s="210"/>
      <c r="AY574" s="210"/>
      <c r="AZ574" s="210"/>
      <c r="BA574" s="210"/>
      <c r="BB574" s="210"/>
      <c r="BC574" s="210"/>
      <c r="BD574" s="210"/>
      <c r="BE574" s="210"/>
      <c r="BF574" s="210"/>
      <c r="BG574" s="210"/>
      <c r="BH574" s="210"/>
      <c r="BI574" s="210"/>
      <c r="BJ574" s="210"/>
      <c r="BK574" s="210"/>
      <c r="BL574" s="210"/>
      <c r="BM574" s="213">
        <v>92</v>
      </c>
    </row>
    <row r="575" spans="1:65">
      <c r="A575" s="30"/>
      <c r="B575" s="19">
        <v>1</v>
      </c>
      <c r="C575" s="9">
        <v>6</v>
      </c>
      <c r="D575" s="24">
        <v>0.03</v>
      </c>
      <c r="E575" s="24">
        <v>2.7300000000000001E-2</v>
      </c>
      <c r="F575" s="24">
        <v>2.7E-2</v>
      </c>
      <c r="G575" s="24">
        <v>2.6369840000000002E-2</v>
      </c>
      <c r="H575" s="24">
        <v>3.1E-2</v>
      </c>
      <c r="I575" s="24">
        <v>3.1E-2</v>
      </c>
      <c r="J575" s="24">
        <v>3.1E-2</v>
      </c>
      <c r="K575" s="24">
        <v>2.5799999999999997E-2</v>
      </c>
      <c r="L575" s="214">
        <v>5.21E-2</v>
      </c>
      <c r="M575" s="24">
        <v>3.1E-2</v>
      </c>
      <c r="N575" s="24">
        <v>2.2200000000000001E-2</v>
      </c>
      <c r="O575" s="24">
        <v>2.6724833336599998E-2</v>
      </c>
      <c r="P575" s="24">
        <v>3.1E-2</v>
      </c>
      <c r="Q575" s="24">
        <v>2.3E-2</v>
      </c>
      <c r="R575" s="24">
        <v>2.4E-2</v>
      </c>
      <c r="S575" s="214">
        <v>1.9030000000000002E-2</v>
      </c>
      <c r="T575" s="209"/>
      <c r="U575" s="210"/>
      <c r="V575" s="210"/>
      <c r="W575" s="210"/>
      <c r="X575" s="210"/>
      <c r="Y575" s="210"/>
      <c r="Z575" s="210"/>
      <c r="AA575" s="210"/>
      <c r="AB575" s="210"/>
      <c r="AC575" s="210"/>
      <c r="AD575" s="210"/>
      <c r="AE575" s="210"/>
      <c r="AF575" s="210"/>
      <c r="AG575" s="210"/>
      <c r="AH575" s="210"/>
      <c r="AI575" s="210"/>
      <c r="AJ575" s="210"/>
      <c r="AK575" s="210"/>
      <c r="AL575" s="210"/>
      <c r="AM575" s="210"/>
      <c r="AN575" s="210"/>
      <c r="AO575" s="210"/>
      <c r="AP575" s="210"/>
      <c r="AQ575" s="210"/>
      <c r="AR575" s="210"/>
      <c r="AS575" s="210"/>
      <c r="AT575" s="210"/>
      <c r="AU575" s="210"/>
      <c r="AV575" s="210"/>
      <c r="AW575" s="210"/>
      <c r="AX575" s="210"/>
      <c r="AY575" s="210"/>
      <c r="AZ575" s="210"/>
      <c r="BA575" s="210"/>
      <c r="BB575" s="210"/>
      <c r="BC575" s="210"/>
      <c r="BD575" s="210"/>
      <c r="BE575" s="210"/>
      <c r="BF575" s="210"/>
      <c r="BG575" s="210"/>
      <c r="BH575" s="210"/>
      <c r="BI575" s="210"/>
      <c r="BJ575" s="210"/>
      <c r="BK575" s="210"/>
      <c r="BL575" s="210"/>
      <c r="BM575" s="56"/>
    </row>
    <row r="576" spans="1:65">
      <c r="A576" s="30"/>
      <c r="B576" s="20" t="s">
        <v>245</v>
      </c>
      <c r="C576" s="12"/>
      <c r="D576" s="215">
        <v>0.03</v>
      </c>
      <c r="E576" s="215">
        <v>2.7366666666666668E-2</v>
      </c>
      <c r="F576" s="215">
        <v>2.6333333333333334E-2</v>
      </c>
      <c r="G576" s="215">
        <v>2.6488093333333334E-2</v>
      </c>
      <c r="H576" s="215">
        <v>2.5666666666666667E-2</v>
      </c>
      <c r="I576" s="215">
        <v>2.7E-2</v>
      </c>
      <c r="J576" s="215">
        <v>2.5666666666666667E-2</v>
      </c>
      <c r="K576" s="215">
        <v>2.5683333333333332E-2</v>
      </c>
      <c r="L576" s="215">
        <v>5.2150000000000002E-2</v>
      </c>
      <c r="M576" s="215">
        <v>2.9666666666666664E-2</v>
      </c>
      <c r="N576" s="215">
        <v>2.2683333333333333E-2</v>
      </c>
      <c r="O576" s="215">
        <v>2.675191555233981E-2</v>
      </c>
      <c r="P576" s="215">
        <v>2.8333333333333332E-2</v>
      </c>
      <c r="Q576" s="215">
        <v>2.2999999999999996E-2</v>
      </c>
      <c r="R576" s="215">
        <v>2.283333333333333E-2</v>
      </c>
      <c r="S576" s="215">
        <v>1.8935E-2</v>
      </c>
      <c r="T576" s="209"/>
      <c r="U576" s="210"/>
      <c r="V576" s="210"/>
      <c r="W576" s="210"/>
      <c r="X576" s="210"/>
      <c r="Y576" s="210"/>
      <c r="Z576" s="210"/>
      <c r="AA576" s="210"/>
      <c r="AB576" s="210"/>
      <c r="AC576" s="210"/>
      <c r="AD576" s="210"/>
      <c r="AE576" s="210"/>
      <c r="AF576" s="210"/>
      <c r="AG576" s="210"/>
      <c r="AH576" s="210"/>
      <c r="AI576" s="210"/>
      <c r="AJ576" s="210"/>
      <c r="AK576" s="210"/>
      <c r="AL576" s="210"/>
      <c r="AM576" s="210"/>
      <c r="AN576" s="210"/>
      <c r="AO576" s="210"/>
      <c r="AP576" s="210"/>
      <c r="AQ576" s="210"/>
      <c r="AR576" s="210"/>
      <c r="AS576" s="210"/>
      <c r="AT576" s="210"/>
      <c r="AU576" s="210"/>
      <c r="AV576" s="210"/>
      <c r="AW576" s="210"/>
      <c r="AX576" s="210"/>
      <c r="AY576" s="210"/>
      <c r="AZ576" s="210"/>
      <c r="BA576" s="210"/>
      <c r="BB576" s="210"/>
      <c r="BC576" s="210"/>
      <c r="BD576" s="210"/>
      <c r="BE576" s="210"/>
      <c r="BF576" s="210"/>
      <c r="BG576" s="210"/>
      <c r="BH576" s="210"/>
      <c r="BI576" s="210"/>
      <c r="BJ576" s="210"/>
      <c r="BK576" s="210"/>
      <c r="BL576" s="210"/>
      <c r="BM576" s="56"/>
    </row>
    <row r="577" spans="1:65">
      <c r="A577" s="30"/>
      <c r="B577" s="3" t="s">
        <v>246</v>
      </c>
      <c r="C577" s="29"/>
      <c r="D577" s="24">
        <v>0.03</v>
      </c>
      <c r="E577" s="24">
        <v>2.7349999999999999E-2</v>
      </c>
      <c r="F577" s="24">
        <v>2.5999999999999999E-2</v>
      </c>
      <c r="G577" s="24">
        <v>2.6436970000000001E-2</v>
      </c>
      <c r="H577" s="24">
        <v>2.3E-2</v>
      </c>
      <c r="I577" s="24">
        <v>2.7E-2</v>
      </c>
      <c r="J577" s="24">
        <v>2.3E-2</v>
      </c>
      <c r="K577" s="24">
        <v>2.5649999999999999E-2</v>
      </c>
      <c r="L577" s="24">
        <v>5.21E-2</v>
      </c>
      <c r="M577" s="24">
        <v>3.1E-2</v>
      </c>
      <c r="N577" s="24">
        <v>2.2449999999999998E-2</v>
      </c>
      <c r="O577" s="24">
        <v>2.6698532075283006E-2</v>
      </c>
      <c r="P577" s="24">
        <v>3.1E-2</v>
      </c>
      <c r="Q577" s="24">
        <v>2.3E-2</v>
      </c>
      <c r="R577" s="24">
        <v>2.3E-2</v>
      </c>
      <c r="S577" s="24">
        <v>1.8965000000000003E-2</v>
      </c>
      <c r="T577" s="209"/>
      <c r="U577" s="210"/>
      <c r="V577" s="210"/>
      <c r="W577" s="210"/>
      <c r="X577" s="210"/>
      <c r="Y577" s="210"/>
      <c r="Z577" s="210"/>
      <c r="AA577" s="210"/>
      <c r="AB577" s="210"/>
      <c r="AC577" s="210"/>
      <c r="AD577" s="210"/>
      <c r="AE577" s="210"/>
      <c r="AF577" s="210"/>
      <c r="AG577" s="210"/>
      <c r="AH577" s="210"/>
      <c r="AI577" s="210"/>
      <c r="AJ577" s="210"/>
      <c r="AK577" s="210"/>
      <c r="AL577" s="210"/>
      <c r="AM577" s="210"/>
      <c r="AN577" s="210"/>
      <c r="AO577" s="210"/>
      <c r="AP577" s="210"/>
      <c r="AQ577" s="210"/>
      <c r="AR577" s="210"/>
      <c r="AS577" s="210"/>
      <c r="AT577" s="210"/>
      <c r="AU577" s="210"/>
      <c r="AV577" s="210"/>
      <c r="AW577" s="210"/>
      <c r="AX577" s="210"/>
      <c r="AY577" s="210"/>
      <c r="AZ577" s="210"/>
      <c r="BA577" s="210"/>
      <c r="BB577" s="210"/>
      <c r="BC577" s="210"/>
      <c r="BD577" s="210"/>
      <c r="BE577" s="210"/>
      <c r="BF577" s="210"/>
      <c r="BG577" s="210"/>
      <c r="BH577" s="210"/>
      <c r="BI577" s="210"/>
      <c r="BJ577" s="210"/>
      <c r="BK577" s="210"/>
      <c r="BL577" s="210"/>
      <c r="BM577" s="56"/>
    </row>
    <row r="578" spans="1:65">
      <c r="A578" s="30"/>
      <c r="B578" s="3" t="s">
        <v>247</v>
      </c>
      <c r="C578" s="29"/>
      <c r="D578" s="24">
        <v>0</v>
      </c>
      <c r="E578" s="24">
        <v>2.1602468994692982E-4</v>
      </c>
      <c r="F578" s="24">
        <v>5.1639777949432275E-4</v>
      </c>
      <c r="G578" s="24">
        <v>1.4741189404748317E-4</v>
      </c>
      <c r="H578" s="24">
        <v>4.1311822359545777E-3</v>
      </c>
      <c r="I578" s="24">
        <v>4.3817804600413289E-3</v>
      </c>
      <c r="J578" s="24">
        <v>4.1311822359545777E-3</v>
      </c>
      <c r="K578" s="24">
        <v>2.0412414523193141E-4</v>
      </c>
      <c r="L578" s="24">
        <v>8.366600265340745E-5</v>
      </c>
      <c r="M578" s="24">
        <v>3.2659863237109042E-3</v>
      </c>
      <c r="N578" s="24">
        <v>9.7039510853397595E-4</v>
      </c>
      <c r="O578" s="24">
        <v>2.230426912997067E-4</v>
      </c>
      <c r="P578" s="24">
        <v>4.1311822359545785E-3</v>
      </c>
      <c r="Q578" s="24">
        <v>3.8005887153050732E-18</v>
      </c>
      <c r="R578" s="24">
        <v>7.5277265270908022E-4</v>
      </c>
      <c r="S578" s="24">
        <v>1.8074844397670522E-4</v>
      </c>
      <c r="T578" s="209"/>
      <c r="U578" s="210"/>
      <c r="V578" s="210"/>
      <c r="W578" s="210"/>
      <c r="X578" s="210"/>
      <c r="Y578" s="210"/>
      <c r="Z578" s="210"/>
      <c r="AA578" s="210"/>
      <c r="AB578" s="210"/>
      <c r="AC578" s="210"/>
      <c r="AD578" s="210"/>
      <c r="AE578" s="210"/>
      <c r="AF578" s="210"/>
      <c r="AG578" s="210"/>
      <c r="AH578" s="210"/>
      <c r="AI578" s="210"/>
      <c r="AJ578" s="210"/>
      <c r="AK578" s="210"/>
      <c r="AL578" s="210"/>
      <c r="AM578" s="210"/>
      <c r="AN578" s="210"/>
      <c r="AO578" s="210"/>
      <c r="AP578" s="210"/>
      <c r="AQ578" s="210"/>
      <c r="AR578" s="210"/>
      <c r="AS578" s="210"/>
      <c r="AT578" s="210"/>
      <c r="AU578" s="210"/>
      <c r="AV578" s="210"/>
      <c r="AW578" s="210"/>
      <c r="AX578" s="210"/>
      <c r="AY578" s="210"/>
      <c r="AZ578" s="210"/>
      <c r="BA578" s="210"/>
      <c r="BB578" s="210"/>
      <c r="BC578" s="210"/>
      <c r="BD578" s="210"/>
      <c r="BE578" s="210"/>
      <c r="BF578" s="210"/>
      <c r="BG578" s="210"/>
      <c r="BH578" s="210"/>
      <c r="BI578" s="210"/>
      <c r="BJ578" s="210"/>
      <c r="BK578" s="210"/>
      <c r="BL578" s="210"/>
      <c r="BM578" s="56"/>
    </row>
    <row r="579" spans="1:65">
      <c r="A579" s="30"/>
      <c r="B579" s="3" t="s">
        <v>86</v>
      </c>
      <c r="C579" s="29"/>
      <c r="D579" s="13">
        <v>0</v>
      </c>
      <c r="E579" s="13">
        <v>7.8937158324091285E-3</v>
      </c>
      <c r="F579" s="13">
        <v>1.9610042259278079E-2</v>
      </c>
      <c r="G579" s="13">
        <v>5.5652134788416819E-3</v>
      </c>
      <c r="H579" s="13">
        <v>0.16095515205017835</v>
      </c>
      <c r="I579" s="13">
        <v>0.16228816518671588</v>
      </c>
      <c r="J579" s="13">
        <v>0.16095515205017835</v>
      </c>
      <c r="K579" s="13">
        <v>7.9477279129888927E-3</v>
      </c>
      <c r="L579" s="13">
        <v>1.6043337038045532E-3</v>
      </c>
      <c r="M579" s="13">
        <v>0.1100894266419406</v>
      </c>
      <c r="N579" s="13">
        <v>4.2780092955208342E-2</v>
      </c>
      <c r="O579" s="13">
        <v>8.337447494678513E-3</v>
      </c>
      <c r="P579" s="13">
        <v>0.14580643185722042</v>
      </c>
      <c r="Q579" s="13">
        <v>1.6524298762195972E-16</v>
      </c>
      <c r="R579" s="13">
        <v>3.2968145374120308E-2</v>
      </c>
      <c r="S579" s="13">
        <v>9.5457324518988754E-3</v>
      </c>
      <c r="T579" s="151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A580" s="30"/>
      <c r="B580" s="3" t="s">
        <v>248</v>
      </c>
      <c r="C580" s="29"/>
      <c r="D580" s="13">
        <v>0.1407015876161013</v>
      </c>
      <c r="E580" s="13">
        <v>4.0573337147576716E-2</v>
      </c>
      <c r="F580" s="13">
        <v>1.2825046852444899E-3</v>
      </c>
      <c r="G580" s="13">
        <v>7.1670039418934017E-3</v>
      </c>
      <c r="H580" s="13">
        <v>-2.4066419484002233E-2</v>
      </c>
      <c r="I580" s="13">
        <v>2.6631428854491102E-2</v>
      </c>
      <c r="J580" s="13">
        <v>-2.4066419484002233E-2</v>
      </c>
      <c r="K580" s="13">
        <v>-2.343269637977119E-2</v>
      </c>
      <c r="L580" s="13">
        <v>0.98291959313932264</v>
      </c>
      <c r="M580" s="13">
        <v>0.12802712553147777</v>
      </c>
      <c r="N580" s="13">
        <v>-0.13750285514138127</v>
      </c>
      <c r="O580" s="13">
        <v>1.7198418077529753E-2</v>
      </c>
      <c r="P580" s="13">
        <v>7.7329277192984547E-2</v>
      </c>
      <c r="Q580" s="13">
        <v>-0.12546211616098923</v>
      </c>
      <c r="R580" s="13">
        <v>-0.13179934720330089</v>
      </c>
      <c r="S580" s="13">
        <v>-0.28002718128297077</v>
      </c>
      <c r="T580" s="151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A581" s="30"/>
      <c r="B581" s="46" t="s">
        <v>249</v>
      </c>
      <c r="C581" s="47"/>
      <c r="D581" s="45">
        <v>1.65</v>
      </c>
      <c r="E581" s="45">
        <v>0.44</v>
      </c>
      <c r="F581" s="45">
        <v>0.04</v>
      </c>
      <c r="G581" s="45">
        <v>0.04</v>
      </c>
      <c r="H581" s="45">
        <v>0.27</v>
      </c>
      <c r="I581" s="45">
        <v>0.32</v>
      </c>
      <c r="J581" s="45">
        <v>0.27</v>
      </c>
      <c r="K581" s="45">
        <v>0.33</v>
      </c>
      <c r="L581" s="45">
        <v>11.8</v>
      </c>
      <c r="M581" s="45">
        <v>1.5</v>
      </c>
      <c r="N581" s="45">
        <v>1.71</v>
      </c>
      <c r="O581" s="45">
        <v>0.16</v>
      </c>
      <c r="P581" s="45">
        <v>0.91</v>
      </c>
      <c r="Q581" s="45">
        <v>1.46</v>
      </c>
      <c r="R581" s="45">
        <v>1.64</v>
      </c>
      <c r="S581" s="45">
        <v>3.43</v>
      </c>
      <c r="T581" s="151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B582" s="31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BM582" s="55"/>
    </row>
    <row r="583" spans="1:65" ht="15">
      <c r="B583" s="8" t="s">
        <v>524</v>
      </c>
      <c r="BM583" s="28" t="s">
        <v>67</v>
      </c>
    </row>
    <row r="584" spans="1:65" ht="15">
      <c r="A584" s="25" t="s">
        <v>26</v>
      </c>
      <c r="B584" s="18" t="s">
        <v>111</v>
      </c>
      <c r="C584" s="15" t="s">
        <v>112</v>
      </c>
      <c r="D584" s="16" t="s">
        <v>222</v>
      </c>
      <c r="E584" s="17" t="s">
        <v>222</v>
      </c>
      <c r="F584" s="17" t="s">
        <v>222</v>
      </c>
      <c r="G584" s="17" t="s">
        <v>222</v>
      </c>
      <c r="H584" s="17" t="s">
        <v>222</v>
      </c>
      <c r="I584" s="17" t="s">
        <v>222</v>
      </c>
      <c r="J584" s="17" t="s">
        <v>222</v>
      </c>
      <c r="K584" s="17" t="s">
        <v>222</v>
      </c>
      <c r="L584" s="17" t="s">
        <v>222</v>
      </c>
      <c r="M584" s="151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8">
        <v>1</v>
      </c>
    </row>
    <row r="585" spans="1:65">
      <c r="A585" s="30"/>
      <c r="B585" s="19" t="s">
        <v>223</v>
      </c>
      <c r="C585" s="9" t="s">
        <v>223</v>
      </c>
      <c r="D585" s="149" t="s">
        <v>256</v>
      </c>
      <c r="E585" s="150" t="s">
        <v>257</v>
      </c>
      <c r="F585" s="150" t="s">
        <v>258</v>
      </c>
      <c r="G585" s="150" t="s">
        <v>261</v>
      </c>
      <c r="H585" s="150" t="s">
        <v>262</v>
      </c>
      <c r="I585" s="150" t="s">
        <v>265</v>
      </c>
      <c r="J585" s="150" t="s">
        <v>266</v>
      </c>
      <c r="K585" s="150" t="s">
        <v>294</v>
      </c>
      <c r="L585" s="150" t="s">
        <v>269</v>
      </c>
      <c r="M585" s="151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8" t="s">
        <v>1</v>
      </c>
    </row>
    <row r="586" spans="1:65">
      <c r="A586" s="30"/>
      <c r="B586" s="19"/>
      <c r="C586" s="9"/>
      <c r="D586" s="10" t="s">
        <v>101</v>
      </c>
      <c r="E586" s="11" t="s">
        <v>295</v>
      </c>
      <c r="F586" s="11" t="s">
        <v>102</v>
      </c>
      <c r="G586" s="11" t="s">
        <v>295</v>
      </c>
      <c r="H586" s="11" t="s">
        <v>102</v>
      </c>
      <c r="I586" s="11" t="s">
        <v>101</v>
      </c>
      <c r="J586" s="11" t="s">
        <v>101</v>
      </c>
      <c r="K586" s="11" t="s">
        <v>101</v>
      </c>
      <c r="L586" s="11" t="s">
        <v>102</v>
      </c>
      <c r="M586" s="151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8">
        <v>3</v>
      </c>
    </row>
    <row r="587" spans="1:65">
      <c r="A587" s="30"/>
      <c r="B587" s="19"/>
      <c r="C587" s="9"/>
      <c r="D587" s="26"/>
      <c r="E587" s="26"/>
      <c r="F587" s="26"/>
      <c r="G587" s="26"/>
      <c r="H587" s="26"/>
      <c r="I587" s="26"/>
      <c r="J587" s="26"/>
      <c r="K587" s="26"/>
      <c r="L587" s="26"/>
      <c r="M587" s="151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8">
        <v>3</v>
      </c>
    </row>
    <row r="588" spans="1:65">
      <c r="A588" s="30"/>
      <c r="B588" s="18">
        <v>1</v>
      </c>
      <c r="C588" s="14">
        <v>1</v>
      </c>
      <c r="D588" s="211">
        <v>0.21580000000000002</v>
      </c>
      <c r="E588" s="211">
        <v>0.20699999999999999</v>
      </c>
      <c r="F588" s="211">
        <v>0.20478000000000002</v>
      </c>
      <c r="G588" s="212">
        <v>0.188</v>
      </c>
      <c r="H588" s="211">
        <v>0.21</v>
      </c>
      <c r="I588" s="211" t="s">
        <v>275</v>
      </c>
      <c r="J588" s="211">
        <v>0.2255869555787752</v>
      </c>
      <c r="K588" s="211">
        <v>0.20600000000000002</v>
      </c>
      <c r="L588" s="212">
        <v>0.17327000000000001</v>
      </c>
      <c r="M588" s="209"/>
      <c r="N588" s="210"/>
      <c r="O588" s="210"/>
      <c r="P588" s="210"/>
      <c r="Q588" s="210"/>
      <c r="R588" s="210"/>
      <c r="S588" s="210"/>
      <c r="T588" s="210"/>
      <c r="U588" s="210"/>
      <c r="V588" s="210"/>
      <c r="W588" s="210"/>
      <c r="X588" s="210"/>
      <c r="Y588" s="210"/>
      <c r="Z588" s="210"/>
      <c r="AA588" s="210"/>
      <c r="AB588" s="210"/>
      <c r="AC588" s="210"/>
      <c r="AD588" s="210"/>
      <c r="AE588" s="210"/>
      <c r="AF588" s="210"/>
      <c r="AG588" s="210"/>
      <c r="AH588" s="210"/>
      <c r="AI588" s="210"/>
      <c r="AJ588" s="210"/>
      <c r="AK588" s="210"/>
      <c r="AL588" s="210"/>
      <c r="AM588" s="210"/>
      <c r="AN588" s="210"/>
      <c r="AO588" s="210"/>
      <c r="AP588" s="210"/>
      <c r="AQ588" s="210"/>
      <c r="AR588" s="210"/>
      <c r="AS588" s="210"/>
      <c r="AT588" s="210"/>
      <c r="AU588" s="210"/>
      <c r="AV588" s="210"/>
      <c r="AW588" s="210"/>
      <c r="AX588" s="210"/>
      <c r="AY588" s="210"/>
      <c r="AZ588" s="210"/>
      <c r="BA588" s="210"/>
      <c r="BB588" s="210"/>
      <c r="BC588" s="210"/>
      <c r="BD588" s="210"/>
      <c r="BE588" s="210"/>
      <c r="BF588" s="210"/>
      <c r="BG588" s="210"/>
      <c r="BH588" s="210"/>
      <c r="BI588" s="210"/>
      <c r="BJ588" s="210"/>
      <c r="BK588" s="210"/>
      <c r="BL588" s="210"/>
      <c r="BM588" s="213">
        <v>1</v>
      </c>
    </row>
    <row r="589" spans="1:65">
      <c r="A589" s="30"/>
      <c r="B589" s="19">
        <v>1</v>
      </c>
      <c r="C589" s="9">
        <v>2</v>
      </c>
      <c r="D589" s="24">
        <v>0.21189999999999998</v>
      </c>
      <c r="E589" s="24">
        <v>0.20699999999999999</v>
      </c>
      <c r="F589" s="24">
        <v>0.20513000000000003</v>
      </c>
      <c r="G589" s="214">
        <v>0.18099999999999999</v>
      </c>
      <c r="H589" s="24">
        <v>0.20980000000000001</v>
      </c>
      <c r="I589" s="24" t="s">
        <v>275</v>
      </c>
      <c r="J589" s="24">
        <v>0.22717593890441631</v>
      </c>
      <c r="K589" s="24">
        <v>0.20600000000000002</v>
      </c>
      <c r="L589" s="214">
        <v>0.17505000000000001</v>
      </c>
      <c r="M589" s="209"/>
      <c r="N589" s="210"/>
      <c r="O589" s="210"/>
      <c r="P589" s="210"/>
      <c r="Q589" s="210"/>
      <c r="R589" s="210"/>
      <c r="S589" s="210"/>
      <c r="T589" s="210"/>
      <c r="U589" s="210"/>
      <c r="V589" s="210"/>
      <c r="W589" s="210"/>
      <c r="X589" s="210"/>
      <c r="Y589" s="210"/>
      <c r="Z589" s="210"/>
      <c r="AA589" s="210"/>
      <c r="AB589" s="210"/>
      <c r="AC589" s="210"/>
      <c r="AD589" s="210"/>
      <c r="AE589" s="210"/>
      <c r="AF589" s="210"/>
      <c r="AG589" s="210"/>
      <c r="AH589" s="210"/>
      <c r="AI589" s="210"/>
      <c r="AJ589" s="210"/>
      <c r="AK589" s="210"/>
      <c r="AL589" s="210"/>
      <c r="AM589" s="210"/>
      <c r="AN589" s="210"/>
      <c r="AO589" s="210"/>
      <c r="AP589" s="210"/>
      <c r="AQ589" s="210"/>
      <c r="AR589" s="210"/>
      <c r="AS589" s="210"/>
      <c r="AT589" s="210"/>
      <c r="AU589" s="210"/>
      <c r="AV589" s="210"/>
      <c r="AW589" s="210"/>
      <c r="AX589" s="210"/>
      <c r="AY589" s="210"/>
      <c r="AZ589" s="210"/>
      <c r="BA589" s="210"/>
      <c r="BB589" s="210"/>
      <c r="BC589" s="210"/>
      <c r="BD589" s="210"/>
      <c r="BE589" s="210"/>
      <c r="BF589" s="210"/>
      <c r="BG589" s="210"/>
      <c r="BH589" s="210"/>
      <c r="BI589" s="210"/>
      <c r="BJ589" s="210"/>
      <c r="BK589" s="210"/>
      <c r="BL589" s="210"/>
      <c r="BM589" s="213" t="e">
        <v>#N/A</v>
      </c>
    </row>
    <row r="590" spans="1:65">
      <c r="A590" s="30"/>
      <c r="B590" s="19">
        <v>1</v>
      </c>
      <c r="C590" s="9">
        <v>3</v>
      </c>
      <c r="D590" s="24">
        <v>0.20899999999999999</v>
      </c>
      <c r="E590" s="24">
        <v>0.20600000000000002</v>
      </c>
      <c r="F590" s="24">
        <v>0.20394000000000001</v>
      </c>
      <c r="G590" s="214">
        <v>0.191</v>
      </c>
      <c r="H590" s="24">
        <v>0.20880000000000001</v>
      </c>
      <c r="I590" s="24" t="s">
        <v>275</v>
      </c>
      <c r="J590" s="24">
        <v>0.20744821878332748</v>
      </c>
      <c r="K590" s="24">
        <v>0.20300000000000001</v>
      </c>
      <c r="L590" s="214">
        <v>0.17648</v>
      </c>
      <c r="M590" s="209"/>
      <c r="N590" s="210"/>
      <c r="O590" s="210"/>
      <c r="P590" s="210"/>
      <c r="Q590" s="210"/>
      <c r="R590" s="210"/>
      <c r="S590" s="210"/>
      <c r="T590" s="210"/>
      <c r="U590" s="210"/>
      <c r="V590" s="210"/>
      <c r="W590" s="210"/>
      <c r="X590" s="210"/>
      <c r="Y590" s="210"/>
      <c r="Z590" s="210"/>
      <c r="AA590" s="210"/>
      <c r="AB590" s="210"/>
      <c r="AC590" s="210"/>
      <c r="AD590" s="210"/>
      <c r="AE590" s="210"/>
      <c r="AF590" s="210"/>
      <c r="AG590" s="210"/>
      <c r="AH590" s="210"/>
      <c r="AI590" s="210"/>
      <c r="AJ590" s="210"/>
      <c r="AK590" s="210"/>
      <c r="AL590" s="210"/>
      <c r="AM590" s="210"/>
      <c r="AN590" s="210"/>
      <c r="AO590" s="210"/>
      <c r="AP590" s="210"/>
      <c r="AQ590" s="210"/>
      <c r="AR590" s="210"/>
      <c r="AS590" s="210"/>
      <c r="AT590" s="210"/>
      <c r="AU590" s="210"/>
      <c r="AV590" s="210"/>
      <c r="AW590" s="210"/>
      <c r="AX590" s="210"/>
      <c r="AY590" s="210"/>
      <c r="AZ590" s="210"/>
      <c r="BA590" s="210"/>
      <c r="BB590" s="210"/>
      <c r="BC590" s="210"/>
      <c r="BD590" s="210"/>
      <c r="BE590" s="210"/>
      <c r="BF590" s="210"/>
      <c r="BG590" s="210"/>
      <c r="BH590" s="210"/>
      <c r="BI590" s="210"/>
      <c r="BJ590" s="210"/>
      <c r="BK590" s="210"/>
      <c r="BL590" s="210"/>
      <c r="BM590" s="213">
        <v>16</v>
      </c>
    </row>
    <row r="591" spans="1:65">
      <c r="A591" s="30"/>
      <c r="B591" s="19">
        <v>1</v>
      </c>
      <c r="C591" s="9">
        <v>4</v>
      </c>
      <c r="D591" s="24">
        <v>0.20309999999999997</v>
      </c>
      <c r="E591" s="24">
        <v>0.20500000000000002</v>
      </c>
      <c r="F591" s="24">
        <v>0.20046</v>
      </c>
      <c r="G591" s="214">
        <v>0.189</v>
      </c>
      <c r="H591" s="24">
        <v>0.20810000000000001</v>
      </c>
      <c r="I591" s="24" t="s">
        <v>275</v>
      </c>
      <c r="J591" s="24">
        <v>0.21123494287155542</v>
      </c>
      <c r="K591" s="24">
        <v>0.20600000000000002</v>
      </c>
      <c r="L591" s="214">
        <v>0.16983000000000001</v>
      </c>
      <c r="M591" s="209"/>
      <c r="N591" s="210"/>
      <c r="O591" s="210"/>
      <c r="P591" s="210"/>
      <c r="Q591" s="210"/>
      <c r="R591" s="210"/>
      <c r="S591" s="210"/>
      <c r="T591" s="210"/>
      <c r="U591" s="210"/>
      <c r="V591" s="210"/>
      <c r="W591" s="210"/>
      <c r="X591" s="210"/>
      <c r="Y591" s="210"/>
      <c r="Z591" s="210"/>
      <c r="AA591" s="210"/>
      <c r="AB591" s="210"/>
      <c r="AC591" s="210"/>
      <c r="AD591" s="210"/>
      <c r="AE591" s="210"/>
      <c r="AF591" s="210"/>
      <c r="AG591" s="210"/>
      <c r="AH591" s="210"/>
      <c r="AI591" s="210"/>
      <c r="AJ591" s="210"/>
      <c r="AK591" s="210"/>
      <c r="AL591" s="210"/>
      <c r="AM591" s="210"/>
      <c r="AN591" s="210"/>
      <c r="AO591" s="210"/>
      <c r="AP591" s="210"/>
      <c r="AQ591" s="210"/>
      <c r="AR591" s="210"/>
      <c r="AS591" s="210"/>
      <c r="AT591" s="210"/>
      <c r="AU591" s="210"/>
      <c r="AV591" s="210"/>
      <c r="AW591" s="210"/>
      <c r="AX591" s="210"/>
      <c r="AY591" s="210"/>
      <c r="AZ591" s="210"/>
      <c r="BA591" s="210"/>
      <c r="BB591" s="210"/>
      <c r="BC591" s="210"/>
      <c r="BD591" s="210"/>
      <c r="BE591" s="210"/>
      <c r="BF591" s="210"/>
      <c r="BG591" s="210"/>
      <c r="BH591" s="210"/>
      <c r="BI591" s="210"/>
      <c r="BJ591" s="210"/>
      <c r="BK591" s="210"/>
      <c r="BL591" s="210"/>
      <c r="BM591" s="213">
        <v>0.2089027638598904</v>
      </c>
    </row>
    <row r="592" spans="1:65">
      <c r="A592" s="30"/>
      <c r="B592" s="19">
        <v>1</v>
      </c>
      <c r="C592" s="9">
        <v>5</v>
      </c>
      <c r="D592" s="24">
        <v>0.2077</v>
      </c>
      <c r="E592" s="24">
        <v>0.20799999999999999</v>
      </c>
      <c r="F592" s="24">
        <v>0.20162000000000002</v>
      </c>
      <c r="G592" s="214">
        <v>0.17899999999999999</v>
      </c>
      <c r="H592" s="24">
        <v>0.2092</v>
      </c>
      <c r="I592" s="24" t="s">
        <v>275</v>
      </c>
      <c r="J592" s="24">
        <v>0.22851185965863827</v>
      </c>
      <c r="K592" s="24">
        <v>0.20600000000000002</v>
      </c>
      <c r="L592" s="214">
        <v>0.16759000000000002</v>
      </c>
      <c r="M592" s="209"/>
      <c r="N592" s="210"/>
      <c r="O592" s="210"/>
      <c r="P592" s="210"/>
      <c r="Q592" s="210"/>
      <c r="R592" s="210"/>
      <c r="S592" s="210"/>
      <c r="T592" s="210"/>
      <c r="U592" s="210"/>
      <c r="V592" s="210"/>
      <c r="W592" s="210"/>
      <c r="X592" s="210"/>
      <c r="Y592" s="210"/>
      <c r="Z592" s="210"/>
      <c r="AA592" s="210"/>
      <c r="AB592" s="210"/>
      <c r="AC592" s="210"/>
      <c r="AD592" s="210"/>
      <c r="AE592" s="210"/>
      <c r="AF592" s="210"/>
      <c r="AG592" s="210"/>
      <c r="AH592" s="210"/>
      <c r="AI592" s="210"/>
      <c r="AJ592" s="210"/>
      <c r="AK592" s="210"/>
      <c r="AL592" s="210"/>
      <c r="AM592" s="210"/>
      <c r="AN592" s="210"/>
      <c r="AO592" s="210"/>
      <c r="AP592" s="210"/>
      <c r="AQ592" s="210"/>
      <c r="AR592" s="210"/>
      <c r="AS592" s="210"/>
      <c r="AT592" s="210"/>
      <c r="AU592" s="210"/>
      <c r="AV592" s="210"/>
      <c r="AW592" s="210"/>
      <c r="AX592" s="210"/>
      <c r="AY592" s="210"/>
      <c r="AZ592" s="210"/>
      <c r="BA592" s="210"/>
      <c r="BB592" s="210"/>
      <c r="BC592" s="210"/>
      <c r="BD592" s="210"/>
      <c r="BE592" s="210"/>
      <c r="BF592" s="210"/>
      <c r="BG592" s="210"/>
      <c r="BH592" s="210"/>
      <c r="BI592" s="210"/>
      <c r="BJ592" s="210"/>
      <c r="BK592" s="210"/>
      <c r="BL592" s="210"/>
      <c r="BM592" s="213">
        <v>93</v>
      </c>
    </row>
    <row r="593" spans="1:65">
      <c r="A593" s="30"/>
      <c r="B593" s="19">
        <v>1</v>
      </c>
      <c r="C593" s="9">
        <v>6</v>
      </c>
      <c r="D593" s="24">
        <v>0.2094</v>
      </c>
      <c r="E593" s="24">
        <v>0.20500000000000002</v>
      </c>
      <c r="F593" s="24">
        <v>0.20741999999999999</v>
      </c>
      <c r="G593" s="214">
        <v>0.17899999999999999</v>
      </c>
      <c r="H593" s="24">
        <v>0.2084</v>
      </c>
      <c r="I593" s="24" t="s">
        <v>275</v>
      </c>
      <c r="J593" s="227">
        <v>0.23290723415310832</v>
      </c>
      <c r="K593" s="24">
        <v>0.20100000000000001</v>
      </c>
      <c r="L593" s="214">
        <v>0.16525000000000001</v>
      </c>
      <c r="M593" s="209"/>
      <c r="N593" s="210"/>
      <c r="O593" s="210"/>
      <c r="P593" s="210"/>
      <c r="Q593" s="210"/>
      <c r="R593" s="210"/>
      <c r="S593" s="210"/>
      <c r="T593" s="210"/>
      <c r="U593" s="210"/>
      <c r="V593" s="210"/>
      <c r="W593" s="210"/>
      <c r="X593" s="210"/>
      <c r="Y593" s="210"/>
      <c r="Z593" s="210"/>
      <c r="AA593" s="210"/>
      <c r="AB593" s="210"/>
      <c r="AC593" s="210"/>
      <c r="AD593" s="210"/>
      <c r="AE593" s="210"/>
      <c r="AF593" s="210"/>
      <c r="AG593" s="210"/>
      <c r="AH593" s="210"/>
      <c r="AI593" s="210"/>
      <c r="AJ593" s="210"/>
      <c r="AK593" s="210"/>
      <c r="AL593" s="210"/>
      <c r="AM593" s="210"/>
      <c r="AN593" s="210"/>
      <c r="AO593" s="210"/>
      <c r="AP593" s="210"/>
      <c r="AQ593" s="210"/>
      <c r="AR593" s="210"/>
      <c r="AS593" s="210"/>
      <c r="AT593" s="210"/>
      <c r="AU593" s="210"/>
      <c r="AV593" s="210"/>
      <c r="AW593" s="210"/>
      <c r="AX593" s="210"/>
      <c r="AY593" s="210"/>
      <c r="AZ593" s="210"/>
      <c r="BA593" s="210"/>
      <c r="BB593" s="210"/>
      <c r="BC593" s="210"/>
      <c r="BD593" s="210"/>
      <c r="BE593" s="210"/>
      <c r="BF593" s="210"/>
      <c r="BG593" s="210"/>
      <c r="BH593" s="210"/>
      <c r="BI593" s="210"/>
      <c r="BJ593" s="210"/>
      <c r="BK593" s="210"/>
      <c r="BL593" s="210"/>
      <c r="BM593" s="56"/>
    </row>
    <row r="594" spans="1:65">
      <c r="A594" s="30"/>
      <c r="B594" s="20" t="s">
        <v>245</v>
      </c>
      <c r="C594" s="12"/>
      <c r="D594" s="215">
        <v>0.20948333333333333</v>
      </c>
      <c r="E594" s="215">
        <v>0.20633333333333334</v>
      </c>
      <c r="F594" s="215">
        <v>0.20389166666666667</v>
      </c>
      <c r="G594" s="215">
        <v>0.18450000000000003</v>
      </c>
      <c r="H594" s="215">
        <v>0.20904999999999999</v>
      </c>
      <c r="I594" s="215" t="s">
        <v>557</v>
      </c>
      <c r="J594" s="215">
        <v>0.22214419165830349</v>
      </c>
      <c r="K594" s="215">
        <v>0.20466666666666666</v>
      </c>
      <c r="L594" s="215">
        <v>0.17124500000000001</v>
      </c>
      <c r="M594" s="209"/>
      <c r="N594" s="210"/>
      <c r="O594" s="210"/>
      <c r="P594" s="210"/>
      <c r="Q594" s="210"/>
      <c r="R594" s="210"/>
      <c r="S594" s="210"/>
      <c r="T594" s="210"/>
      <c r="U594" s="210"/>
      <c r="V594" s="210"/>
      <c r="W594" s="210"/>
      <c r="X594" s="210"/>
      <c r="Y594" s="210"/>
      <c r="Z594" s="210"/>
      <c r="AA594" s="210"/>
      <c r="AB594" s="210"/>
      <c r="AC594" s="210"/>
      <c r="AD594" s="210"/>
      <c r="AE594" s="210"/>
      <c r="AF594" s="210"/>
      <c r="AG594" s="210"/>
      <c r="AH594" s="210"/>
      <c r="AI594" s="210"/>
      <c r="AJ594" s="210"/>
      <c r="AK594" s="210"/>
      <c r="AL594" s="210"/>
      <c r="AM594" s="210"/>
      <c r="AN594" s="210"/>
      <c r="AO594" s="210"/>
      <c r="AP594" s="210"/>
      <c r="AQ594" s="210"/>
      <c r="AR594" s="210"/>
      <c r="AS594" s="210"/>
      <c r="AT594" s="210"/>
      <c r="AU594" s="210"/>
      <c r="AV594" s="210"/>
      <c r="AW594" s="210"/>
      <c r="AX594" s="210"/>
      <c r="AY594" s="210"/>
      <c r="AZ594" s="210"/>
      <c r="BA594" s="210"/>
      <c r="BB594" s="210"/>
      <c r="BC594" s="210"/>
      <c r="BD594" s="210"/>
      <c r="BE594" s="210"/>
      <c r="BF594" s="210"/>
      <c r="BG594" s="210"/>
      <c r="BH594" s="210"/>
      <c r="BI594" s="210"/>
      <c r="BJ594" s="210"/>
      <c r="BK594" s="210"/>
      <c r="BL594" s="210"/>
      <c r="BM594" s="56"/>
    </row>
    <row r="595" spans="1:65">
      <c r="A595" s="30"/>
      <c r="B595" s="3" t="s">
        <v>246</v>
      </c>
      <c r="C595" s="29"/>
      <c r="D595" s="24">
        <v>0.2092</v>
      </c>
      <c r="E595" s="24">
        <v>0.20650000000000002</v>
      </c>
      <c r="F595" s="24">
        <v>0.20436000000000001</v>
      </c>
      <c r="G595" s="24">
        <v>0.1845</v>
      </c>
      <c r="H595" s="24">
        <v>0.20900000000000002</v>
      </c>
      <c r="I595" s="24" t="s">
        <v>557</v>
      </c>
      <c r="J595" s="24">
        <v>0.22638144724159576</v>
      </c>
      <c r="K595" s="24">
        <v>0.20600000000000002</v>
      </c>
      <c r="L595" s="24">
        <v>0.17155000000000001</v>
      </c>
      <c r="M595" s="209"/>
      <c r="N595" s="210"/>
      <c r="O595" s="210"/>
      <c r="P595" s="210"/>
      <c r="Q595" s="210"/>
      <c r="R595" s="210"/>
      <c r="S595" s="210"/>
      <c r="T595" s="210"/>
      <c r="U595" s="210"/>
      <c r="V595" s="210"/>
      <c r="W595" s="210"/>
      <c r="X595" s="210"/>
      <c r="Y595" s="210"/>
      <c r="Z595" s="210"/>
      <c r="AA595" s="210"/>
      <c r="AB595" s="210"/>
      <c r="AC595" s="210"/>
      <c r="AD595" s="210"/>
      <c r="AE595" s="210"/>
      <c r="AF595" s="210"/>
      <c r="AG595" s="210"/>
      <c r="AH595" s="210"/>
      <c r="AI595" s="210"/>
      <c r="AJ595" s="210"/>
      <c r="AK595" s="210"/>
      <c r="AL595" s="210"/>
      <c r="AM595" s="210"/>
      <c r="AN595" s="210"/>
      <c r="AO595" s="210"/>
      <c r="AP595" s="210"/>
      <c r="AQ595" s="210"/>
      <c r="AR595" s="210"/>
      <c r="AS595" s="210"/>
      <c r="AT595" s="210"/>
      <c r="AU595" s="210"/>
      <c r="AV595" s="210"/>
      <c r="AW595" s="210"/>
      <c r="AX595" s="210"/>
      <c r="AY595" s="210"/>
      <c r="AZ595" s="210"/>
      <c r="BA595" s="210"/>
      <c r="BB595" s="210"/>
      <c r="BC595" s="210"/>
      <c r="BD595" s="210"/>
      <c r="BE595" s="210"/>
      <c r="BF595" s="210"/>
      <c r="BG595" s="210"/>
      <c r="BH595" s="210"/>
      <c r="BI595" s="210"/>
      <c r="BJ595" s="210"/>
      <c r="BK595" s="210"/>
      <c r="BL595" s="210"/>
      <c r="BM595" s="56"/>
    </row>
    <row r="596" spans="1:65">
      <c r="A596" s="30"/>
      <c r="B596" s="3" t="s">
        <v>247</v>
      </c>
      <c r="C596" s="29"/>
      <c r="D596" s="24">
        <v>4.2404795326315119E-3</v>
      </c>
      <c r="E596" s="24">
        <v>1.2110601416389841E-3</v>
      </c>
      <c r="F596" s="24">
        <v>2.5183678576940786E-3</v>
      </c>
      <c r="G596" s="24">
        <v>5.4313902456001126E-3</v>
      </c>
      <c r="H596" s="24">
        <v>7.5828754440515275E-4</v>
      </c>
      <c r="I596" s="24" t="s">
        <v>557</v>
      </c>
      <c r="J596" s="24">
        <v>1.0281485409234629E-2</v>
      </c>
      <c r="K596" s="24">
        <v>2.1602468994692888E-3</v>
      </c>
      <c r="L596" s="24">
        <v>4.4110123554576414E-3</v>
      </c>
      <c r="M596" s="209"/>
      <c r="N596" s="210"/>
      <c r="O596" s="210"/>
      <c r="P596" s="210"/>
      <c r="Q596" s="210"/>
      <c r="R596" s="210"/>
      <c r="S596" s="210"/>
      <c r="T596" s="210"/>
      <c r="U596" s="210"/>
      <c r="V596" s="210"/>
      <c r="W596" s="210"/>
      <c r="X596" s="210"/>
      <c r="Y596" s="210"/>
      <c r="Z596" s="210"/>
      <c r="AA596" s="210"/>
      <c r="AB596" s="210"/>
      <c r="AC596" s="210"/>
      <c r="AD596" s="210"/>
      <c r="AE596" s="210"/>
      <c r="AF596" s="210"/>
      <c r="AG596" s="210"/>
      <c r="AH596" s="210"/>
      <c r="AI596" s="210"/>
      <c r="AJ596" s="210"/>
      <c r="AK596" s="210"/>
      <c r="AL596" s="210"/>
      <c r="AM596" s="210"/>
      <c r="AN596" s="210"/>
      <c r="AO596" s="210"/>
      <c r="AP596" s="210"/>
      <c r="AQ596" s="210"/>
      <c r="AR596" s="210"/>
      <c r="AS596" s="210"/>
      <c r="AT596" s="210"/>
      <c r="AU596" s="210"/>
      <c r="AV596" s="210"/>
      <c r="AW596" s="210"/>
      <c r="AX596" s="210"/>
      <c r="AY596" s="210"/>
      <c r="AZ596" s="210"/>
      <c r="BA596" s="210"/>
      <c r="BB596" s="210"/>
      <c r="BC596" s="210"/>
      <c r="BD596" s="210"/>
      <c r="BE596" s="210"/>
      <c r="BF596" s="210"/>
      <c r="BG596" s="210"/>
      <c r="BH596" s="210"/>
      <c r="BI596" s="210"/>
      <c r="BJ596" s="210"/>
      <c r="BK596" s="210"/>
      <c r="BL596" s="210"/>
      <c r="BM596" s="56"/>
    </row>
    <row r="597" spans="1:65">
      <c r="A597" s="30"/>
      <c r="B597" s="3" t="s">
        <v>86</v>
      </c>
      <c r="C597" s="29"/>
      <c r="D597" s="13">
        <v>2.0242562809920497E-2</v>
      </c>
      <c r="E597" s="13">
        <v>5.8694352583472569E-3</v>
      </c>
      <c r="F597" s="13">
        <v>1.23514996903294E-2</v>
      </c>
      <c r="G597" s="13">
        <v>2.9438429515447759E-2</v>
      </c>
      <c r="H597" s="13">
        <v>3.6273022932559332E-3</v>
      </c>
      <c r="I597" s="13" t="s">
        <v>557</v>
      </c>
      <c r="J597" s="13">
        <v>4.6282936017743588E-2</v>
      </c>
      <c r="K597" s="13">
        <v>1.0554952277537241E-2</v>
      </c>
      <c r="L597" s="13">
        <v>2.5758488454890018E-2</v>
      </c>
      <c r="M597" s="151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5"/>
    </row>
    <row r="598" spans="1:65">
      <c r="A598" s="30"/>
      <c r="B598" s="3" t="s">
        <v>248</v>
      </c>
      <c r="C598" s="29"/>
      <c r="D598" s="13">
        <v>2.7791373494336913E-3</v>
      </c>
      <c r="E598" s="13">
        <v>-1.2299648310447275E-2</v>
      </c>
      <c r="F598" s="13">
        <v>-2.3987701745222689E-2</v>
      </c>
      <c r="G598" s="13">
        <v>-0.11681398277840471</v>
      </c>
      <c r="H598" s="13">
        <v>7.0480704701614272E-4</v>
      </c>
      <c r="I598" s="13" t="s">
        <v>557</v>
      </c>
      <c r="J598" s="13">
        <v>6.3385603683510983E-2</v>
      </c>
      <c r="K598" s="13">
        <v>-2.0277841781283779E-2</v>
      </c>
      <c r="L598" s="13">
        <v>-0.18026455545196707</v>
      </c>
      <c r="M598" s="151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5"/>
    </row>
    <row r="599" spans="1:65">
      <c r="A599" s="30"/>
      <c r="B599" s="46" t="s">
        <v>249</v>
      </c>
      <c r="C599" s="47"/>
      <c r="D599" s="45">
        <v>0.71</v>
      </c>
      <c r="E599" s="45">
        <v>0.15</v>
      </c>
      <c r="F599" s="45">
        <v>0.28999999999999998</v>
      </c>
      <c r="G599" s="45">
        <v>3.76</v>
      </c>
      <c r="H599" s="45">
        <v>0.64</v>
      </c>
      <c r="I599" s="45" t="s">
        <v>275</v>
      </c>
      <c r="J599" s="45">
        <v>2.98</v>
      </c>
      <c r="K599" s="45">
        <v>0.15</v>
      </c>
      <c r="L599" s="45">
        <v>6.13</v>
      </c>
      <c r="M599" s="151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B600" s="31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BM600" s="55"/>
    </row>
    <row r="601" spans="1:65" ht="15">
      <c r="B601" s="8" t="s">
        <v>525</v>
      </c>
      <c r="BM601" s="28" t="s">
        <v>253</v>
      </c>
    </row>
    <row r="602" spans="1:65" ht="15">
      <c r="A602" s="25" t="s">
        <v>57</v>
      </c>
      <c r="B602" s="18" t="s">
        <v>111</v>
      </c>
      <c r="C602" s="15" t="s">
        <v>112</v>
      </c>
      <c r="D602" s="16" t="s">
        <v>222</v>
      </c>
      <c r="E602" s="17" t="s">
        <v>222</v>
      </c>
      <c r="F602" s="151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8">
        <v>1</v>
      </c>
    </row>
    <row r="603" spans="1:65">
      <c r="A603" s="30"/>
      <c r="B603" s="19" t="s">
        <v>223</v>
      </c>
      <c r="C603" s="9" t="s">
        <v>223</v>
      </c>
      <c r="D603" s="149" t="s">
        <v>263</v>
      </c>
      <c r="E603" s="150" t="s">
        <v>269</v>
      </c>
      <c r="F603" s="151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8" t="s">
        <v>1</v>
      </c>
    </row>
    <row r="604" spans="1:65">
      <c r="A604" s="30"/>
      <c r="B604" s="19"/>
      <c r="C604" s="9"/>
      <c r="D604" s="10" t="s">
        <v>99</v>
      </c>
      <c r="E604" s="11" t="s">
        <v>102</v>
      </c>
      <c r="F604" s="151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3</v>
      </c>
    </row>
    <row r="605" spans="1:65">
      <c r="A605" s="30"/>
      <c r="B605" s="19"/>
      <c r="C605" s="9"/>
      <c r="D605" s="26"/>
      <c r="E605" s="26"/>
      <c r="F605" s="151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>
        <v>3</v>
      </c>
    </row>
    <row r="606" spans="1:65">
      <c r="A606" s="30"/>
      <c r="B606" s="18">
        <v>1</v>
      </c>
      <c r="C606" s="14">
        <v>1</v>
      </c>
      <c r="D606" s="211">
        <v>0.11899999999999999</v>
      </c>
      <c r="E606" s="211">
        <v>0.19</v>
      </c>
      <c r="F606" s="209"/>
      <c r="G606" s="210"/>
      <c r="H606" s="210"/>
      <c r="I606" s="210"/>
      <c r="J606" s="210"/>
      <c r="K606" s="210"/>
      <c r="L606" s="210"/>
      <c r="M606" s="210"/>
      <c r="N606" s="210"/>
      <c r="O606" s="210"/>
      <c r="P606" s="210"/>
      <c r="Q606" s="210"/>
      <c r="R606" s="210"/>
      <c r="S606" s="210"/>
      <c r="T606" s="210"/>
      <c r="U606" s="210"/>
      <c r="V606" s="210"/>
      <c r="W606" s="210"/>
      <c r="X606" s="210"/>
      <c r="Y606" s="210"/>
      <c r="Z606" s="210"/>
      <c r="AA606" s="210"/>
      <c r="AB606" s="210"/>
      <c r="AC606" s="210"/>
      <c r="AD606" s="210"/>
      <c r="AE606" s="210"/>
      <c r="AF606" s="210"/>
      <c r="AG606" s="210"/>
      <c r="AH606" s="210"/>
      <c r="AI606" s="210"/>
      <c r="AJ606" s="210"/>
      <c r="AK606" s="210"/>
      <c r="AL606" s="210"/>
      <c r="AM606" s="210"/>
      <c r="AN606" s="210"/>
      <c r="AO606" s="210"/>
      <c r="AP606" s="210"/>
      <c r="AQ606" s="210"/>
      <c r="AR606" s="210"/>
      <c r="AS606" s="210"/>
      <c r="AT606" s="210"/>
      <c r="AU606" s="210"/>
      <c r="AV606" s="210"/>
      <c r="AW606" s="210"/>
      <c r="AX606" s="210"/>
      <c r="AY606" s="210"/>
      <c r="AZ606" s="210"/>
      <c r="BA606" s="210"/>
      <c r="BB606" s="210"/>
      <c r="BC606" s="210"/>
      <c r="BD606" s="210"/>
      <c r="BE606" s="210"/>
      <c r="BF606" s="210"/>
      <c r="BG606" s="210"/>
      <c r="BH606" s="210"/>
      <c r="BI606" s="210"/>
      <c r="BJ606" s="210"/>
      <c r="BK606" s="210"/>
      <c r="BL606" s="210"/>
      <c r="BM606" s="213">
        <v>1</v>
      </c>
    </row>
    <row r="607" spans="1:65">
      <c r="A607" s="30"/>
      <c r="B607" s="19">
        <v>1</v>
      </c>
      <c r="C607" s="9">
        <v>2</v>
      </c>
      <c r="D607" s="24">
        <v>0.111</v>
      </c>
      <c r="E607" s="24">
        <v>0.19</v>
      </c>
      <c r="F607" s="209"/>
      <c r="G607" s="210"/>
      <c r="H607" s="210"/>
      <c r="I607" s="210"/>
      <c r="J607" s="210"/>
      <c r="K607" s="210"/>
      <c r="L607" s="210"/>
      <c r="M607" s="210"/>
      <c r="N607" s="210"/>
      <c r="O607" s="210"/>
      <c r="P607" s="210"/>
      <c r="Q607" s="210"/>
      <c r="R607" s="210"/>
      <c r="S607" s="210"/>
      <c r="T607" s="210"/>
      <c r="U607" s="210"/>
      <c r="V607" s="210"/>
      <c r="W607" s="210"/>
      <c r="X607" s="210"/>
      <c r="Y607" s="210"/>
      <c r="Z607" s="210"/>
      <c r="AA607" s="210"/>
      <c r="AB607" s="210"/>
      <c r="AC607" s="210"/>
      <c r="AD607" s="210"/>
      <c r="AE607" s="210"/>
      <c r="AF607" s="210"/>
      <c r="AG607" s="210"/>
      <c r="AH607" s="210"/>
      <c r="AI607" s="210"/>
      <c r="AJ607" s="210"/>
      <c r="AK607" s="210"/>
      <c r="AL607" s="210"/>
      <c r="AM607" s="210"/>
      <c r="AN607" s="210"/>
      <c r="AO607" s="210"/>
      <c r="AP607" s="210"/>
      <c r="AQ607" s="210"/>
      <c r="AR607" s="210"/>
      <c r="AS607" s="210"/>
      <c r="AT607" s="210"/>
      <c r="AU607" s="210"/>
      <c r="AV607" s="210"/>
      <c r="AW607" s="210"/>
      <c r="AX607" s="210"/>
      <c r="AY607" s="210"/>
      <c r="AZ607" s="210"/>
      <c r="BA607" s="210"/>
      <c r="BB607" s="210"/>
      <c r="BC607" s="210"/>
      <c r="BD607" s="210"/>
      <c r="BE607" s="210"/>
      <c r="BF607" s="210"/>
      <c r="BG607" s="210"/>
      <c r="BH607" s="210"/>
      <c r="BI607" s="210"/>
      <c r="BJ607" s="210"/>
      <c r="BK607" s="210"/>
      <c r="BL607" s="210"/>
      <c r="BM607" s="213">
        <v>10</v>
      </c>
    </row>
    <row r="608" spans="1:65">
      <c r="A608" s="30"/>
      <c r="B608" s="19">
        <v>1</v>
      </c>
      <c r="C608" s="9">
        <v>3</v>
      </c>
      <c r="D608" s="24">
        <v>0.126</v>
      </c>
      <c r="E608" s="24">
        <v>0.18</v>
      </c>
      <c r="F608" s="209"/>
      <c r="G608" s="210"/>
      <c r="H608" s="210"/>
      <c r="I608" s="210"/>
      <c r="J608" s="210"/>
      <c r="K608" s="210"/>
      <c r="L608" s="210"/>
      <c r="M608" s="210"/>
      <c r="N608" s="210"/>
      <c r="O608" s="210"/>
      <c r="P608" s="210"/>
      <c r="Q608" s="210"/>
      <c r="R608" s="210"/>
      <c r="S608" s="210"/>
      <c r="T608" s="210"/>
      <c r="U608" s="210"/>
      <c r="V608" s="210"/>
      <c r="W608" s="210"/>
      <c r="X608" s="210"/>
      <c r="Y608" s="210"/>
      <c r="Z608" s="210"/>
      <c r="AA608" s="210"/>
      <c r="AB608" s="210"/>
      <c r="AC608" s="210"/>
      <c r="AD608" s="210"/>
      <c r="AE608" s="210"/>
      <c r="AF608" s="210"/>
      <c r="AG608" s="210"/>
      <c r="AH608" s="210"/>
      <c r="AI608" s="210"/>
      <c r="AJ608" s="210"/>
      <c r="AK608" s="210"/>
      <c r="AL608" s="210"/>
      <c r="AM608" s="210"/>
      <c r="AN608" s="210"/>
      <c r="AO608" s="210"/>
      <c r="AP608" s="210"/>
      <c r="AQ608" s="210"/>
      <c r="AR608" s="210"/>
      <c r="AS608" s="210"/>
      <c r="AT608" s="210"/>
      <c r="AU608" s="210"/>
      <c r="AV608" s="210"/>
      <c r="AW608" s="210"/>
      <c r="AX608" s="210"/>
      <c r="AY608" s="210"/>
      <c r="AZ608" s="210"/>
      <c r="BA608" s="210"/>
      <c r="BB608" s="210"/>
      <c r="BC608" s="210"/>
      <c r="BD608" s="210"/>
      <c r="BE608" s="210"/>
      <c r="BF608" s="210"/>
      <c r="BG608" s="210"/>
      <c r="BH608" s="210"/>
      <c r="BI608" s="210"/>
      <c r="BJ608" s="210"/>
      <c r="BK608" s="210"/>
      <c r="BL608" s="210"/>
      <c r="BM608" s="213">
        <v>16</v>
      </c>
    </row>
    <row r="609" spans="1:65">
      <c r="A609" s="30"/>
      <c r="B609" s="19">
        <v>1</v>
      </c>
      <c r="C609" s="9">
        <v>4</v>
      </c>
      <c r="D609" s="24">
        <v>8.8999999999999996E-2</v>
      </c>
      <c r="E609" s="24">
        <v>0.19</v>
      </c>
      <c r="F609" s="209"/>
      <c r="G609" s="210"/>
      <c r="H609" s="210"/>
      <c r="I609" s="210"/>
      <c r="J609" s="210"/>
      <c r="K609" s="210"/>
      <c r="L609" s="210"/>
      <c r="M609" s="210"/>
      <c r="N609" s="210"/>
      <c r="O609" s="210"/>
      <c r="P609" s="210"/>
      <c r="Q609" s="210"/>
      <c r="R609" s="210"/>
      <c r="S609" s="210"/>
      <c r="T609" s="210"/>
      <c r="U609" s="210"/>
      <c r="V609" s="210"/>
      <c r="W609" s="210"/>
      <c r="X609" s="210"/>
      <c r="Y609" s="210"/>
      <c r="Z609" s="210"/>
      <c r="AA609" s="210"/>
      <c r="AB609" s="210"/>
      <c r="AC609" s="210"/>
      <c r="AD609" s="210"/>
      <c r="AE609" s="210"/>
      <c r="AF609" s="210"/>
      <c r="AG609" s="210"/>
      <c r="AH609" s="210"/>
      <c r="AI609" s="210"/>
      <c r="AJ609" s="210"/>
      <c r="AK609" s="210"/>
      <c r="AL609" s="210"/>
      <c r="AM609" s="210"/>
      <c r="AN609" s="210"/>
      <c r="AO609" s="210"/>
      <c r="AP609" s="210"/>
      <c r="AQ609" s="210"/>
      <c r="AR609" s="210"/>
      <c r="AS609" s="210"/>
      <c r="AT609" s="210"/>
      <c r="AU609" s="210"/>
      <c r="AV609" s="210"/>
      <c r="AW609" s="210"/>
      <c r="AX609" s="210"/>
      <c r="AY609" s="210"/>
      <c r="AZ609" s="210"/>
      <c r="BA609" s="210"/>
      <c r="BB609" s="210"/>
      <c r="BC609" s="210"/>
      <c r="BD609" s="210"/>
      <c r="BE609" s="210"/>
      <c r="BF609" s="210"/>
      <c r="BG609" s="210"/>
      <c r="BH609" s="210"/>
      <c r="BI609" s="210"/>
      <c r="BJ609" s="210"/>
      <c r="BK609" s="210"/>
      <c r="BL609" s="210"/>
      <c r="BM609" s="213">
        <v>0.151041048466865</v>
      </c>
    </row>
    <row r="610" spans="1:65">
      <c r="A610" s="30"/>
      <c r="B610" s="19">
        <v>1</v>
      </c>
      <c r="C610" s="9">
        <v>5</v>
      </c>
      <c r="D610" s="24">
        <v>0.111</v>
      </c>
      <c r="E610" s="24">
        <v>0.19</v>
      </c>
      <c r="F610" s="209"/>
      <c r="G610" s="210"/>
      <c r="H610" s="210"/>
      <c r="I610" s="210"/>
      <c r="J610" s="210"/>
      <c r="K610" s="210"/>
      <c r="L610" s="210"/>
      <c r="M610" s="210"/>
      <c r="N610" s="210"/>
      <c r="O610" s="210"/>
      <c r="P610" s="210"/>
      <c r="Q610" s="210"/>
      <c r="R610" s="210"/>
      <c r="S610" s="210"/>
      <c r="T610" s="210"/>
      <c r="U610" s="210"/>
      <c r="V610" s="210"/>
      <c r="W610" s="210"/>
      <c r="X610" s="210"/>
      <c r="Y610" s="210"/>
      <c r="Z610" s="210"/>
      <c r="AA610" s="210"/>
      <c r="AB610" s="210"/>
      <c r="AC610" s="210"/>
      <c r="AD610" s="210"/>
      <c r="AE610" s="210"/>
      <c r="AF610" s="210"/>
      <c r="AG610" s="210"/>
      <c r="AH610" s="210"/>
      <c r="AI610" s="210"/>
      <c r="AJ610" s="210"/>
      <c r="AK610" s="210"/>
      <c r="AL610" s="210"/>
      <c r="AM610" s="210"/>
      <c r="AN610" s="210"/>
      <c r="AO610" s="210"/>
      <c r="AP610" s="210"/>
      <c r="AQ610" s="210"/>
      <c r="AR610" s="210"/>
      <c r="AS610" s="210"/>
      <c r="AT610" s="210"/>
      <c r="AU610" s="210"/>
      <c r="AV610" s="210"/>
      <c r="AW610" s="210"/>
      <c r="AX610" s="210"/>
      <c r="AY610" s="210"/>
      <c r="AZ610" s="210"/>
      <c r="BA610" s="210"/>
      <c r="BB610" s="210"/>
      <c r="BC610" s="210"/>
      <c r="BD610" s="210"/>
      <c r="BE610" s="210"/>
      <c r="BF610" s="210"/>
      <c r="BG610" s="210"/>
      <c r="BH610" s="210"/>
      <c r="BI610" s="210"/>
      <c r="BJ610" s="210"/>
      <c r="BK610" s="210"/>
      <c r="BL610" s="210"/>
      <c r="BM610" s="213">
        <v>16</v>
      </c>
    </row>
    <row r="611" spans="1:65">
      <c r="A611" s="30"/>
      <c r="B611" s="19">
        <v>1</v>
      </c>
      <c r="C611" s="9">
        <v>6</v>
      </c>
      <c r="D611" s="24">
        <v>0.126</v>
      </c>
      <c r="E611" s="24">
        <v>0.19</v>
      </c>
      <c r="F611" s="209"/>
      <c r="G611" s="210"/>
      <c r="H611" s="210"/>
      <c r="I611" s="210"/>
      <c r="J611" s="210"/>
      <c r="K611" s="210"/>
      <c r="L611" s="210"/>
      <c r="M611" s="210"/>
      <c r="N611" s="210"/>
      <c r="O611" s="210"/>
      <c r="P611" s="210"/>
      <c r="Q611" s="210"/>
      <c r="R611" s="210"/>
      <c r="S611" s="210"/>
      <c r="T611" s="210"/>
      <c r="U611" s="210"/>
      <c r="V611" s="210"/>
      <c r="W611" s="210"/>
      <c r="X611" s="210"/>
      <c r="Y611" s="210"/>
      <c r="Z611" s="210"/>
      <c r="AA611" s="210"/>
      <c r="AB611" s="210"/>
      <c r="AC611" s="210"/>
      <c r="AD611" s="210"/>
      <c r="AE611" s="210"/>
      <c r="AF611" s="210"/>
      <c r="AG611" s="210"/>
      <c r="AH611" s="210"/>
      <c r="AI611" s="210"/>
      <c r="AJ611" s="210"/>
      <c r="AK611" s="210"/>
      <c r="AL611" s="210"/>
      <c r="AM611" s="210"/>
      <c r="AN611" s="210"/>
      <c r="AO611" s="210"/>
      <c r="AP611" s="210"/>
      <c r="AQ611" s="210"/>
      <c r="AR611" s="210"/>
      <c r="AS611" s="210"/>
      <c r="AT611" s="210"/>
      <c r="AU611" s="210"/>
      <c r="AV611" s="210"/>
      <c r="AW611" s="210"/>
      <c r="AX611" s="210"/>
      <c r="AY611" s="210"/>
      <c r="AZ611" s="210"/>
      <c r="BA611" s="210"/>
      <c r="BB611" s="210"/>
      <c r="BC611" s="210"/>
      <c r="BD611" s="210"/>
      <c r="BE611" s="210"/>
      <c r="BF611" s="210"/>
      <c r="BG611" s="210"/>
      <c r="BH611" s="210"/>
      <c r="BI611" s="210"/>
      <c r="BJ611" s="210"/>
      <c r="BK611" s="210"/>
      <c r="BL611" s="210"/>
      <c r="BM611" s="56"/>
    </row>
    <row r="612" spans="1:65">
      <c r="A612" s="30"/>
      <c r="B612" s="20" t="s">
        <v>245</v>
      </c>
      <c r="C612" s="12"/>
      <c r="D612" s="215">
        <v>0.11366666666666665</v>
      </c>
      <c r="E612" s="215">
        <v>0.18833333333333332</v>
      </c>
      <c r="F612" s="209"/>
      <c r="G612" s="210"/>
      <c r="H612" s="210"/>
      <c r="I612" s="210"/>
      <c r="J612" s="210"/>
      <c r="K612" s="210"/>
      <c r="L612" s="210"/>
      <c r="M612" s="210"/>
      <c r="N612" s="210"/>
      <c r="O612" s="210"/>
      <c r="P612" s="210"/>
      <c r="Q612" s="210"/>
      <c r="R612" s="210"/>
      <c r="S612" s="210"/>
      <c r="T612" s="210"/>
      <c r="U612" s="210"/>
      <c r="V612" s="210"/>
      <c r="W612" s="210"/>
      <c r="X612" s="210"/>
      <c r="Y612" s="210"/>
      <c r="Z612" s="210"/>
      <c r="AA612" s="210"/>
      <c r="AB612" s="210"/>
      <c r="AC612" s="210"/>
      <c r="AD612" s="210"/>
      <c r="AE612" s="210"/>
      <c r="AF612" s="210"/>
      <c r="AG612" s="210"/>
      <c r="AH612" s="210"/>
      <c r="AI612" s="210"/>
      <c r="AJ612" s="210"/>
      <c r="AK612" s="210"/>
      <c r="AL612" s="210"/>
      <c r="AM612" s="210"/>
      <c r="AN612" s="210"/>
      <c r="AO612" s="210"/>
      <c r="AP612" s="210"/>
      <c r="AQ612" s="210"/>
      <c r="AR612" s="210"/>
      <c r="AS612" s="210"/>
      <c r="AT612" s="210"/>
      <c r="AU612" s="210"/>
      <c r="AV612" s="210"/>
      <c r="AW612" s="210"/>
      <c r="AX612" s="210"/>
      <c r="AY612" s="210"/>
      <c r="AZ612" s="210"/>
      <c r="BA612" s="210"/>
      <c r="BB612" s="210"/>
      <c r="BC612" s="210"/>
      <c r="BD612" s="210"/>
      <c r="BE612" s="210"/>
      <c r="BF612" s="210"/>
      <c r="BG612" s="210"/>
      <c r="BH612" s="210"/>
      <c r="BI612" s="210"/>
      <c r="BJ612" s="210"/>
      <c r="BK612" s="210"/>
      <c r="BL612" s="210"/>
      <c r="BM612" s="56"/>
    </row>
    <row r="613" spans="1:65">
      <c r="A613" s="30"/>
      <c r="B613" s="3" t="s">
        <v>246</v>
      </c>
      <c r="C613" s="29"/>
      <c r="D613" s="24">
        <v>0.11499999999999999</v>
      </c>
      <c r="E613" s="24">
        <v>0.19</v>
      </c>
      <c r="F613" s="209"/>
      <c r="G613" s="210"/>
      <c r="H613" s="210"/>
      <c r="I613" s="210"/>
      <c r="J613" s="210"/>
      <c r="K613" s="210"/>
      <c r="L613" s="210"/>
      <c r="M613" s="210"/>
      <c r="N613" s="210"/>
      <c r="O613" s="210"/>
      <c r="P613" s="210"/>
      <c r="Q613" s="210"/>
      <c r="R613" s="210"/>
      <c r="S613" s="210"/>
      <c r="T613" s="210"/>
      <c r="U613" s="210"/>
      <c r="V613" s="210"/>
      <c r="W613" s="210"/>
      <c r="X613" s="210"/>
      <c r="Y613" s="210"/>
      <c r="Z613" s="210"/>
      <c r="AA613" s="210"/>
      <c r="AB613" s="210"/>
      <c r="AC613" s="210"/>
      <c r="AD613" s="210"/>
      <c r="AE613" s="210"/>
      <c r="AF613" s="210"/>
      <c r="AG613" s="210"/>
      <c r="AH613" s="210"/>
      <c r="AI613" s="210"/>
      <c r="AJ613" s="210"/>
      <c r="AK613" s="210"/>
      <c r="AL613" s="210"/>
      <c r="AM613" s="210"/>
      <c r="AN613" s="210"/>
      <c r="AO613" s="210"/>
      <c r="AP613" s="210"/>
      <c r="AQ613" s="210"/>
      <c r="AR613" s="210"/>
      <c r="AS613" s="210"/>
      <c r="AT613" s="210"/>
      <c r="AU613" s="210"/>
      <c r="AV613" s="210"/>
      <c r="AW613" s="210"/>
      <c r="AX613" s="210"/>
      <c r="AY613" s="210"/>
      <c r="AZ613" s="210"/>
      <c r="BA613" s="210"/>
      <c r="BB613" s="210"/>
      <c r="BC613" s="210"/>
      <c r="BD613" s="210"/>
      <c r="BE613" s="210"/>
      <c r="BF613" s="210"/>
      <c r="BG613" s="210"/>
      <c r="BH613" s="210"/>
      <c r="BI613" s="210"/>
      <c r="BJ613" s="210"/>
      <c r="BK613" s="210"/>
      <c r="BL613" s="210"/>
      <c r="BM613" s="56"/>
    </row>
    <row r="614" spans="1:65">
      <c r="A614" s="30"/>
      <c r="B614" s="3" t="s">
        <v>247</v>
      </c>
      <c r="C614" s="29"/>
      <c r="D614" s="24">
        <v>1.382268666600925E-2</v>
      </c>
      <c r="E614" s="24">
        <v>4.0824829046386341E-3</v>
      </c>
      <c r="F614" s="209"/>
      <c r="G614" s="210"/>
      <c r="H614" s="210"/>
      <c r="I614" s="210"/>
      <c r="J614" s="210"/>
      <c r="K614" s="210"/>
      <c r="L614" s="210"/>
      <c r="M614" s="210"/>
      <c r="N614" s="210"/>
      <c r="O614" s="210"/>
      <c r="P614" s="210"/>
      <c r="Q614" s="210"/>
      <c r="R614" s="210"/>
      <c r="S614" s="210"/>
      <c r="T614" s="210"/>
      <c r="U614" s="210"/>
      <c r="V614" s="210"/>
      <c r="W614" s="210"/>
      <c r="X614" s="210"/>
      <c r="Y614" s="210"/>
      <c r="Z614" s="210"/>
      <c r="AA614" s="210"/>
      <c r="AB614" s="210"/>
      <c r="AC614" s="210"/>
      <c r="AD614" s="210"/>
      <c r="AE614" s="210"/>
      <c r="AF614" s="210"/>
      <c r="AG614" s="210"/>
      <c r="AH614" s="210"/>
      <c r="AI614" s="210"/>
      <c r="AJ614" s="210"/>
      <c r="AK614" s="210"/>
      <c r="AL614" s="210"/>
      <c r="AM614" s="210"/>
      <c r="AN614" s="210"/>
      <c r="AO614" s="210"/>
      <c r="AP614" s="210"/>
      <c r="AQ614" s="210"/>
      <c r="AR614" s="210"/>
      <c r="AS614" s="210"/>
      <c r="AT614" s="210"/>
      <c r="AU614" s="210"/>
      <c r="AV614" s="210"/>
      <c r="AW614" s="210"/>
      <c r="AX614" s="210"/>
      <c r="AY614" s="210"/>
      <c r="AZ614" s="210"/>
      <c r="BA614" s="210"/>
      <c r="BB614" s="210"/>
      <c r="BC614" s="210"/>
      <c r="BD614" s="210"/>
      <c r="BE614" s="210"/>
      <c r="BF614" s="210"/>
      <c r="BG614" s="210"/>
      <c r="BH614" s="210"/>
      <c r="BI614" s="210"/>
      <c r="BJ614" s="210"/>
      <c r="BK614" s="210"/>
      <c r="BL614" s="210"/>
      <c r="BM614" s="56"/>
    </row>
    <row r="615" spans="1:65">
      <c r="A615" s="30"/>
      <c r="B615" s="3" t="s">
        <v>86</v>
      </c>
      <c r="C615" s="29"/>
      <c r="D615" s="13">
        <v>0.12160721407046263</v>
      </c>
      <c r="E615" s="13">
        <v>2.1676900378612217E-2</v>
      </c>
      <c r="F615" s="151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A616" s="30"/>
      <c r="B616" s="3" t="s">
        <v>248</v>
      </c>
      <c r="C616" s="29"/>
      <c r="D616" s="13">
        <v>-0.24744519572371382</v>
      </c>
      <c r="E616" s="13">
        <v>0.24690165517918405</v>
      </c>
      <c r="F616" s="151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A617" s="30"/>
      <c r="B617" s="46" t="s">
        <v>249</v>
      </c>
      <c r="C617" s="47"/>
      <c r="D617" s="45">
        <v>0.67</v>
      </c>
      <c r="E617" s="45">
        <v>0.67</v>
      </c>
      <c r="F617" s="151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B618" s="31"/>
      <c r="C618" s="20"/>
      <c r="D618" s="20"/>
      <c r="E618" s="20"/>
      <c r="BM618" s="55"/>
    </row>
    <row r="619" spans="1:65" ht="15">
      <c r="B619" s="8" t="s">
        <v>526</v>
      </c>
      <c r="BM619" s="28" t="s">
        <v>253</v>
      </c>
    </row>
    <row r="620" spans="1:65" ht="15">
      <c r="A620" s="25" t="s">
        <v>29</v>
      </c>
      <c r="B620" s="18" t="s">
        <v>111</v>
      </c>
      <c r="C620" s="15" t="s">
        <v>112</v>
      </c>
      <c r="D620" s="16" t="s">
        <v>222</v>
      </c>
      <c r="E620" s="17" t="s">
        <v>222</v>
      </c>
      <c r="F620" s="17" t="s">
        <v>222</v>
      </c>
      <c r="G620" s="17" t="s">
        <v>222</v>
      </c>
      <c r="H620" s="17" t="s">
        <v>222</v>
      </c>
      <c r="I620" s="17" t="s">
        <v>222</v>
      </c>
      <c r="J620" s="151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1</v>
      </c>
    </row>
    <row r="621" spans="1:65">
      <c r="A621" s="30"/>
      <c r="B621" s="19" t="s">
        <v>223</v>
      </c>
      <c r="C621" s="9" t="s">
        <v>223</v>
      </c>
      <c r="D621" s="149" t="s">
        <v>261</v>
      </c>
      <c r="E621" s="150" t="s">
        <v>263</v>
      </c>
      <c r="F621" s="150" t="s">
        <v>265</v>
      </c>
      <c r="G621" s="150" t="s">
        <v>266</v>
      </c>
      <c r="H621" s="150" t="s">
        <v>294</v>
      </c>
      <c r="I621" s="150" t="s">
        <v>269</v>
      </c>
      <c r="J621" s="151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 t="s">
        <v>3</v>
      </c>
    </row>
    <row r="622" spans="1:65">
      <c r="A622" s="30"/>
      <c r="B622" s="19"/>
      <c r="C622" s="9"/>
      <c r="D622" s="10" t="s">
        <v>295</v>
      </c>
      <c r="E622" s="11" t="s">
        <v>99</v>
      </c>
      <c r="F622" s="11" t="s">
        <v>101</v>
      </c>
      <c r="G622" s="11" t="s">
        <v>101</v>
      </c>
      <c r="H622" s="11" t="s">
        <v>101</v>
      </c>
      <c r="I622" s="11" t="s">
        <v>101</v>
      </c>
      <c r="J622" s="151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2</v>
      </c>
    </row>
    <row r="623" spans="1:65">
      <c r="A623" s="30"/>
      <c r="B623" s="19"/>
      <c r="C623" s="9"/>
      <c r="D623" s="26"/>
      <c r="E623" s="26"/>
      <c r="F623" s="26"/>
      <c r="G623" s="26"/>
      <c r="H623" s="26"/>
      <c r="I623" s="26"/>
      <c r="J623" s="151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>
        <v>2</v>
      </c>
    </row>
    <row r="624" spans="1:65">
      <c r="A624" s="30"/>
      <c r="B624" s="18">
        <v>1</v>
      </c>
      <c r="C624" s="14">
        <v>1</v>
      </c>
      <c r="D624" s="22">
        <v>2.9</v>
      </c>
      <c r="E624" s="22">
        <v>2</v>
      </c>
      <c r="F624" s="152" t="s">
        <v>107</v>
      </c>
      <c r="G624" s="152" t="s">
        <v>106</v>
      </c>
      <c r="H624" s="22">
        <v>5</v>
      </c>
      <c r="I624" s="22">
        <v>2.9</v>
      </c>
      <c r="J624" s="151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8">
        <v>1</v>
      </c>
    </row>
    <row r="625" spans="1:65">
      <c r="A625" s="30"/>
      <c r="B625" s="19">
        <v>1</v>
      </c>
      <c r="C625" s="9">
        <v>2</v>
      </c>
      <c r="D625" s="11">
        <v>2.7</v>
      </c>
      <c r="E625" s="11">
        <v>2.1</v>
      </c>
      <c r="F625" s="153" t="s">
        <v>107</v>
      </c>
      <c r="G625" s="153" t="s">
        <v>106</v>
      </c>
      <c r="H625" s="11">
        <v>5</v>
      </c>
      <c r="I625" s="11">
        <v>2.8</v>
      </c>
      <c r="J625" s="151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>
        <v>11</v>
      </c>
    </row>
    <row r="626" spans="1:65">
      <c r="A626" s="30"/>
      <c r="B626" s="19">
        <v>1</v>
      </c>
      <c r="C626" s="9">
        <v>3</v>
      </c>
      <c r="D626" s="156">
        <v>3.1</v>
      </c>
      <c r="E626" s="11">
        <v>2.2999999999999998</v>
      </c>
      <c r="F626" s="153" t="s">
        <v>107</v>
      </c>
      <c r="G626" s="153" t="s">
        <v>106</v>
      </c>
      <c r="H626" s="11">
        <v>5</v>
      </c>
      <c r="I626" s="11">
        <v>2.6</v>
      </c>
      <c r="J626" s="151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>
        <v>16</v>
      </c>
    </row>
    <row r="627" spans="1:65">
      <c r="A627" s="30"/>
      <c r="B627" s="19">
        <v>1</v>
      </c>
      <c r="C627" s="9">
        <v>4</v>
      </c>
      <c r="D627" s="11">
        <v>2.7</v>
      </c>
      <c r="E627" s="11">
        <v>2.2000000000000002</v>
      </c>
      <c r="F627" s="153" t="s">
        <v>107</v>
      </c>
      <c r="G627" s="153" t="s">
        <v>106</v>
      </c>
      <c r="H627" s="11">
        <v>5</v>
      </c>
      <c r="I627" s="11">
        <v>2.6</v>
      </c>
      <c r="J627" s="151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8">
        <v>3.1508333333333298</v>
      </c>
    </row>
    <row r="628" spans="1:65">
      <c r="A628" s="30"/>
      <c r="B628" s="19">
        <v>1</v>
      </c>
      <c r="C628" s="9">
        <v>5</v>
      </c>
      <c r="D628" s="11">
        <v>2.7</v>
      </c>
      <c r="E628" s="11">
        <v>2.2000000000000002</v>
      </c>
      <c r="F628" s="153" t="s">
        <v>107</v>
      </c>
      <c r="G628" s="153" t="s">
        <v>106</v>
      </c>
      <c r="H628" s="11">
        <v>5</v>
      </c>
      <c r="I628" s="11">
        <v>2.7</v>
      </c>
      <c r="J628" s="151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8">
        <v>17</v>
      </c>
    </row>
    <row r="629" spans="1:65">
      <c r="A629" s="30"/>
      <c r="B629" s="19">
        <v>1</v>
      </c>
      <c r="C629" s="9">
        <v>6</v>
      </c>
      <c r="D629" s="11">
        <v>2.6</v>
      </c>
      <c r="E629" s="11">
        <v>2.1</v>
      </c>
      <c r="F629" s="153" t="s">
        <v>107</v>
      </c>
      <c r="G629" s="153" t="s">
        <v>106</v>
      </c>
      <c r="H629" s="11">
        <v>5</v>
      </c>
      <c r="I629" s="11">
        <v>2.8</v>
      </c>
      <c r="J629" s="151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A630" s="30"/>
      <c r="B630" s="20" t="s">
        <v>245</v>
      </c>
      <c r="C630" s="12"/>
      <c r="D630" s="23">
        <v>2.7833333333333332</v>
      </c>
      <c r="E630" s="23">
        <v>2.15</v>
      </c>
      <c r="F630" s="23" t="s">
        <v>557</v>
      </c>
      <c r="G630" s="23" t="s">
        <v>557</v>
      </c>
      <c r="H630" s="23">
        <v>5</v>
      </c>
      <c r="I630" s="23">
        <v>2.7333333333333329</v>
      </c>
      <c r="J630" s="151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55"/>
    </row>
    <row r="631" spans="1:65">
      <c r="A631" s="30"/>
      <c r="B631" s="3" t="s">
        <v>246</v>
      </c>
      <c r="C631" s="29"/>
      <c r="D631" s="11">
        <v>2.7</v>
      </c>
      <c r="E631" s="11">
        <v>2.1500000000000004</v>
      </c>
      <c r="F631" s="11" t="s">
        <v>557</v>
      </c>
      <c r="G631" s="11" t="s">
        <v>557</v>
      </c>
      <c r="H631" s="11">
        <v>5</v>
      </c>
      <c r="I631" s="11">
        <v>2.75</v>
      </c>
      <c r="J631" s="151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55"/>
    </row>
    <row r="632" spans="1:65">
      <c r="A632" s="30"/>
      <c r="B632" s="3" t="s">
        <v>247</v>
      </c>
      <c r="C632" s="29"/>
      <c r="D632" s="24">
        <v>0.18348478592697176</v>
      </c>
      <c r="E632" s="24">
        <v>0.10488088481701513</v>
      </c>
      <c r="F632" s="24" t="s">
        <v>557</v>
      </c>
      <c r="G632" s="24" t="s">
        <v>557</v>
      </c>
      <c r="H632" s="24">
        <v>0</v>
      </c>
      <c r="I632" s="24">
        <v>0.12110601416389956</v>
      </c>
      <c r="J632" s="151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5"/>
    </row>
    <row r="633" spans="1:65">
      <c r="A633" s="30"/>
      <c r="B633" s="3" t="s">
        <v>86</v>
      </c>
      <c r="C633" s="29"/>
      <c r="D633" s="13">
        <v>6.5922677578552732E-2</v>
      </c>
      <c r="E633" s="13">
        <v>4.8781806891634943E-2</v>
      </c>
      <c r="F633" s="13" t="s">
        <v>557</v>
      </c>
      <c r="G633" s="13" t="s">
        <v>557</v>
      </c>
      <c r="H633" s="13">
        <v>0</v>
      </c>
      <c r="I633" s="13">
        <v>4.4307078352646183E-2</v>
      </c>
      <c r="J633" s="151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5"/>
    </row>
    <row r="634" spans="1:65">
      <c r="A634" s="30"/>
      <c r="B634" s="3" t="s">
        <v>248</v>
      </c>
      <c r="C634" s="29"/>
      <c r="D634" s="13">
        <v>-0.11663581063210693</v>
      </c>
      <c r="E634" s="13">
        <v>-0.31764083575773527</v>
      </c>
      <c r="F634" s="13" t="s">
        <v>557</v>
      </c>
      <c r="G634" s="13" t="s">
        <v>557</v>
      </c>
      <c r="H634" s="13">
        <v>0.58688177730759228</v>
      </c>
      <c r="I634" s="13">
        <v>-0.13250462840518296</v>
      </c>
      <c r="J634" s="151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5"/>
    </row>
    <row r="635" spans="1:65">
      <c r="A635" s="30"/>
      <c r="B635" s="46" t="s">
        <v>249</v>
      </c>
      <c r="C635" s="47"/>
      <c r="D635" s="45">
        <v>0.35</v>
      </c>
      <c r="E635" s="45">
        <v>0.99</v>
      </c>
      <c r="F635" s="45">
        <v>0.25</v>
      </c>
      <c r="G635" s="45">
        <v>3.44</v>
      </c>
      <c r="H635" s="45">
        <v>5.08</v>
      </c>
      <c r="I635" s="45">
        <v>0.25</v>
      </c>
      <c r="J635" s="151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5"/>
    </row>
    <row r="636" spans="1:65">
      <c r="B636" s="31"/>
      <c r="C636" s="20"/>
      <c r="D636" s="20"/>
      <c r="E636" s="20"/>
      <c r="F636" s="20"/>
      <c r="G636" s="20"/>
      <c r="H636" s="20"/>
      <c r="I636" s="20"/>
      <c r="BM636" s="55"/>
    </row>
    <row r="637" spans="1:65" ht="15">
      <c r="B637" s="8" t="s">
        <v>527</v>
      </c>
      <c r="BM637" s="28" t="s">
        <v>67</v>
      </c>
    </row>
    <row r="638" spans="1:65" ht="15">
      <c r="A638" s="25" t="s">
        <v>31</v>
      </c>
      <c r="B638" s="18" t="s">
        <v>111</v>
      </c>
      <c r="C638" s="15" t="s">
        <v>112</v>
      </c>
      <c r="D638" s="16" t="s">
        <v>222</v>
      </c>
      <c r="E638" s="17" t="s">
        <v>222</v>
      </c>
      <c r="F638" s="17" t="s">
        <v>222</v>
      </c>
      <c r="G638" s="17" t="s">
        <v>222</v>
      </c>
      <c r="H638" s="17" t="s">
        <v>222</v>
      </c>
      <c r="I638" s="17" t="s">
        <v>222</v>
      </c>
      <c r="J638" s="17" t="s">
        <v>222</v>
      </c>
      <c r="K638" s="151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8">
        <v>1</v>
      </c>
    </row>
    <row r="639" spans="1:65">
      <c r="A639" s="30"/>
      <c r="B639" s="19" t="s">
        <v>223</v>
      </c>
      <c r="C639" s="9" t="s">
        <v>223</v>
      </c>
      <c r="D639" s="149" t="s">
        <v>257</v>
      </c>
      <c r="E639" s="150" t="s">
        <v>258</v>
      </c>
      <c r="F639" s="150" t="s">
        <v>261</v>
      </c>
      <c r="G639" s="150" t="s">
        <v>263</v>
      </c>
      <c r="H639" s="150" t="s">
        <v>265</v>
      </c>
      <c r="I639" s="150" t="s">
        <v>294</v>
      </c>
      <c r="J639" s="150" t="s">
        <v>269</v>
      </c>
      <c r="K639" s="151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8" t="s">
        <v>3</v>
      </c>
    </row>
    <row r="640" spans="1:65">
      <c r="A640" s="30"/>
      <c r="B640" s="19"/>
      <c r="C640" s="9"/>
      <c r="D640" s="10" t="s">
        <v>295</v>
      </c>
      <c r="E640" s="11" t="s">
        <v>101</v>
      </c>
      <c r="F640" s="11" t="s">
        <v>295</v>
      </c>
      <c r="G640" s="11" t="s">
        <v>99</v>
      </c>
      <c r="H640" s="11" t="s">
        <v>101</v>
      </c>
      <c r="I640" s="11" t="s">
        <v>101</v>
      </c>
      <c r="J640" s="11" t="s">
        <v>101</v>
      </c>
      <c r="K640" s="151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8">
        <v>1</v>
      </c>
    </row>
    <row r="641" spans="1:65">
      <c r="A641" s="30"/>
      <c r="B641" s="19"/>
      <c r="C641" s="9"/>
      <c r="D641" s="26"/>
      <c r="E641" s="26"/>
      <c r="F641" s="26"/>
      <c r="G641" s="26"/>
      <c r="H641" s="26"/>
      <c r="I641" s="26"/>
      <c r="J641" s="26"/>
      <c r="K641" s="151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8">
        <v>2</v>
      </c>
    </row>
    <row r="642" spans="1:65">
      <c r="A642" s="30"/>
      <c r="B642" s="18">
        <v>1</v>
      </c>
      <c r="C642" s="14">
        <v>1</v>
      </c>
      <c r="D642" s="228">
        <v>24.6</v>
      </c>
      <c r="E642" s="228">
        <v>20.2532</v>
      </c>
      <c r="F642" s="228">
        <v>24.1</v>
      </c>
      <c r="G642" s="228">
        <v>23.3</v>
      </c>
      <c r="H642" s="228">
        <v>27</v>
      </c>
      <c r="I642" s="228">
        <v>24</v>
      </c>
      <c r="J642" s="230">
        <v>11.95</v>
      </c>
      <c r="K642" s="231"/>
      <c r="L642" s="232"/>
      <c r="M642" s="232"/>
      <c r="N642" s="232"/>
      <c r="O642" s="232"/>
      <c r="P642" s="232"/>
      <c r="Q642" s="232"/>
      <c r="R642" s="232"/>
      <c r="S642" s="232"/>
      <c r="T642" s="232"/>
      <c r="U642" s="232"/>
      <c r="V642" s="232"/>
      <c r="W642" s="232"/>
      <c r="X642" s="232"/>
      <c r="Y642" s="232"/>
      <c r="Z642" s="232"/>
      <c r="AA642" s="232"/>
      <c r="AB642" s="232"/>
      <c r="AC642" s="232"/>
      <c r="AD642" s="232"/>
      <c r="AE642" s="232"/>
      <c r="AF642" s="232"/>
      <c r="AG642" s="232"/>
      <c r="AH642" s="232"/>
      <c r="AI642" s="232"/>
      <c r="AJ642" s="232"/>
      <c r="AK642" s="232"/>
      <c r="AL642" s="232"/>
      <c r="AM642" s="232"/>
      <c r="AN642" s="232"/>
      <c r="AO642" s="232"/>
      <c r="AP642" s="232"/>
      <c r="AQ642" s="232"/>
      <c r="AR642" s="232"/>
      <c r="AS642" s="232"/>
      <c r="AT642" s="232"/>
      <c r="AU642" s="232"/>
      <c r="AV642" s="232"/>
      <c r="AW642" s="232"/>
      <c r="AX642" s="232"/>
      <c r="AY642" s="232"/>
      <c r="AZ642" s="232"/>
      <c r="BA642" s="232"/>
      <c r="BB642" s="232"/>
      <c r="BC642" s="232"/>
      <c r="BD642" s="232"/>
      <c r="BE642" s="232"/>
      <c r="BF642" s="232"/>
      <c r="BG642" s="232"/>
      <c r="BH642" s="232"/>
      <c r="BI642" s="232"/>
      <c r="BJ642" s="232"/>
      <c r="BK642" s="232"/>
      <c r="BL642" s="232"/>
      <c r="BM642" s="233">
        <v>1</v>
      </c>
    </row>
    <row r="643" spans="1:65">
      <c r="A643" s="30"/>
      <c r="B643" s="19">
        <v>1</v>
      </c>
      <c r="C643" s="9">
        <v>2</v>
      </c>
      <c r="D643" s="234">
        <v>24.6</v>
      </c>
      <c r="E643" s="234">
        <v>19.7012</v>
      </c>
      <c r="F643" s="234">
        <v>24.2</v>
      </c>
      <c r="G643" s="234">
        <v>22.8</v>
      </c>
      <c r="H643" s="234">
        <v>25</v>
      </c>
      <c r="I643" s="234">
        <v>23</v>
      </c>
      <c r="J643" s="235">
        <v>12.83</v>
      </c>
      <c r="K643" s="231"/>
      <c r="L643" s="232"/>
      <c r="M643" s="232"/>
      <c r="N643" s="232"/>
      <c r="O643" s="232"/>
      <c r="P643" s="232"/>
      <c r="Q643" s="232"/>
      <c r="R643" s="232"/>
      <c r="S643" s="232"/>
      <c r="T643" s="232"/>
      <c r="U643" s="232"/>
      <c r="V643" s="232"/>
      <c r="W643" s="232"/>
      <c r="X643" s="232"/>
      <c r="Y643" s="232"/>
      <c r="Z643" s="232"/>
      <c r="AA643" s="232"/>
      <c r="AB643" s="232"/>
      <c r="AC643" s="232"/>
      <c r="AD643" s="232"/>
      <c r="AE643" s="232"/>
      <c r="AF643" s="232"/>
      <c r="AG643" s="232"/>
      <c r="AH643" s="232"/>
      <c r="AI643" s="232"/>
      <c r="AJ643" s="232"/>
      <c r="AK643" s="232"/>
      <c r="AL643" s="232"/>
      <c r="AM643" s="232"/>
      <c r="AN643" s="232"/>
      <c r="AO643" s="232"/>
      <c r="AP643" s="232"/>
      <c r="AQ643" s="232"/>
      <c r="AR643" s="232"/>
      <c r="AS643" s="232"/>
      <c r="AT643" s="232"/>
      <c r="AU643" s="232"/>
      <c r="AV643" s="232"/>
      <c r="AW643" s="232"/>
      <c r="AX643" s="232"/>
      <c r="AY643" s="232"/>
      <c r="AZ643" s="232"/>
      <c r="BA643" s="232"/>
      <c r="BB643" s="232"/>
      <c r="BC643" s="232"/>
      <c r="BD643" s="232"/>
      <c r="BE643" s="232"/>
      <c r="BF643" s="232"/>
      <c r="BG643" s="232"/>
      <c r="BH643" s="232"/>
      <c r="BI643" s="232"/>
      <c r="BJ643" s="232"/>
      <c r="BK643" s="232"/>
      <c r="BL643" s="232"/>
      <c r="BM643" s="233" t="e">
        <v>#N/A</v>
      </c>
    </row>
    <row r="644" spans="1:65">
      <c r="A644" s="30"/>
      <c r="B644" s="19">
        <v>1</v>
      </c>
      <c r="C644" s="9">
        <v>3</v>
      </c>
      <c r="D644" s="234">
        <v>25.4</v>
      </c>
      <c r="E644" s="234">
        <v>20.447600000000001</v>
      </c>
      <c r="F644" s="234">
        <v>25.6</v>
      </c>
      <c r="G644" s="234">
        <v>22.9</v>
      </c>
      <c r="H644" s="234">
        <v>26</v>
      </c>
      <c r="I644" s="234">
        <v>24</v>
      </c>
      <c r="J644" s="235">
        <v>11.64</v>
      </c>
      <c r="K644" s="231"/>
      <c r="L644" s="232"/>
      <c r="M644" s="232"/>
      <c r="N644" s="232"/>
      <c r="O644" s="232"/>
      <c r="P644" s="232"/>
      <c r="Q644" s="232"/>
      <c r="R644" s="232"/>
      <c r="S644" s="232"/>
      <c r="T644" s="232"/>
      <c r="U644" s="232"/>
      <c r="V644" s="232"/>
      <c r="W644" s="232"/>
      <c r="X644" s="232"/>
      <c r="Y644" s="232"/>
      <c r="Z644" s="232"/>
      <c r="AA644" s="232"/>
      <c r="AB644" s="232"/>
      <c r="AC644" s="232"/>
      <c r="AD644" s="232"/>
      <c r="AE644" s="232"/>
      <c r="AF644" s="232"/>
      <c r="AG644" s="232"/>
      <c r="AH644" s="232"/>
      <c r="AI644" s="232"/>
      <c r="AJ644" s="232"/>
      <c r="AK644" s="232"/>
      <c r="AL644" s="232"/>
      <c r="AM644" s="232"/>
      <c r="AN644" s="232"/>
      <c r="AO644" s="232"/>
      <c r="AP644" s="232"/>
      <c r="AQ644" s="232"/>
      <c r="AR644" s="232"/>
      <c r="AS644" s="232"/>
      <c r="AT644" s="232"/>
      <c r="AU644" s="232"/>
      <c r="AV644" s="232"/>
      <c r="AW644" s="232"/>
      <c r="AX644" s="232"/>
      <c r="AY644" s="232"/>
      <c r="AZ644" s="232"/>
      <c r="BA644" s="232"/>
      <c r="BB644" s="232"/>
      <c r="BC644" s="232"/>
      <c r="BD644" s="232"/>
      <c r="BE644" s="232"/>
      <c r="BF644" s="232"/>
      <c r="BG644" s="232"/>
      <c r="BH644" s="232"/>
      <c r="BI644" s="232"/>
      <c r="BJ644" s="232"/>
      <c r="BK644" s="232"/>
      <c r="BL644" s="232"/>
      <c r="BM644" s="233">
        <v>16</v>
      </c>
    </row>
    <row r="645" spans="1:65">
      <c r="A645" s="30"/>
      <c r="B645" s="19">
        <v>1</v>
      </c>
      <c r="C645" s="9">
        <v>4</v>
      </c>
      <c r="D645" s="234">
        <v>25.6</v>
      </c>
      <c r="E645" s="234">
        <v>21.8996</v>
      </c>
      <c r="F645" s="234">
        <v>24.1</v>
      </c>
      <c r="G645" s="234">
        <v>22.7</v>
      </c>
      <c r="H645" s="234">
        <v>26</v>
      </c>
      <c r="I645" s="234">
        <v>24.5</v>
      </c>
      <c r="J645" s="235">
        <v>12.11</v>
      </c>
      <c r="K645" s="231"/>
      <c r="L645" s="232"/>
      <c r="M645" s="232"/>
      <c r="N645" s="232"/>
      <c r="O645" s="232"/>
      <c r="P645" s="232"/>
      <c r="Q645" s="232"/>
      <c r="R645" s="232"/>
      <c r="S645" s="232"/>
      <c r="T645" s="232"/>
      <c r="U645" s="232"/>
      <c r="V645" s="232"/>
      <c r="W645" s="232"/>
      <c r="X645" s="232"/>
      <c r="Y645" s="232"/>
      <c r="Z645" s="232"/>
      <c r="AA645" s="232"/>
      <c r="AB645" s="232"/>
      <c r="AC645" s="232"/>
      <c r="AD645" s="232"/>
      <c r="AE645" s="232"/>
      <c r="AF645" s="232"/>
      <c r="AG645" s="232"/>
      <c r="AH645" s="232"/>
      <c r="AI645" s="232"/>
      <c r="AJ645" s="232"/>
      <c r="AK645" s="232"/>
      <c r="AL645" s="232"/>
      <c r="AM645" s="232"/>
      <c r="AN645" s="232"/>
      <c r="AO645" s="232"/>
      <c r="AP645" s="232"/>
      <c r="AQ645" s="232"/>
      <c r="AR645" s="232"/>
      <c r="AS645" s="232"/>
      <c r="AT645" s="232"/>
      <c r="AU645" s="232"/>
      <c r="AV645" s="232"/>
      <c r="AW645" s="232"/>
      <c r="AX645" s="232"/>
      <c r="AY645" s="232"/>
      <c r="AZ645" s="232"/>
      <c r="BA645" s="232"/>
      <c r="BB645" s="232"/>
      <c r="BC645" s="232"/>
      <c r="BD645" s="232"/>
      <c r="BE645" s="232"/>
      <c r="BF645" s="232"/>
      <c r="BG645" s="232"/>
      <c r="BH645" s="232"/>
      <c r="BI645" s="232"/>
      <c r="BJ645" s="232"/>
      <c r="BK645" s="232"/>
      <c r="BL645" s="232"/>
      <c r="BM645" s="233">
        <v>23.653211111111109</v>
      </c>
    </row>
    <row r="646" spans="1:65">
      <c r="A646" s="30"/>
      <c r="B646" s="19">
        <v>1</v>
      </c>
      <c r="C646" s="9">
        <v>5</v>
      </c>
      <c r="D646" s="234">
        <v>25.2</v>
      </c>
      <c r="E646" s="234">
        <v>20.396000000000001</v>
      </c>
      <c r="F646" s="234">
        <v>24.3</v>
      </c>
      <c r="G646" s="234">
        <v>21.5</v>
      </c>
      <c r="H646" s="234">
        <v>25</v>
      </c>
      <c r="I646" s="234">
        <v>23.5</v>
      </c>
      <c r="J646" s="235">
        <v>12.22</v>
      </c>
      <c r="K646" s="231"/>
      <c r="L646" s="232"/>
      <c r="M646" s="232"/>
      <c r="N646" s="232"/>
      <c r="O646" s="232"/>
      <c r="P646" s="232"/>
      <c r="Q646" s="232"/>
      <c r="R646" s="232"/>
      <c r="S646" s="232"/>
      <c r="T646" s="232"/>
      <c r="U646" s="232"/>
      <c r="V646" s="232"/>
      <c r="W646" s="232"/>
      <c r="X646" s="232"/>
      <c r="Y646" s="232"/>
      <c r="Z646" s="232"/>
      <c r="AA646" s="232"/>
      <c r="AB646" s="232"/>
      <c r="AC646" s="232"/>
      <c r="AD646" s="232"/>
      <c r="AE646" s="232"/>
      <c r="AF646" s="232"/>
      <c r="AG646" s="232"/>
      <c r="AH646" s="232"/>
      <c r="AI646" s="232"/>
      <c r="AJ646" s="232"/>
      <c r="AK646" s="232"/>
      <c r="AL646" s="232"/>
      <c r="AM646" s="232"/>
      <c r="AN646" s="232"/>
      <c r="AO646" s="232"/>
      <c r="AP646" s="232"/>
      <c r="AQ646" s="232"/>
      <c r="AR646" s="232"/>
      <c r="AS646" s="232"/>
      <c r="AT646" s="232"/>
      <c r="AU646" s="232"/>
      <c r="AV646" s="232"/>
      <c r="AW646" s="232"/>
      <c r="AX646" s="232"/>
      <c r="AY646" s="232"/>
      <c r="AZ646" s="232"/>
      <c r="BA646" s="232"/>
      <c r="BB646" s="232"/>
      <c r="BC646" s="232"/>
      <c r="BD646" s="232"/>
      <c r="BE646" s="232"/>
      <c r="BF646" s="232"/>
      <c r="BG646" s="232"/>
      <c r="BH646" s="232"/>
      <c r="BI646" s="232"/>
      <c r="BJ646" s="232"/>
      <c r="BK646" s="232"/>
      <c r="BL646" s="232"/>
      <c r="BM646" s="233">
        <v>94</v>
      </c>
    </row>
    <row r="647" spans="1:65">
      <c r="A647" s="30"/>
      <c r="B647" s="19">
        <v>1</v>
      </c>
      <c r="C647" s="9">
        <v>6</v>
      </c>
      <c r="D647" s="234">
        <v>24.7</v>
      </c>
      <c r="E647" s="234">
        <v>20.917999999999999</v>
      </c>
      <c r="F647" s="234">
        <v>24.2</v>
      </c>
      <c r="G647" s="234">
        <v>22.6</v>
      </c>
      <c r="H647" s="234">
        <v>24</v>
      </c>
      <c r="I647" s="234">
        <v>23.5</v>
      </c>
      <c r="J647" s="235">
        <v>12.46</v>
      </c>
      <c r="K647" s="231"/>
      <c r="L647" s="232"/>
      <c r="M647" s="232"/>
      <c r="N647" s="232"/>
      <c r="O647" s="232"/>
      <c r="P647" s="232"/>
      <c r="Q647" s="232"/>
      <c r="R647" s="232"/>
      <c r="S647" s="232"/>
      <c r="T647" s="232"/>
      <c r="U647" s="232"/>
      <c r="V647" s="232"/>
      <c r="W647" s="232"/>
      <c r="X647" s="232"/>
      <c r="Y647" s="232"/>
      <c r="Z647" s="232"/>
      <c r="AA647" s="232"/>
      <c r="AB647" s="232"/>
      <c r="AC647" s="232"/>
      <c r="AD647" s="232"/>
      <c r="AE647" s="232"/>
      <c r="AF647" s="232"/>
      <c r="AG647" s="232"/>
      <c r="AH647" s="232"/>
      <c r="AI647" s="232"/>
      <c r="AJ647" s="232"/>
      <c r="AK647" s="232"/>
      <c r="AL647" s="232"/>
      <c r="AM647" s="232"/>
      <c r="AN647" s="232"/>
      <c r="AO647" s="232"/>
      <c r="AP647" s="232"/>
      <c r="AQ647" s="232"/>
      <c r="AR647" s="232"/>
      <c r="AS647" s="232"/>
      <c r="AT647" s="232"/>
      <c r="AU647" s="232"/>
      <c r="AV647" s="232"/>
      <c r="AW647" s="232"/>
      <c r="AX647" s="232"/>
      <c r="AY647" s="232"/>
      <c r="AZ647" s="232"/>
      <c r="BA647" s="232"/>
      <c r="BB647" s="232"/>
      <c r="BC647" s="232"/>
      <c r="BD647" s="232"/>
      <c r="BE647" s="232"/>
      <c r="BF647" s="232"/>
      <c r="BG647" s="232"/>
      <c r="BH647" s="232"/>
      <c r="BI647" s="232"/>
      <c r="BJ647" s="232"/>
      <c r="BK647" s="232"/>
      <c r="BL647" s="232"/>
      <c r="BM647" s="237"/>
    </row>
    <row r="648" spans="1:65">
      <c r="A648" s="30"/>
      <c r="B648" s="20" t="s">
        <v>245</v>
      </c>
      <c r="C648" s="12"/>
      <c r="D648" s="238">
        <v>25.016666666666666</v>
      </c>
      <c r="E648" s="238">
        <v>20.602599999999999</v>
      </c>
      <c r="F648" s="238">
        <v>24.416666666666668</v>
      </c>
      <c r="G648" s="238">
        <v>22.633333333333336</v>
      </c>
      <c r="H648" s="238">
        <v>25.5</v>
      </c>
      <c r="I648" s="238">
        <v>23.75</v>
      </c>
      <c r="J648" s="238">
        <v>12.201666666666668</v>
      </c>
      <c r="K648" s="231"/>
      <c r="L648" s="232"/>
      <c r="M648" s="232"/>
      <c r="N648" s="232"/>
      <c r="O648" s="232"/>
      <c r="P648" s="232"/>
      <c r="Q648" s="232"/>
      <c r="R648" s="232"/>
      <c r="S648" s="232"/>
      <c r="T648" s="232"/>
      <c r="U648" s="232"/>
      <c r="V648" s="232"/>
      <c r="W648" s="232"/>
      <c r="X648" s="232"/>
      <c r="Y648" s="232"/>
      <c r="Z648" s="232"/>
      <c r="AA648" s="232"/>
      <c r="AB648" s="232"/>
      <c r="AC648" s="232"/>
      <c r="AD648" s="232"/>
      <c r="AE648" s="232"/>
      <c r="AF648" s="232"/>
      <c r="AG648" s="232"/>
      <c r="AH648" s="232"/>
      <c r="AI648" s="232"/>
      <c r="AJ648" s="232"/>
      <c r="AK648" s="232"/>
      <c r="AL648" s="232"/>
      <c r="AM648" s="232"/>
      <c r="AN648" s="232"/>
      <c r="AO648" s="232"/>
      <c r="AP648" s="232"/>
      <c r="AQ648" s="232"/>
      <c r="AR648" s="232"/>
      <c r="AS648" s="232"/>
      <c r="AT648" s="232"/>
      <c r="AU648" s="232"/>
      <c r="AV648" s="232"/>
      <c r="AW648" s="232"/>
      <c r="AX648" s="232"/>
      <c r="AY648" s="232"/>
      <c r="AZ648" s="232"/>
      <c r="BA648" s="232"/>
      <c r="BB648" s="232"/>
      <c r="BC648" s="232"/>
      <c r="BD648" s="232"/>
      <c r="BE648" s="232"/>
      <c r="BF648" s="232"/>
      <c r="BG648" s="232"/>
      <c r="BH648" s="232"/>
      <c r="BI648" s="232"/>
      <c r="BJ648" s="232"/>
      <c r="BK648" s="232"/>
      <c r="BL648" s="232"/>
      <c r="BM648" s="237"/>
    </row>
    <row r="649" spans="1:65">
      <c r="A649" s="30"/>
      <c r="B649" s="3" t="s">
        <v>246</v>
      </c>
      <c r="C649" s="29"/>
      <c r="D649" s="234">
        <v>24.95</v>
      </c>
      <c r="E649" s="234">
        <v>20.421800000000001</v>
      </c>
      <c r="F649" s="234">
        <v>24.2</v>
      </c>
      <c r="G649" s="234">
        <v>22.75</v>
      </c>
      <c r="H649" s="234">
        <v>25.5</v>
      </c>
      <c r="I649" s="234">
        <v>23.75</v>
      </c>
      <c r="J649" s="234">
        <v>12.164999999999999</v>
      </c>
      <c r="K649" s="231"/>
      <c r="L649" s="232"/>
      <c r="M649" s="232"/>
      <c r="N649" s="232"/>
      <c r="O649" s="232"/>
      <c r="P649" s="232"/>
      <c r="Q649" s="232"/>
      <c r="R649" s="232"/>
      <c r="S649" s="232"/>
      <c r="T649" s="232"/>
      <c r="U649" s="232"/>
      <c r="V649" s="232"/>
      <c r="W649" s="232"/>
      <c r="X649" s="232"/>
      <c r="Y649" s="232"/>
      <c r="Z649" s="232"/>
      <c r="AA649" s="232"/>
      <c r="AB649" s="232"/>
      <c r="AC649" s="232"/>
      <c r="AD649" s="232"/>
      <c r="AE649" s="232"/>
      <c r="AF649" s="232"/>
      <c r="AG649" s="232"/>
      <c r="AH649" s="232"/>
      <c r="AI649" s="232"/>
      <c r="AJ649" s="232"/>
      <c r="AK649" s="232"/>
      <c r="AL649" s="232"/>
      <c r="AM649" s="232"/>
      <c r="AN649" s="232"/>
      <c r="AO649" s="232"/>
      <c r="AP649" s="232"/>
      <c r="AQ649" s="232"/>
      <c r="AR649" s="232"/>
      <c r="AS649" s="232"/>
      <c r="AT649" s="232"/>
      <c r="AU649" s="232"/>
      <c r="AV649" s="232"/>
      <c r="AW649" s="232"/>
      <c r="AX649" s="232"/>
      <c r="AY649" s="232"/>
      <c r="AZ649" s="232"/>
      <c r="BA649" s="232"/>
      <c r="BB649" s="232"/>
      <c r="BC649" s="232"/>
      <c r="BD649" s="232"/>
      <c r="BE649" s="232"/>
      <c r="BF649" s="232"/>
      <c r="BG649" s="232"/>
      <c r="BH649" s="232"/>
      <c r="BI649" s="232"/>
      <c r="BJ649" s="232"/>
      <c r="BK649" s="232"/>
      <c r="BL649" s="232"/>
      <c r="BM649" s="237"/>
    </row>
    <row r="650" spans="1:65">
      <c r="A650" s="30"/>
      <c r="B650" s="3" t="s">
        <v>247</v>
      </c>
      <c r="C650" s="29"/>
      <c r="D650" s="24">
        <v>0.44007575105505004</v>
      </c>
      <c r="E650" s="24">
        <v>0.74605590139077349</v>
      </c>
      <c r="F650" s="24">
        <v>0.58452259722500644</v>
      </c>
      <c r="G650" s="24">
        <v>0.60553007081949839</v>
      </c>
      <c r="H650" s="24">
        <v>1.0488088481701516</v>
      </c>
      <c r="I650" s="24">
        <v>0.52440442408507582</v>
      </c>
      <c r="J650" s="24">
        <v>0.4120881782660924</v>
      </c>
      <c r="K650" s="151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55"/>
    </row>
    <row r="651" spans="1:65">
      <c r="A651" s="30"/>
      <c r="B651" s="3" t="s">
        <v>86</v>
      </c>
      <c r="C651" s="29"/>
      <c r="D651" s="13">
        <v>1.7591302507197204E-2</v>
      </c>
      <c r="E651" s="13">
        <v>3.6211735479540132E-2</v>
      </c>
      <c r="F651" s="13">
        <v>2.3939492036519034E-2</v>
      </c>
      <c r="G651" s="13">
        <v>2.6753905927223785E-2</v>
      </c>
      <c r="H651" s="13">
        <v>4.1129758751770655E-2</v>
      </c>
      <c r="I651" s="13">
        <v>2.208018627726635E-2</v>
      </c>
      <c r="J651" s="13">
        <v>3.3773105717751044E-2</v>
      </c>
      <c r="K651" s="151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5"/>
    </row>
    <row r="652" spans="1:65">
      <c r="A652" s="30"/>
      <c r="B652" s="3" t="s">
        <v>248</v>
      </c>
      <c r="C652" s="29"/>
      <c r="D652" s="13">
        <v>5.7643571063172638E-2</v>
      </c>
      <c r="E652" s="13">
        <v>-0.12897238758749685</v>
      </c>
      <c r="F652" s="13">
        <v>3.2277036380778057E-2</v>
      </c>
      <c r="G652" s="13">
        <v>-4.3117941703005536E-2</v>
      </c>
      <c r="H652" s="13">
        <v>7.8077724001768267E-2</v>
      </c>
      <c r="I652" s="13">
        <v>4.0919978447842009E-3</v>
      </c>
      <c r="J652" s="13">
        <v>-0.48414333219497085</v>
      </c>
      <c r="K652" s="151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5"/>
    </row>
    <row r="653" spans="1:65">
      <c r="A653" s="30"/>
      <c r="B653" s="46" t="s">
        <v>249</v>
      </c>
      <c r="C653" s="47"/>
      <c r="D653" s="45">
        <v>0.67</v>
      </c>
      <c r="E653" s="45">
        <v>1.68</v>
      </c>
      <c r="F653" s="45">
        <v>0.35</v>
      </c>
      <c r="G653" s="45">
        <v>0.59</v>
      </c>
      <c r="H653" s="45">
        <v>0.93</v>
      </c>
      <c r="I653" s="45">
        <v>0</v>
      </c>
      <c r="J653" s="45">
        <v>6.15</v>
      </c>
      <c r="K653" s="151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5"/>
    </row>
    <row r="654" spans="1:65">
      <c r="B654" s="31"/>
      <c r="C654" s="20"/>
      <c r="D654" s="20"/>
      <c r="E654" s="20"/>
      <c r="F654" s="20"/>
      <c r="G654" s="20"/>
      <c r="H654" s="20"/>
      <c r="I654" s="20"/>
      <c r="J654" s="20"/>
      <c r="BM654" s="55"/>
    </row>
    <row r="655" spans="1:65" ht="15">
      <c r="B655" s="8" t="s">
        <v>528</v>
      </c>
      <c r="BM655" s="28" t="s">
        <v>67</v>
      </c>
    </row>
    <row r="656" spans="1:65" ht="15">
      <c r="A656" s="25" t="s">
        <v>34</v>
      </c>
      <c r="B656" s="18" t="s">
        <v>111</v>
      </c>
      <c r="C656" s="15" t="s">
        <v>112</v>
      </c>
      <c r="D656" s="16" t="s">
        <v>222</v>
      </c>
      <c r="E656" s="17" t="s">
        <v>222</v>
      </c>
      <c r="F656" s="17" t="s">
        <v>222</v>
      </c>
      <c r="G656" s="17" t="s">
        <v>222</v>
      </c>
      <c r="H656" s="17" t="s">
        <v>222</v>
      </c>
      <c r="I656" s="17" t="s">
        <v>222</v>
      </c>
      <c r="J656" s="17" t="s">
        <v>222</v>
      </c>
      <c r="K656" s="17" t="s">
        <v>222</v>
      </c>
      <c r="L656" s="17" t="s">
        <v>222</v>
      </c>
      <c r="M656" s="17" t="s">
        <v>222</v>
      </c>
      <c r="N656" s="17" t="s">
        <v>222</v>
      </c>
      <c r="O656" s="17" t="s">
        <v>222</v>
      </c>
      <c r="P656" s="17" t="s">
        <v>222</v>
      </c>
      <c r="Q656" s="17" t="s">
        <v>222</v>
      </c>
      <c r="R656" s="17" t="s">
        <v>222</v>
      </c>
      <c r="S656" s="17" t="s">
        <v>222</v>
      </c>
      <c r="T656" s="151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8">
        <v>1</v>
      </c>
    </row>
    <row r="657" spans="1:65">
      <c r="A657" s="30"/>
      <c r="B657" s="19" t="s">
        <v>223</v>
      </c>
      <c r="C657" s="9" t="s">
        <v>223</v>
      </c>
      <c r="D657" s="149" t="s">
        <v>255</v>
      </c>
      <c r="E657" s="150" t="s">
        <v>256</v>
      </c>
      <c r="F657" s="150" t="s">
        <v>257</v>
      </c>
      <c r="G657" s="150" t="s">
        <v>258</v>
      </c>
      <c r="H657" s="150" t="s">
        <v>259</v>
      </c>
      <c r="I657" s="150" t="s">
        <v>260</v>
      </c>
      <c r="J657" s="150" t="s">
        <v>276</v>
      </c>
      <c r="K657" s="150" t="s">
        <v>261</v>
      </c>
      <c r="L657" s="150" t="s">
        <v>262</v>
      </c>
      <c r="M657" s="150" t="s">
        <v>263</v>
      </c>
      <c r="N657" s="150" t="s">
        <v>265</v>
      </c>
      <c r="O657" s="150" t="s">
        <v>266</v>
      </c>
      <c r="P657" s="150" t="s">
        <v>267</v>
      </c>
      <c r="Q657" s="150" t="s">
        <v>268</v>
      </c>
      <c r="R657" s="150" t="s">
        <v>294</v>
      </c>
      <c r="S657" s="150" t="s">
        <v>269</v>
      </c>
      <c r="T657" s="151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8" t="s">
        <v>3</v>
      </c>
    </row>
    <row r="658" spans="1:65">
      <c r="A658" s="30"/>
      <c r="B658" s="19"/>
      <c r="C658" s="9"/>
      <c r="D658" s="10" t="s">
        <v>102</v>
      </c>
      <c r="E658" s="11" t="s">
        <v>102</v>
      </c>
      <c r="F658" s="11" t="s">
        <v>295</v>
      </c>
      <c r="G658" s="11" t="s">
        <v>102</v>
      </c>
      <c r="H658" s="11" t="s">
        <v>102</v>
      </c>
      <c r="I658" s="11" t="s">
        <v>102</v>
      </c>
      <c r="J658" s="11" t="s">
        <v>102</v>
      </c>
      <c r="K658" s="11" t="s">
        <v>295</v>
      </c>
      <c r="L658" s="11" t="s">
        <v>102</v>
      </c>
      <c r="M658" s="11" t="s">
        <v>99</v>
      </c>
      <c r="N658" s="11" t="s">
        <v>101</v>
      </c>
      <c r="O658" s="11" t="s">
        <v>102</v>
      </c>
      <c r="P658" s="11" t="s">
        <v>102</v>
      </c>
      <c r="Q658" s="11" t="s">
        <v>102</v>
      </c>
      <c r="R658" s="11" t="s">
        <v>101</v>
      </c>
      <c r="S658" s="11" t="s">
        <v>102</v>
      </c>
      <c r="T658" s="151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8">
        <v>0</v>
      </c>
    </row>
    <row r="659" spans="1:65">
      <c r="A659" s="30"/>
      <c r="B659" s="19"/>
      <c r="C659" s="9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151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8">
        <v>0</v>
      </c>
    </row>
    <row r="660" spans="1:65">
      <c r="A660" s="30"/>
      <c r="B660" s="18">
        <v>1</v>
      </c>
      <c r="C660" s="14">
        <v>1</v>
      </c>
      <c r="D660" s="216">
        <v>200</v>
      </c>
      <c r="E660" s="216">
        <v>213</v>
      </c>
      <c r="F660" s="216">
        <v>190</v>
      </c>
      <c r="G660" s="216">
        <v>143.22499999999999</v>
      </c>
      <c r="H660" s="216">
        <v>189.99999999999997</v>
      </c>
      <c r="I660" s="216">
        <v>230</v>
      </c>
      <c r="J660" s="216">
        <v>189.99999999999997</v>
      </c>
      <c r="K660" s="216">
        <v>200</v>
      </c>
      <c r="L660" s="216">
        <v>186</v>
      </c>
      <c r="M660" s="216">
        <v>185</v>
      </c>
      <c r="N660" s="225">
        <v>303</v>
      </c>
      <c r="O660" s="216">
        <v>176.21276674456701</v>
      </c>
      <c r="P660" s="216">
        <v>200</v>
      </c>
      <c r="Q660" s="216">
        <v>240</v>
      </c>
      <c r="R660" s="216">
        <v>220</v>
      </c>
      <c r="S660" s="216">
        <v>169.48</v>
      </c>
      <c r="T660" s="218"/>
      <c r="U660" s="219"/>
      <c r="V660" s="219"/>
      <c r="W660" s="219"/>
      <c r="X660" s="219"/>
      <c r="Y660" s="219"/>
      <c r="Z660" s="219"/>
      <c r="AA660" s="219"/>
      <c r="AB660" s="219"/>
      <c r="AC660" s="219"/>
      <c r="AD660" s="219"/>
      <c r="AE660" s="219"/>
      <c r="AF660" s="219"/>
      <c r="AG660" s="219"/>
      <c r="AH660" s="219"/>
      <c r="AI660" s="219"/>
      <c r="AJ660" s="219"/>
      <c r="AK660" s="219"/>
      <c r="AL660" s="219"/>
      <c r="AM660" s="219"/>
      <c r="AN660" s="219"/>
      <c r="AO660" s="219"/>
      <c r="AP660" s="219"/>
      <c r="AQ660" s="219"/>
      <c r="AR660" s="219"/>
      <c r="AS660" s="219"/>
      <c r="AT660" s="219"/>
      <c r="AU660" s="219"/>
      <c r="AV660" s="219"/>
      <c r="AW660" s="219"/>
      <c r="AX660" s="219"/>
      <c r="AY660" s="219"/>
      <c r="AZ660" s="219"/>
      <c r="BA660" s="219"/>
      <c r="BB660" s="219"/>
      <c r="BC660" s="219"/>
      <c r="BD660" s="219"/>
      <c r="BE660" s="219"/>
      <c r="BF660" s="219"/>
      <c r="BG660" s="219"/>
      <c r="BH660" s="219"/>
      <c r="BI660" s="219"/>
      <c r="BJ660" s="219"/>
      <c r="BK660" s="219"/>
      <c r="BL660" s="219"/>
      <c r="BM660" s="220">
        <v>1</v>
      </c>
    </row>
    <row r="661" spans="1:65">
      <c r="A661" s="30"/>
      <c r="B661" s="19">
        <v>1</v>
      </c>
      <c r="C661" s="9">
        <v>2</v>
      </c>
      <c r="D661" s="221">
        <v>219.99999999999997</v>
      </c>
      <c r="E661" s="221">
        <v>206</v>
      </c>
      <c r="F661" s="221">
        <v>180</v>
      </c>
      <c r="G661" s="221">
        <v>135.30500000000001</v>
      </c>
      <c r="H661" s="221">
        <v>179.99999999999997</v>
      </c>
      <c r="I661" s="221">
        <v>219.99999999999997</v>
      </c>
      <c r="J661" s="221">
        <v>170</v>
      </c>
      <c r="K661" s="221">
        <v>200</v>
      </c>
      <c r="L661" s="221">
        <v>187</v>
      </c>
      <c r="M661" s="221">
        <v>139</v>
      </c>
      <c r="N661" s="221">
        <v>127</v>
      </c>
      <c r="O661" s="221">
        <v>173.06224186917601</v>
      </c>
      <c r="P661" s="221">
        <v>210</v>
      </c>
      <c r="Q661" s="221">
        <v>219.99999999999997</v>
      </c>
      <c r="R661" s="221">
        <v>220</v>
      </c>
      <c r="S661" s="221">
        <v>174.33</v>
      </c>
      <c r="T661" s="218"/>
      <c r="U661" s="219"/>
      <c r="V661" s="219"/>
      <c r="W661" s="219"/>
      <c r="X661" s="219"/>
      <c r="Y661" s="219"/>
      <c r="Z661" s="219"/>
      <c r="AA661" s="219"/>
      <c r="AB661" s="219"/>
      <c r="AC661" s="219"/>
      <c r="AD661" s="219"/>
      <c r="AE661" s="219"/>
      <c r="AF661" s="219"/>
      <c r="AG661" s="219"/>
      <c r="AH661" s="219"/>
      <c r="AI661" s="219"/>
      <c r="AJ661" s="219"/>
      <c r="AK661" s="219"/>
      <c r="AL661" s="219"/>
      <c r="AM661" s="219"/>
      <c r="AN661" s="219"/>
      <c r="AO661" s="219"/>
      <c r="AP661" s="219"/>
      <c r="AQ661" s="219"/>
      <c r="AR661" s="219"/>
      <c r="AS661" s="219"/>
      <c r="AT661" s="219"/>
      <c r="AU661" s="219"/>
      <c r="AV661" s="219"/>
      <c r="AW661" s="219"/>
      <c r="AX661" s="219"/>
      <c r="AY661" s="219"/>
      <c r="AZ661" s="219"/>
      <c r="BA661" s="219"/>
      <c r="BB661" s="219"/>
      <c r="BC661" s="219"/>
      <c r="BD661" s="219"/>
      <c r="BE661" s="219"/>
      <c r="BF661" s="219"/>
      <c r="BG661" s="219"/>
      <c r="BH661" s="219"/>
      <c r="BI661" s="219"/>
      <c r="BJ661" s="219"/>
      <c r="BK661" s="219"/>
      <c r="BL661" s="219"/>
      <c r="BM661" s="220" t="e">
        <v>#N/A</v>
      </c>
    </row>
    <row r="662" spans="1:65">
      <c r="A662" s="30"/>
      <c r="B662" s="19">
        <v>1</v>
      </c>
      <c r="C662" s="9">
        <v>3</v>
      </c>
      <c r="D662" s="221">
        <v>230</v>
      </c>
      <c r="E662" s="221">
        <v>209</v>
      </c>
      <c r="F662" s="221">
        <v>190</v>
      </c>
      <c r="G662" s="221">
        <v>141.41</v>
      </c>
      <c r="H662" s="221">
        <v>179.99999999999997</v>
      </c>
      <c r="I662" s="221">
        <v>230</v>
      </c>
      <c r="J662" s="221">
        <v>179.99999999999997</v>
      </c>
      <c r="K662" s="221">
        <v>190</v>
      </c>
      <c r="L662" s="221">
        <v>186</v>
      </c>
      <c r="M662" s="221">
        <v>197</v>
      </c>
      <c r="N662" s="221">
        <v>137</v>
      </c>
      <c r="O662" s="221">
        <v>172.131708226998</v>
      </c>
      <c r="P662" s="221">
        <v>200</v>
      </c>
      <c r="Q662" s="221">
        <v>210</v>
      </c>
      <c r="R662" s="221">
        <v>220</v>
      </c>
      <c r="S662" s="221">
        <v>169.62</v>
      </c>
      <c r="T662" s="218"/>
      <c r="U662" s="219"/>
      <c r="V662" s="219"/>
      <c r="W662" s="219"/>
      <c r="X662" s="219"/>
      <c r="Y662" s="219"/>
      <c r="Z662" s="219"/>
      <c r="AA662" s="219"/>
      <c r="AB662" s="219"/>
      <c r="AC662" s="219"/>
      <c r="AD662" s="219"/>
      <c r="AE662" s="219"/>
      <c r="AF662" s="219"/>
      <c r="AG662" s="219"/>
      <c r="AH662" s="219"/>
      <c r="AI662" s="219"/>
      <c r="AJ662" s="219"/>
      <c r="AK662" s="219"/>
      <c r="AL662" s="219"/>
      <c r="AM662" s="219"/>
      <c r="AN662" s="219"/>
      <c r="AO662" s="219"/>
      <c r="AP662" s="219"/>
      <c r="AQ662" s="219"/>
      <c r="AR662" s="219"/>
      <c r="AS662" s="219"/>
      <c r="AT662" s="219"/>
      <c r="AU662" s="219"/>
      <c r="AV662" s="219"/>
      <c r="AW662" s="219"/>
      <c r="AX662" s="219"/>
      <c r="AY662" s="219"/>
      <c r="AZ662" s="219"/>
      <c r="BA662" s="219"/>
      <c r="BB662" s="219"/>
      <c r="BC662" s="219"/>
      <c r="BD662" s="219"/>
      <c r="BE662" s="219"/>
      <c r="BF662" s="219"/>
      <c r="BG662" s="219"/>
      <c r="BH662" s="219"/>
      <c r="BI662" s="219"/>
      <c r="BJ662" s="219"/>
      <c r="BK662" s="219"/>
      <c r="BL662" s="219"/>
      <c r="BM662" s="220">
        <v>16</v>
      </c>
    </row>
    <row r="663" spans="1:65">
      <c r="A663" s="30"/>
      <c r="B663" s="19">
        <v>1</v>
      </c>
      <c r="C663" s="9">
        <v>4</v>
      </c>
      <c r="D663" s="221">
        <v>230</v>
      </c>
      <c r="E663" s="221">
        <v>191</v>
      </c>
      <c r="F663" s="221">
        <v>190</v>
      </c>
      <c r="G663" s="221">
        <v>139.155</v>
      </c>
      <c r="H663" s="221">
        <v>179.99999999999997</v>
      </c>
      <c r="I663" s="226">
        <v>189.99999999999997</v>
      </c>
      <c r="J663" s="221">
        <v>160</v>
      </c>
      <c r="K663" s="221">
        <v>180</v>
      </c>
      <c r="L663" s="221">
        <v>183</v>
      </c>
      <c r="M663" s="221">
        <v>176</v>
      </c>
      <c r="N663" s="221">
        <v>177</v>
      </c>
      <c r="O663" s="221">
        <v>175.13044015053859</v>
      </c>
      <c r="P663" s="221">
        <v>189.99999999999997</v>
      </c>
      <c r="Q663" s="221">
        <v>230</v>
      </c>
      <c r="R663" s="221">
        <v>220</v>
      </c>
      <c r="S663" s="221">
        <v>166.41</v>
      </c>
      <c r="T663" s="218"/>
      <c r="U663" s="219"/>
      <c r="V663" s="219"/>
      <c r="W663" s="219"/>
      <c r="X663" s="219"/>
      <c r="Y663" s="219"/>
      <c r="Z663" s="219"/>
      <c r="AA663" s="219"/>
      <c r="AB663" s="219"/>
      <c r="AC663" s="219"/>
      <c r="AD663" s="219"/>
      <c r="AE663" s="219"/>
      <c r="AF663" s="219"/>
      <c r="AG663" s="219"/>
      <c r="AH663" s="219"/>
      <c r="AI663" s="219"/>
      <c r="AJ663" s="219"/>
      <c r="AK663" s="219"/>
      <c r="AL663" s="219"/>
      <c r="AM663" s="219"/>
      <c r="AN663" s="219"/>
      <c r="AO663" s="219"/>
      <c r="AP663" s="219"/>
      <c r="AQ663" s="219"/>
      <c r="AR663" s="219"/>
      <c r="AS663" s="219"/>
      <c r="AT663" s="219"/>
      <c r="AU663" s="219"/>
      <c r="AV663" s="219"/>
      <c r="AW663" s="219"/>
      <c r="AX663" s="219"/>
      <c r="AY663" s="219"/>
      <c r="AZ663" s="219"/>
      <c r="BA663" s="219"/>
      <c r="BB663" s="219"/>
      <c r="BC663" s="219"/>
      <c r="BD663" s="219"/>
      <c r="BE663" s="219"/>
      <c r="BF663" s="219"/>
      <c r="BG663" s="219"/>
      <c r="BH663" s="219"/>
      <c r="BI663" s="219"/>
      <c r="BJ663" s="219"/>
      <c r="BK663" s="219"/>
      <c r="BL663" s="219"/>
      <c r="BM663" s="220">
        <v>190.13273394742075</v>
      </c>
    </row>
    <row r="664" spans="1:65">
      <c r="A664" s="30"/>
      <c r="B664" s="19">
        <v>1</v>
      </c>
      <c r="C664" s="9">
        <v>5</v>
      </c>
      <c r="D664" s="221">
        <v>200</v>
      </c>
      <c r="E664" s="221">
        <v>222</v>
      </c>
      <c r="F664" s="221">
        <v>180</v>
      </c>
      <c r="G664" s="221">
        <v>136.22</v>
      </c>
      <c r="H664" s="221">
        <v>189.99999999999997</v>
      </c>
      <c r="I664" s="221">
        <v>230</v>
      </c>
      <c r="J664" s="221">
        <v>170</v>
      </c>
      <c r="K664" s="221">
        <v>190</v>
      </c>
      <c r="L664" s="221">
        <v>185</v>
      </c>
      <c r="M664" s="221">
        <v>181</v>
      </c>
      <c r="N664" s="221">
        <v>186</v>
      </c>
      <c r="O664" s="221">
        <v>182.70335737518386</v>
      </c>
      <c r="P664" s="221">
        <v>200</v>
      </c>
      <c r="Q664" s="221">
        <v>210</v>
      </c>
      <c r="R664" s="221">
        <v>220</v>
      </c>
      <c r="S664" s="221">
        <v>168.46</v>
      </c>
      <c r="T664" s="218"/>
      <c r="U664" s="219"/>
      <c r="V664" s="219"/>
      <c r="W664" s="219"/>
      <c r="X664" s="219"/>
      <c r="Y664" s="219"/>
      <c r="Z664" s="219"/>
      <c r="AA664" s="219"/>
      <c r="AB664" s="219"/>
      <c r="AC664" s="219"/>
      <c r="AD664" s="219"/>
      <c r="AE664" s="219"/>
      <c r="AF664" s="219"/>
      <c r="AG664" s="219"/>
      <c r="AH664" s="219"/>
      <c r="AI664" s="219"/>
      <c r="AJ664" s="219"/>
      <c r="AK664" s="219"/>
      <c r="AL664" s="219"/>
      <c r="AM664" s="219"/>
      <c r="AN664" s="219"/>
      <c r="AO664" s="219"/>
      <c r="AP664" s="219"/>
      <c r="AQ664" s="219"/>
      <c r="AR664" s="219"/>
      <c r="AS664" s="219"/>
      <c r="AT664" s="219"/>
      <c r="AU664" s="219"/>
      <c r="AV664" s="219"/>
      <c r="AW664" s="219"/>
      <c r="AX664" s="219"/>
      <c r="AY664" s="219"/>
      <c r="AZ664" s="219"/>
      <c r="BA664" s="219"/>
      <c r="BB664" s="219"/>
      <c r="BC664" s="219"/>
      <c r="BD664" s="219"/>
      <c r="BE664" s="219"/>
      <c r="BF664" s="219"/>
      <c r="BG664" s="219"/>
      <c r="BH664" s="219"/>
      <c r="BI664" s="219"/>
      <c r="BJ664" s="219"/>
      <c r="BK664" s="219"/>
      <c r="BL664" s="219"/>
      <c r="BM664" s="220">
        <v>95</v>
      </c>
    </row>
    <row r="665" spans="1:65">
      <c r="A665" s="30"/>
      <c r="B665" s="19">
        <v>1</v>
      </c>
      <c r="C665" s="9">
        <v>6</v>
      </c>
      <c r="D665" s="221">
        <v>200</v>
      </c>
      <c r="E665" s="221">
        <v>208</v>
      </c>
      <c r="F665" s="221">
        <v>180</v>
      </c>
      <c r="G665" s="221">
        <v>132.44499999999999</v>
      </c>
      <c r="H665" s="221">
        <v>200</v>
      </c>
      <c r="I665" s="221">
        <v>230</v>
      </c>
      <c r="J665" s="221">
        <v>160</v>
      </c>
      <c r="K665" s="221">
        <v>190</v>
      </c>
      <c r="L665" s="221">
        <v>188</v>
      </c>
      <c r="M665" s="221">
        <v>214</v>
      </c>
      <c r="N665" s="221">
        <v>187</v>
      </c>
      <c r="O665" s="221">
        <v>183.82194458593079</v>
      </c>
      <c r="P665" s="221">
        <v>189.99999999999997</v>
      </c>
      <c r="Q665" s="221">
        <v>250</v>
      </c>
      <c r="R665" s="221">
        <v>200</v>
      </c>
      <c r="S665" s="221">
        <v>172.82</v>
      </c>
      <c r="T665" s="218"/>
      <c r="U665" s="219"/>
      <c r="V665" s="219"/>
      <c r="W665" s="219"/>
      <c r="X665" s="219"/>
      <c r="Y665" s="219"/>
      <c r="Z665" s="219"/>
      <c r="AA665" s="219"/>
      <c r="AB665" s="219"/>
      <c r="AC665" s="219"/>
      <c r="AD665" s="219"/>
      <c r="AE665" s="219"/>
      <c r="AF665" s="219"/>
      <c r="AG665" s="219"/>
      <c r="AH665" s="219"/>
      <c r="AI665" s="219"/>
      <c r="AJ665" s="219"/>
      <c r="AK665" s="219"/>
      <c r="AL665" s="219"/>
      <c r="AM665" s="219"/>
      <c r="AN665" s="219"/>
      <c r="AO665" s="219"/>
      <c r="AP665" s="219"/>
      <c r="AQ665" s="219"/>
      <c r="AR665" s="219"/>
      <c r="AS665" s="219"/>
      <c r="AT665" s="219"/>
      <c r="AU665" s="219"/>
      <c r="AV665" s="219"/>
      <c r="AW665" s="219"/>
      <c r="AX665" s="219"/>
      <c r="AY665" s="219"/>
      <c r="AZ665" s="219"/>
      <c r="BA665" s="219"/>
      <c r="BB665" s="219"/>
      <c r="BC665" s="219"/>
      <c r="BD665" s="219"/>
      <c r="BE665" s="219"/>
      <c r="BF665" s="219"/>
      <c r="BG665" s="219"/>
      <c r="BH665" s="219"/>
      <c r="BI665" s="219"/>
      <c r="BJ665" s="219"/>
      <c r="BK665" s="219"/>
      <c r="BL665" s="219"/>
      <c r="BM665" s="223"/>
    </row>
    <row r="666" spans="1:65">
      <c r="A666" s="30"/>
      <c r="B666" s="20" t="s">
        <v>245</v>
      </c>
      <c r="C666" s="12"/>
      <c r="D666" s="224">
        <v>213.33333333333334</v>
      </c>
      <c r="E666" s="224">
        <v>208.16666666666666</v>
      </c>
      <c r="F666" s="224">
        <v>185</v>
      </c>
      <c r="G666" s="224">
        <v>137.96</v>
      </c>
      <c r="H666" s="224">
        <v>186.66666666666666</v>
      </c>
      <c r="I666" s="224">
        <v>221.66666666666666</v>
      </c>
      <c r="J666" s="224">
        <v>171.66666666666666</v>
      </c>
      <c r="K666" s="224">
        <v>191.66666666666666</v>
      </c>
      <c r="L666" s="224">
        <v>185.83333333333334</v>
      </c>
      <c r="M666" s="224">
        <v>182</v>
      </c>
      <c r="N666" s="224">
        <v>186.16666666666666</v>
      </c>
      <c r="O666" s="224">
        <v>177.17707649206568</v>
      </c>
      <c r="P666" s="224">
        <v>198.33333333333334</v>
      </c>
      <c r="Q666" s="224">
        <v>226.66666666666666</v>
      </c>
      <c r="R666" s="224">
        <v>216.66666666666666</v>
      </c>
      <c r="S666" s="224">
        <v>170.1866666666667</v>
      </c>
      <c r="T666" s="218"/>
      <c r="U666" s="219"/>
      <c r="V666" s="219"/>
      <c r="W666" s="219"/>
      <c r="X666" s="219"/>
      <c r="Y666" s="219"/>
      <c r="Z666" s="219"/>
      <c r="AA666" s="219"/>
      <c r="AB666" s="219"/>
      <c r="AC666" s="219"/>
      <c r="AD666" s="219"/>
      <c r="AE666" s="219"/>
      <c r="AF666" s="219"/>
      <c r="AG666" s="219"/>
      <c r="AH666" s="219"/>
      <c r="AI666" s="219"/>
      <c r="AJ666" s="219"/>
      <c r="AK666" s="219"/>
      <c r="AL666" s="219"/>
      <c r="AM666" s="219"/>
      <c r="AN666" s="219"/>
      <c r="AO666" s="219"/>
      <c r="AP666" s="219"/>
      <c r="AQ666" s="219"/>
      <c r="AR666" s="219"/>
      <c r="AS666" s="219"/>
      <c r="AT666" s="219"/>
      <c r="AU666" s="219"/>
      <c r="AV666" s="219"/>
      <c r="AW666" s="219"/>
      <c r="AX666" s="219"/>
      <c r="AY666" s="219"/>
      <c r="AZ666" s="219"/>
      <c r="BA666" s="219"/>
      <c r="BB666" s="219"/>
      <c r="BC666" s="219"/>
      <c r="BD666" s="219"/>
      <c r="BE666" s="219"/>
      <c r="BF666" s="219"/>
      <c r="BG666" s="219"/>
      <c r="BH666" s="219"/>
      <c r="BI666" s="219"/>
      <c r="BJ666" s="219"/>
      <c r="BK666" s="219"/>
      <c r="BL666" s="219"/>
      <c r="BM666" s="223"/>
    </row>
    <row r="667" spans="1:65">
      <c r="A667" s="30"/>
      <c r="B667" s="3" t="s">
        <v>246</v>
      </c>
      <c r="C667" s="29"/>
      <c r="D667" s="221">
        <v>210</v>
      </c>
      <c r="E667" s="221">
        <v>208.5</v>
      </c>
      <c r="F667" s="221">
        <v>185</v>
      </c>
      <c r="G667" s="221">
        <v>137.6875</v>
      </c>
      <c r="H667" s="221">
        <v>184.99999999999997</v>
      </c>
      <c r="I667" s="221">
        <v>230</v>
      </c>
      <c r="J667" s="221">
        <v>170</v>
      </c>
      <c r="K667" s="221">
        <v>190</v>
      </c>
      <c r="L667" s="221">
        <v>186</v>
      </c>
      <c r="M667" s="221">
        <v>183</v>
      </c>
      <c r="N667" s="221">
        <v>181.5</v>
      </c>
      <c r="O667" s="221">
        <v>175.6716034475528</v>
      </c>
      <c r="P667" s="221">
        <v>200</v>
      </c>
      <c r="Q667" s="221">
        <v>225</v>
      </c>
      <c r="R667" s="221">
        <v>220</v>
      </c>
      <c r="S667" s="221">
        <v>169.55</v>
      </c>
      <c r="T667" s="218"/>
      <c r="U667" s="219"/>
      <c r="V667" s="219"/>
      <c r="W667" s="219"/>
      <c r="X667" s="219"/>
      <c r="Y667" s="219"/>
      <c r="Z667" s="219"/>
      <c r="AA667" s="219"/>
      <c r="AB667" s="219"/>
      <c r="AC667" s="219"/>
      <c r="AD667" s="219"/>
      <c r="AE667" s="219"/>
      <c r="AF667" s="219"/>
      <c r="AG667" s="219"/>
      <c r="AH667" s="219"/>
      <c r="AI667" s="219"/>
      <c r="AJ667" s="219"/>
      <c r="AK667" s="219"/>
      <c r="AL667" s="219"/>
      <c r="AM667" s="219"/>
      <c r="AN667" s="219"/>
      <c r="AO667" s="219"/>
      <c r="AP667" s="219"/>
      <c r="AQ667" s="219"/>
      <c r="AR667" s="219"/>
      <c r="AS667" s="219"/>
      <c r="AT667" s="219"/>
      <c r="AU667" s="219"/>
      <c r="AV667" s="219"/>
      <c r="AW667" s="219"/>
      <c r="AX667" s="219"/>
      <c r="AY667" s="219"/>
      <c r="AZ667" s="219"/>
      <c r="BA667" s="219"/>
      <c r="BB667" s="219"/>
      <c r="BC667" s="219"/>
      <c r="BD667" s="219"/>
      <c r="BE667" s="219"/>
      <c r="BF667" s="219"/>
      <c r="BG667" s="219"/>
      <c r="BH667" s="219"/>
      <c r="BI667" s="219"/>
      <c r="BJ667" s="219"/>
      <c r="BK667" s="219"/>
      <c r="BL667" s="219"/>
      <c r="BM667" s="223"/>
    </row>
    <row r="668" spans="1:65">
      <c r="A668" s="30"/>
      <c r="B668" s="3" t="s">
        <v>247</v>
      </c>
      <c r="C668" s="29"/>
      <c r="D668" s="221">
        <v>15.055453054181617</v>
      </c>
      <c r="E668" s="221">
        <v>10.14724921674178</v>
      </c>
      <c r="F668" s="221">
        <v>5.4772255750516612</v>
      </c>
      <c r="G668" s="221">
        <v>4.0383808636630594</v>
      </c>
      <c r="H668" s="221">
        <v>8.1649658092772697</v>
      </c>
      <c r="I668" s="221">
        <v>16.020819787597233</v>
      </c>
      <c r="J668" s="221">
        <v>11.690451944500108</v>
      </c>
      <c r="K668" s="221">
        <v>7.5277265270908105</v>
      </c>
      <c r="L668" s="221">
        <v>1.7224014243685084</v>
      </c>
      <c r="M668" s="221">
        <v>25.075884829851965</v>
      </c>
      <c r="N668" s="221">
        <v>62.694231526247044</v>
      </c>
      <c r="O668" s="221">
        <v>4.9436883172677462</v>
      </c>
      <c r="P668" s="221">
        <v>7.5277265270908229</v>
      </c>
      <c r="Q668" s="221">
        <v>16.329931618554525</v>
      </c>
      <c r="R668" s="221">
        <v>8.1649658092772608</v>
      </c>
      <c r="S668" s="221">
        <v>2.9040224976171727</v>
      </c>
      <c r="T668" s="218"/>
      <c r="U668" s="219"/>
      <c r="V668" s="219"/>
      <c r="W668" s="219"/>
      <c r="X668" s="219"/>
      <c r="Y668" s="219"/>
      <c r="Z668" s="219"/>
      <c r="AA668" s="219"/>
      <c r="AB668" s="219"/>
      <c r="AC668" s="219"/>
      <c r="AD668" s="219"/>
      <c r="AE668" s="219"/>
      <c r="AF668" s="219"/>
      <c r="AG668" s="219"/>
      <c r="AH668" s="219"/>
      <c r="AI668" s="219"/>
      <c r="AJ668" s="219"/>
      <c r="AK668" s="219"/>
      <c r="AL668" s="219"/>
      <c r="AM668" s="219"/>
      <c r="AN668" s="219"/>
      <c r="AO668" s="219"/>
      <c r="AP668" s="219"/>
      <c r="AQ668" s="219"/>
      <c r="AR668" s="219"/>
      <c r="AS668" s="219"/>
      <c r="AT668" s="219"/>
      <c r="AU668" s="219"/>
      <c r="AV668" s="219"/>
      <c r="AW668" s="219"/>
      <c r="AX668" s="219"/>
      <c r="AY668" s="219"/>
      <c r="AZ668" s="219"/>
      <c r="BA668" s="219"/>
      <c r="BB668" s="219"/>
      <c r="BC668" s="219"/>
      <c r="BD668" s="219"/>
      <c r="BE668" s="219"/>
      <c r="BF668" s="219"/>
      <c r="BG668" s="219"/>
      <c r="BH668" s="219"/>
      <c r="BI668" s="219"/>
      <c r="BJ668" s="219"/>
      <c r="BK668" s="219"/>
      <c r="BL668" s="219"/>
      <c r="BM668" s="223"/>
    </row>
    <row r="669" spans="1:65">
      <c r="A669" s="30"/>
      <c r="B669" s="3" t="s">
        <v>86</v>
      </c>
      <c r="C669" s="29"/>
      <c r="D669" s="13">
        <v>7.0572436191476323E-2</v>
      </c>
      <c r="E669" s="13">
        <v>4.8745792874660278E-2</v>
      </c>
      <c r="F669" s="13">
        <v>2.9606624730008978E-2</v>
      </c>
      <c r="G669" s="13">
        <v>2.9272114117592483E-2</v>
      </c>
      <c r="H669" s="13">
        <v>4.3740888263985374E-2</v>
      </c>
      <c r="I669" s="13">
        <v>7.2274374981641659E-2</v>
      </c>
      <c r="J669" s="13">
        <v>6.8099720065049177E-2</v>
      </c>
      <c r="K669" s="13">
        <v>3.9275094923952057E-2</v>
      </c>
      <c r="L669" s="13">
        <v>9.2685278441354702E-3</v>
      </c>
      <c r="M669" s="13">
        <v>0.1377795869772086</v>
      </c>
      <c r="N669" s="13">
        <v>0.33676400103624199</v>
      </c>
      <c r="O669" s="13">
        <v>2.7902527884238647E-2</v>
      </c>
      <c r="P669" s="13">
        <v>3.7954923666004149E-2</v>
      </c>
      <c r="Q669" s="13">
        <v>7.2043815964211139E-2</v>
      </c>
      <c r="R669" s="13">
        <v>3.7684457581279668E-2</v>
      </c>
      <c r="S669" s="13">
        <v>1.7063748614955181E-2</v>
      </c>
      <c r="T669" s="151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30"/>
      <c r="B670" s="3" t="s">
        <v>248</v>
      </c>
      <c r="C670" s="29"/>
      <c r="D670" s="13">
        <v>0.12202317246607564</v>
      </c>
      <c r="E670" s="13">
        <v>9.4849173757912686E-2</v>
      </c>
      <c r="F670" s="13">
        <v>-2.6995530127075118E-2</v>
      </c>
      <c r="G670" s="13">
        <v>-0.27440163965584474</v>
      </c>
      <c r="H670" s="13">
        <v>-1.822972409218393E-2</v>
      </c>
      <c r="I670" s="13">
        <v>0.16585220264053158</v>
      </c>
      <c r="J670" s="13">
        <v>-9.7121978406204845E-2</v>
      </c>
      <c r="K670" s="13">
        <v>8.0676940124897456E-3</v>
      </c>
      <c r="L670" s="13">
        <v>-2.2612627109629413E-2</v>
      </c>
      <c r="M670" s="13">
        <v>-4.2773980989879279E-2</v>
      </c>
      <c r="N670" s="13">
        <v>-2.0859465902651309E-2</v>
      </c>
      <c r="O670" s="13">
        <v>-6.8140068184880831E-2</v>
      </c>
      <c r="P670" s="13">
        <v>4.313091815205472E-2</v>
      </c>
      <c r="Q670" s="13">
        <v>0.19214962074520536</v>
      </c>
      <c r="R670" s="13">
        <v>0.13955478453585801</v>
      </c>
      <c r="S670" s="13">
        <v>-0.10490601416518808</v>
      </c>
      <c r="T670" s="151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30"/>
      <c r="B671" s="46" t="s">
        <v>249</v>
      </c>
      <c r="C671" s="47"/>
      <c r="D671" s="45">
        <v>1.36</v>
      </c>
      <c r="E671" s="45">
        <v>1.1000000000000001</v>
      </c>
      <c r="F671" s="45">
        <v>7.0000000000000007E-2</v>
      </c>
      <c r="G671" s="45">
        <v>2.4500000000000002</v>
      </c>
      <c r="H671" s="45">
        <v>0.01</v>
      </c>
      <c r="I671" s="45">
        <v>1.78</v>
      </c>
      <c r="J671" s="45">
        <v>0.75</v>
      </c>
      <c r="K671" s="45">
        <v>0.27</v>
      </c>
      <c r="L671" s="45">
        <v>0.03</v>
      </c>
      <c r="M671" s="45">
        <v>0.22</v>
      </c>
      <c r="N671" s="45">
        <v>0.01</v>
      </c>
      <c r="O671" s="45">
        <v>0.47</v>
      </c>
      <c r="P671" s="45">
        <v>0.6</v>
      </c>
      <c r="Q671" s="45">
        <v>2.04</v>
      </c>
      <c r="R671" s="45">
        <v>1.53</v>
      </c>
      <c r="S671" s="45">
        <v>0.82</v>
      </c>
      <c r="T671" s="151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1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BM672" s="55"/>
    </row>
    <row r="673" spans="1:65" ht="15">
      <c r="B673" s="8" t="s">
        <v>529</v>
      </c>
      <c r="BM673" s="28" t="s">
        <v>253</v>
      </c>
    </row>
    <row r="674" spans="1:65" ht="15">
      <c r="A674" s="25" t="s">
        <v>58</v>
      </c>
      <c r="B674" s="18" t="s">
        <v>111</v>
      </c>
      <c r="C674" s="15" t="s">
        <v>112</v>
      </c>
      <c r="D674" s="16" t="s">
        <v>222</v>
      </c>
      <c r="E674" s="17" t="s">
        <v>222</v>
      </c>
      <c r="F674" s="17" t="s">
        <v>222</v>
      </c>
      <c r="G674" s="17" t="s">
        <v>222</v>
      </c>
      <c r="H674" s="17" t="s">
        <v>222</v>
      </c>
      <c r="I674" s="151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</v>
      </c>
    </row>
    <row r="675" spans="1:65">
      <c r="A675" s="30"/>
      <c r="B675" s="19" t="s">
        <v>223</v>
      </c>
      <c r="C675" s="9" t="s">
        <v>223</v>
      </c>
      <c r="D675" s="149" t="s">
        <v>257</v>
      </c>
      <c r="E675" s="150" t="s">
        <v>263</v>
      </c>
      <c r="F675" s="150" t="s">
        <v>265</v>
      </c>
      <c r="G675" s="150" t="s">
        <v>294</v>
      </c>
      <c r="H675" s="150" t="s">
        <v>269</v>
      </c>
      <c r="I675" s="151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 t="s">
        <v>1</v>
      </c>
    </row>
    <row r="676" spans="1:65">
      <c r="A676" s="30"/>
      <c r="B676" s="19"/>
      <c r="C676" s="9"/>
      <c r="D676" s="10" t="s">
        <v>295</v>
      </c>
      <c r="E676" s="11" t="s">
        <v>99</v>
      </c>
      <c r="F676" s="11" t="s">
        <v>101</v>
      </c>
      <c r="G676" s="11" t="s">
        <v>102</v>
      </c>
      <c r="H676" s="11" t="s">
        <v>102</v>
      </c>
      <c r="I676" s="151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3</v>
      </c>
    </row>
    <row r="677" spans="1:65">
      <c r="A677" s="30"/>
      <c r="B677" s="19"/>
      <c r="C677" s="9"/>
      <c r="D677" s="26"/>
      <c r="E677" s="26"/>
      <c r="F677" s="26"/>
      <c r="G677" s="26"/>
      <c r="H677" s="26"/>
      <c r="I677" s="151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3</v>
      </c>
    </row>
    <row r="678" spans="1:65">
      <c r="A678" s="30"/>
      <c r="B678" s="18">
        <v>1</v>
      </c>
      <c r="C678" s="14">
        <v>1</v>
      </c>
      <c r="D678" s="211">
        <v>0.03</v>
      </c>
      <c r="E678" s="211">
        <v>2.1999999999999999E-2</v>
      </c>
      <c r="F678" s="211">
        <v>3.3700000000000001E-2</v>
      </c>
      <c r="G678" s="212" t="s">
        <v>109</v>
      </c>
      <c r="H678" s="211">
        <v>0.03</v>
      </c>
      <c r="I678" s="209"/>
      <c r="J678" s="210"/>
      <c r="K678" s="210"/>
      <c r="L678" s="210"/>
      <c r="M678" s="210"/>
      <c r="N678" s="210"/>
      <c r="O678" s="210"/>
      <c r="P678" s="210"/>
      <c r="Q678" s="210"/>
      <c r="R678" s="210"/>
      <c r="S678" s="210"/>
      <c r="T678" s="210"/>
      <c r="U678" s="210"/>
      <c r="V678" s="210"/>
      <c r="W678" s="210"/>
      <c r="X678" s="210"/>
      <c r="Y678" s="210"/>
      <c r="Z678" s="210"/>
      <c r="AA678" s="210"/>
      <c r="AB678" s="210"/>
      <c r="AC678" s="210"/>
      <c r="AD678" s="210"/>
      <c r="AE678" s="210"/>
      <c r="AF678" s="210"/>
      <c r="AG678" s="210"/>
      <c r="AH678" s="210"/>
      <c r="AI678" s="210"/>
      <c r="AJ678" s="210"/>
      <c r="AK678" s="210"/>
      <c r="AL678" s="210"/>
      <c r="AM678" s="210"/>
      <c r="AN678" s="210"/>
      <c r="AO678" s="210"/>
      <c r="AP678" s="210"/>
      <c r="AQ678" s="210"/>
      <c r="AR678" s="210"/>
      <c r="AS678" s="210"/>
      <c r="AT678" s="210"/>
      <c r="AU678" s="210"/>
      <c r="AV678" s="210"/>
      <c r="AW678" s="210"/>
      <c r="AX678" s="210"/>
      <c r="AY678" s="210"/>
      <c r="AZ678" s="210"/>
      <c r="BA678" s="210"/>
      <c r="BB678" s="210"/>
      <c r="BC678" s="210"/>
      <c r="BD678" s="210"/>
      <c r="BE678" s="210"/>
      <c r="BF678" s="210"/>
      <c r="BG678" s="210"/>
      <c r="BH678" s="210"/>
      <c r="BI678" s="210"/>
      <c r="BJ678" s="210"/>
      <c r="BK678" s="210"/>
      <c r="BL678" s="210"/>
      <c r="BM678" s="213">
        <v>1</v>
      </c>
    </row>
    <row r="679" spans="1:65">
      <c r="A679" s="30"/>
      <c r="B679" s="19">
        <v>1</v>
      </c>
      <c r="C679" s="9">
        <v>2</v>
      </c>
      <c r="D679" s="24">
        <v>0.03</v>
      </c>
      <c r="E679" s="24">
        <v>2.1999999999999999E-2</v>
      </c>
      <c r="F679" s="24">
        <v>3.3599999999999998E-2</v>
      </c>
      <c r="G679" s="214">
        <v>0.01</v>
      </c>
      <c r="H679" s="24">
        <v>0.03</v>
      </c>
      <c r="I679" s="209"/>
      <c r="J679" s="210"/>
      <c r="K679" s="210"/>
      <c r="L679" s="210"/>
      <c r="M679" s="210"/>
      <c r="N679" s="210"/>
      <c r="O679" s="210"/>
      <c r="P679" s="210"/>
      <c r="Q679" s="210"/>
      <c r="R679" s="210"/>
      <c r="S679" s="210"/>
      <c r="T679" s="210"/>
      <c r="U679" s="210"/>
      <c r="V679" s="210"/>
      <c r="W679" s="210"/>
      <c r="X679" s="210"/>
      <c r="Y679" s="210"/>
      <c r="Z679" s="210"/>
      <c r="AA679" s="210"/>
      <c r="AB679" s="210"/>
      <c r="AC679" s="210"/>
      <c r="AD679" s="210"/>
      <c r="AE679" s="210"/>
      <c r="AF679" s="210"/>
      <c r="AG679" s="210"/>
      <c r="AH679" s="210"/>
      <c r="AI679" s="210"/>
      <c r="AJ679" s="210"/>
      <c r="AK679" s="210"/>
      <c r="AL679" s="210"/>
      <c r="AM679" s="210"/>
      <c r="AN679" s="210"/>
      <c r="AO679" s="210"/>
      <c r="AP679" s="210"/>
      <c r="AQ679" s="210"/>
      <c r="AR679" s="210"/>
      <c r="AS679" s="210"/>
      <c r="AT679" s="210"/>
      <c r="AU679" s="210"/>
      <c r="AV679" s="210"/>
      <c r="AW679" s="210"/>
      <c r="AX679" s="210"/>
      <c r="AY679" s="210"/>
      <c r="AZ679" s="210"/>
      <c r="BA679" s="210"/>
      <c r="BB679" s="210"/>
      <c r="BC679" s="210"/>
      <c r="BD679" s="210"/>
      <c r="BE679" s="210"/>
      <c r="BF679" s="210"/>
      <c r="BG679" s="210"/>
      <c r="BH679" s="210"/>
      <c r="BI679" s="210"/>
      <c r="BJ679" s="210"/>
      <c r="BK679" s="210"/>
      <c r="BL679" s="210"/>
      <c r="BM679" s="213">
        <v>12</v>
      </c>
    </row>
    <row r="680" spans="1:65">
      <c r="A680" s="30"/>
      <c r="B680" s="19">
        <v>1</v>
      </c>
      <c r="C680" s="9">
        <v>3</v>
      </c>
      <c r="D680" s="24">
        <v>0.03</v>
      </c>
      <c r="E680" s="24">
        <v>2.1999999999999999E-2</v>
      </c>
      <c r="F680" s="24">
        <v>2.8899999999999999E-2</v>
      </c>
      <c r="G680" s="214">
        <v>0.01</v>
      </c>
      <c r="H680" s="24">
        <v>0.03</v>
      </c>
      <c r="I680" s="209"/>
      <c r="J680" s="210"/>
      <c r="K680" s="210"/>
      <c r="L680" s="210"/>
      <c r="M680" s="210"/>
      <c r="N680" s="210"/>
      <c r="O680" s="210"/>
      <c r="P680" s="210"/>
      <c r="Q680" s="210"/>
      <c r="R680" s="210"/>
      <c r="S680" s="210"/>
      <c r="T680" s="210"/>
      <c r="U680" s="210"/>
      <c r="V680" s="210"/>
      <c r="W680" s="210"/>
      <c r="X680" s="210"/>
      <c r="Y680" s="210"/>
      <c r="Z680" s="210"/>
      <c r="AA680" s="210"/>
      <c r="AB680" s="210"/>
      <c r="AC680" s="210"/>
      <c r="AD680" s="210"/>
      <c r="AE680" s="210"/>
      <c r="AF680" s="210"/>
      <c r="AG680" s="210"/>
      <c r="AH680" s="210"/>
      <c r="AI680" s="210"/>
      <c r="AJ680" s="210"/>
      <c r="AK680" s="210"/>
      <c r="AL680" s="210"/>
      <c r="AM680" s="210"/>
      <c r="AN680" s="210"/>
      <c r="AO680" s="210"/>
      <c r="AP680" s="210"/>
      <c r="AQ680" s="210"/>
      <c r="AR680" s="210"/>
      <c r="AS680" s="210"/>
      <c r="AT680" s="210"/>
      <c r="AU680" s="210"/>
      <c r="AV680" s="210"/>
      <c r="AW680" s="210"/>
      <c r="AX680" s="210"/>
      <c r="AY680" s="210"/>
      <c r="AZ680" s="210"/>
      <c r="BA680" s="210"/>
      <c r="BB680" s="210"/>
      <c r="BC680" s="210"/>
      <c r="BD680" s="210"/>
      <c r="BE680" s="210"/>
      <c r="BF680" s="210"/>
      <c r="BG680" s="210"/>
      <c r="BH680" s="210"/>
      <c r="BI680" s="210"/>
      <c r="BJ680" s="210"/>
      <c r="BK680" s="210"/>
      <c r="BL680" s="210"/>
      <c r="BM680" s="213">
        <v>16</v>
      </c>
    </row>
    <row r="681" spans="1:65">
      <c r="A681" s="30"/>
      <c r="B681" s="19">
        <v>1</v>
      </c>
      <c r="C681" s="9">
        <v>4</v>
      </c>
      <c r="D681" s="24">
        <v>0.03</v>
      </c>
      <c r="E681" s="24">
        <v>2.5999999999999999E-2</v>
      </c>
      <c r="F681" s="24">
        <v>3.32E-2</v>
      </c>
      <c r="G681" s="214" t="s">
        <v>109</v>
      </c>
      <c r="H681" s="24">
        <v>0.03</v>
      </c>
      <c r="I681" s="209"/>
      <c r="J681" s="210"/>
      <c r="K681" s="210"/>
      <c r="L681" s="210"/>
      <c r="M681" s="210"/>
      <c r="N681" s="210"/>
      <c r="O681" s="210"/>
      <c r="P681" s="210"/>
      <c r="Q681" s="210"/>
      <c r="R681" s="210"/>
      <c r="S681" s="210"/>
      <c r="T681" s="210"/>
      <c r="U681" s="210"/>
      <c r="V681" s="210"/>
      <c r="W681" s="210"/>
      <c r="X681" s="210"/>
      <c r="Y681" s="210"/>
      <c r="Z681" s="210"/>
      <c r="AA681" s="210"/>
      <c r="AB681" s="210"/>
      <c r="AC681" s="210"/>
      <c r="AD681" s="210"/>
      <c r="AE681" s="210"/>
      <c r="AF681" s="210"/>
      <c r="AG681" s="210"/>
      <c r="AH681" s="210"/>
      <c r="AI681" s="210"/>
      <c r="AJ681" s="210"/>
      <c r="AK681" s="210"/>
      <c r="AL681" s="210"/>
      <c r="AM681" s="210"/>
      <c r="AN681" s="210"/>
      <c r="AO681" s="210"/>
      <c r="AP681" s="210"/>
      <c r="AQ681" s="210"/>
      <c r="AR681" s="210"/>
      <c r="AS681" s="210"/>
      <c r="AT681" s="210"/>
      <c r="AU681" s="210"/>
      <c r="AV681" s="210"/>
      <c r="AW681" s="210"/>
      <c r="AX681" s="210"/>
      <c r="AY681" s="210"/>
      <c r="AZ681" s="210"/>
      <c r="BA681" s="210"/>
      <c r="BB681" s="210"/>
      <c r="BC681" s="210"/>
      <c r="BD681" s="210"/>
      <c r="BE681" s="210"/>
      <c r="BF681" s="210"/>
      <c r="BG681" s="210"/>
      <c r="BH681" s="210"/>
      <c r="BI681" s="210"/>
      <c r="BJ681" s="210"/>
      <c r="BK681" s="210"/>
      <c r="BL681" s="210"/>
      <c r="BM681" s="213">
        <v>2.8169860941409199E-2</v>
      </c>
    </row>
    <row r="682" spans="1:65">
      <c r="A682" s="30"/>
      <c r="B682" s="19">
        <v>1</v>
      </c>
      <c r="C682" s="9">
        <v>5</v>
      </c>
      <c r="D682" s="24">
        <v>0.03</v>
      </c>
      <c r="E682" s="24">
        <v>2.1999999999999999E-2</v>
      </c>
      <c r="F682" s="24">
        <v>2.9500000000000002E-2</v>
      </c>
      <c r="G682" s="214">
        <v>0.01</v>
      </c>
      <c r="H682" s="24">
        <v>0.02</v>
      </c>
      <c r="I682" s="209"/>
      <c r="J682" s="210"/>
      <c r="K682" s="210"/>
      <c r="L682" s="210"/>
      <c r="M682" s="210"/>
      <c r="N682" s="210"/>
      <c r="O682" s="210"/>
      <c r="P682" s="210"/>
      <c r="Q682" s="210"/>
      <c r="R682" s="210"/>
      <c r="S682" s="210"/>
      <c r="T682" s="210"/>
      <c r="U682" s="210"/>
      <c r="V682" s="210"/>
      <c r="W682" s="210"/>
      <c r="X682" s="210"/>
      <c r="Y682" s="210"/>
      <c r="Z682" s="210"/>
      <c r="AA682" s="210"/>
      <c r="AB682" s="210"/>
      <c r="AC682" s="210"/>
      <c r="AD682" s="210"/>
      <c r="AE682" s="210"/>
      <c r="AF682" s="210"/>
      <c r="AG682" s="210"/>
      <c r="AH682" s="210"/>
      <c r="AI682" s="210"/>
      <c r="AJ682" s="210"/>
      <c r="AK682" s="210"/>
      <c r="AL682" s="210"/>
      <c r="AM682" s="210"/>
      <c r="AN682" s="210"/>
      <c r="AO682" s="210"/>
      <c r="AP682" s="210"/>
      <c r="AQ682" s="210"/>
      <c r="AR682" s="210"/>
      <c r="AS682" s="210"/>
      <c r="AT682" s="210"/>
      <c r="AU682" s="210"/>
      <c r="AV682" s="210"/>
      <c r="AW682" s="210"/>
      <c r="AX682" s="210"/>
      <c r="AY682" s="210"/>
      <c r="AZ682" s="210"/>
      <c r="BA682" s="210"/>
      <c r="BB682" s="210"/>
      <c r="BC682" s="210"/>
      <c r="BD682" s="210"/>
      <c r="BE682" s="210"/>
      <c r="BF682" s="210"/>
      <c r="BG682" s="210"/>
      <c r="BH682" s="210"/>
      <c r="BI682" s="210"/>
      <c r="BJ682" s="210"/>
      <c r="BK682" s="210"/>
      <c r="BL682" s="210"/>
      <c r="BM682" s="213">
        <v>18</v>
      </c>
    </row>
    <row r="683" spans="1:65">
      <c r="A683" s="30"/>
      <c r="B683" s="19">
        <v>1</v>
      </c>
      <c r="C683" s="9">
        <v>6</v>
      </c>
      <c r="D683" s="24">
        <v>0.03</v>
      </c>
      <c r="E683" s="24">
        <v>2.1999999999999999E-2</v>
      </c>
      <c r="F683" s="24">
        <v>3.1899999999999998E-2</v>
      </c>
      <c r="G683" s="214">
        <v>0.01</v>
      </c>
      <c r="H683" s="24">
        <v>0.03</v>
      </c>
      <c r="I683" s="209"/>
      <c r="J683" s="210"/>
      <c r="K683" s="210"/>
      <c r="L683" s="210"/>
      <c r="M683" s="210"/>
      <c r="N683" s="210"/>
      <c r="O683" s="210"/>
      <c r="P683" s="210"/>
      <c r="Q683" s="210"/>
      <c r="R683" s="210"/>
      <c r="S683" s="210"/>
      <c r="T683" s="210"/>
      <c r="U683" s="210"/>
      <c r="V683" s="210"/>
      <c r="W683" s="210"/>
      <c r="X683" s="210"/>
      <c r="Y683" s="210"/>
      <c r="Z683" s="210"/>
      <c r="AA683" s="210"/>
      <c r="AB683" s="210"/>
      <c r="AC683" s="210"/>
      <c r="AD683" s="210"/>
      <c r="AE683" s="210"/>
      <c r="AF683" s="210"/>
      <c r="AG683" s="210"/>
      <c r="AH683" s="210"/>
      <c r="AI683" s="210"/>
      <c r="AJ683" s="210"/>
      <c r="AK683" s="210"/>
      <c r="AL683" s="210"/>
      <c r="AM683" s="210"/>
      <c r="AN683" s="210"/>
      <c r="AO683" s="210"/>
      <c r="AP683" s="210"/>
      <c r="AQ683" s="210"/>
      <c r="AR683" s="210"/>
      <c r="AS683" s="210"/>
      <c r="AT683" s="210"/>
      <c r="AU683" s="210"/>
      <c r="AV683" s="210"/>
      <c r="AW683" s="210"/>
      <c r="AX683" s="210"/>
      <c r="AY683" s="210"/>
      <c r="AZ683" s="210"/>
      <c r="BA683" s="210"/>
      <c r="BB683" s="210"/>
      <c r="BC683" s="210"/>
      <c r="BD683" s="210"/>
      <c r="BE683" s="210"/>
      <c r="BF683" s="210"/>
      <c r="BG683" s="210"/>
      <c r="BH683" s="210"/>
      <c r="BI683" s="210"/>
      <c r="BJ683" s="210"/>
      <c r="BK683" s="210"/>
      <c r="BL683" s="210"/>
      <c r="BM683" s="56"/>
    </row>
    <row r="684" spans="1:65">
      <c r="A684" s="30"/>
      <c r="B684" s="20" t="s">
        <v>245</v>
      </c>
      <c r="C684" s="12"/>
      <c r="D684" s="215">
        <v>0.03</v>
      </c>
      <c r="E684" s="215">
        <v>2.2666666666666665E-2</v>
      </c>
      <c r="F684" s="215">
        <v>3.1799999999999995E-2</v>
      </c>
      <c r="G684" s="215">
        <v>0.01</v>
      </c>
      <c r="H684" s="215">
        <v>2.8333333333333332E-2</v>
      </c>
      <c r="I684" s="209"/>
      <c r="J684" s="210"/>
      <c r="K684" s="210"/>
      <c r="L684" s="210"/>
      <c r="M684" s="210"/>
      <c r="N684" s="210"/>
      <c r="O684" s="210"/>
      <c r="P684" s="210"/>
      <c r="Q684" s="210"/>
      <c r="R684" s="210"/>
      <c r="S684" s="210"/>
      <c r="T684" s="210"/>
      <c r="U684" s="210"/>
      <c r="V684" s="210"/>
      <c r="W684" s="210"/>
      <c r="X684" s="210"/>
      <c r="Y684" s="210"/>
      <c r="Z684" s="210"/>
      <c r="AA684" s="210"/>
      <c r="AB684" s="210"/>
      <c r="AC684" s="210"/>
      <c r="AD684" s="210"/>
      <c r="AE684" s="210"/>
      <c r="AF684" s="210"/>
      <c r="AG684" s="210"/>
      <c r="AH684" s="210"/>
      <c r="AI684" s="210"/>
      <c r="AJ684" s="210"/>
      <c r="AK684" s="210"/>
      <c r="AL684" s="210"/>
      <c r="AM684" s="210"/>
      <c r="AN684" s="210"/>
      <c r="AO684" s="210"/>
      <c r="AP684" s="210"/>
      <c r="AQ684" s="210"/>
      <c r="AR684" s="210"/>
      <c r="AS684" s="210"/>
      <c r="AT684" s="210"/>
      <c r="AU684" s="210"/>
      <c r="AV684" s="210"/>
      <c r="AW684" s="210"/>
      <c r="AX684" s="210"/>
      <c r="AY684" s="210"/>
      <c r="AZ684" s="210"/>
      <c r="BA684" s="210"/>
      <c r="BB684" s="210"/>
      <c r="BC684" s="210"/>
      <c r="BD684" s="210"/>
      <c r="BE684" s="210"/>
      <c r="BF684" s="210"/>
      <c r="BG684" s="210"/>
      <c r="BH684" s="210"/>
      <c r="BI684" s="210"/>
      <c r="BJ684" s="210"/>
      <c r="BK684" s="210"/>
      <c r="BL684" s="210"/>
      <c r="BM684" s="56"/>
    </row>
    <row r="685" spans="1:65">
      <c r="A685" s="30"/>
      <c r="B685" s="3" t="s">
        <v>246</v>
      </c>
      <c r="C685" s="29"/>
      <c r="D685" s="24">
        <v>0.03</v>
      </c>
      <c r="E685" s="24">
        <v>2.1999999999999999E-2</v>
      </c>
      <c r="F685" s="24">
        <v>3.2549999999999996E-2</v>
      </c>
      <c r="G685" s="24">
        <v>0.01</v>
      </c>
      <c r="H685" s="24">
        <v>0.03</v>
      </c>
      <c r="I685" s="209"/>
      <c r="J685" s="210"/>
      <c r="K685" s="210"/>
      <c r="L685" s="210"/>
      <c r="M685" s="210"/>
      <c r="N685" s="210"/>
      <c r="O685" s="210"/>
      <c r="P685" s="210"/>
      <c r="Q685" s="210"/>
      <c r="R685" s="210"/>
      <c r="S685" s="210"/>
      <c r="T685" s="210"/>
      <c r="U685" s="210"/>
      <c r="V685" s="210"/>
      <c r="W685" s="210"/>
      <c r="X685" s="210"/>
      <c r="Y685" s="210"/>
      <c r="Z685" s="210"/>
      <c r="AA685" s="210"/>
      <c r="AB685" s="210"/>
      <c r="AC685" s="210"/>
      <c r="AD685" s="210"/>
      <c r="AE685" s="210"/>
      <c r="AF685" s="210"/>
      <c r="AG685" s="210"/>
      <c r="AH685" s="210"/>
      <c r="AI685" s="210"/>
      <c r="AJ685" s="210"/>
      <c r="AK685" s="210"/>
      <c r="AL685" s="210"/>
      <c r="AM685" s="210"/>
      <c r="AN685" s="210"/>
      <c r="AO685" s="210"/>
      <c r="AP685" s="210"/>
      <c r="AQ685" s="210"/>
      <c r="AR685" s="210"/>
      <c r="AS685" s="210"/>
      <c r="AT685" s="210"/>
      <c r="AU685" s="210"/>
      <c r="AV685" s="210"/>
      <c r="AW685" s="210"/>
      <c r="AX685" s="210"/>
      <c r="AY685" s="210"/>
      <c r="AZ685" s="210"/>
      <c r="BA685" s="210"/>
      <c r="BB685" s="210"/>
      <c r="BC685" s="210"/>
      <c r="BD685" s="210"/>
      <c r="BE685" s="210"/>
      <c r="BF685" s="210"/>
      <c r="BG685" s="210"/>
      <c r="BH685" s="210"/>
      <c r="BI685" s="210"/>
      <c r="BJ685" s="210"/>
      <c r="BK685" s="210"/>
      <c r="BL685" s="210"/>
      <c r="BM685" s="56"/>
    </row>
    <row r="686" spans="1:65">
      <c r="A686" s="30"/>
      <c r="B686" s="3" t="s">
        <v>247</v>
      </c>
      <c r="C686" s="29"/>
      <c r="D686" s="24">
        <v>0</v>
      </c>
      <c r="E686" s="24">
        <v>1.6329931618554521E-3</v>
      </c>
      <c r="F686" s="24">
        <v>2.1222629431811692E-3</v>
      </c>
      <c r="G686" s="24">
        <v>0</v>
      </c>
      <c r="H686" s="24">
        <v>4.0824829046386298E-3</v>
      </c>
      <c r="I686" s="209"/>
      <c r="J686" s="210"/>
      <c r="K686" s="210"/>
      <c r="L686" s="210"/>
      <c r="M686" s="210"/>
      <c r="N686" s="210"/>
      <c r="O686" s="210"/>
      <c r="P686" s="210"/>
      <c r="Q686" s="210"/>
      <c r="R686" s="210"/>
      <c r="S686" s="210"/>
      <c r="T686" s="210"/>
      <c r="U686" s="210"/>
      <c r="V686" s="210"/>
      <c r="W686" s="210"/>
      <c r="X686" s="210"/>
      <c r="Y686" s="210"/>
      <c r="Z686" s="210"/>
      <c r="AA686" s="210"/>
      <c r="AB686" s="210"/>
      <c r="AC686" s="210"/>
      <c r="AD686" s="210"/>
      <c r="AE686" s="210"/>
      <c r="AF686" s="210"/>
      <c r="AG686" s="210"/>
      <c r="AH686" s="210"/>
      <c r="AI686" s="210"/>
      <c r="AJ686" s="210"/>
      <c r="AK686" s="210"/>
      <c r="AL686" s="210"/>
      <c r="AM686" s="210"/>
      <c r="AN686" s="210"/>
      <c r="AO686" s="210"/>
      <c r="AP686" s="210"/>
      <c r="AQ686" s="210"/>
      <c r="AR686" s="210"/>
      <c r="AS686" s="210"/>
      <c r="AT686" s="210"/>
      <c r="AU686" s="210"/>
      <c r="AV686" s="210"/>
      <c r="AW686" s="210"/>
      <c r="AX686" s="210"/>
      <c r="AY686" s="210"/>
      <c r="AZ686" s="210"/>
      <c r="BA686" s="210"/>
      <c r="BB686" s="210"/>
      <c r="BC686" s="210"/>
      <c r="BD686" s="210"/>
      <c r="BE686" s="210"/>
      <c r="BF686" s="210"/>
      <c r="BG686" s="210"/>
      <c r="BH686" s="210"/>
      <c r="BI686" s="210"/>
      <c r="BJ686" s="210"/>
      <c r="BK686" s="210"/>
      <c r="BL686" s="210"/>
      <c r="BM686" s="56"/>
    </row>
    <row r="687" spans="1:65">
      <c r="A687" s="30"/>
      <c r="B687" s="3" t="s">
        <v>86</v>
      </c>
      <c r="C687" s="29"/>
      <c r="D687" s="13">
        <v>0</v>
      </c>
      <c r="E687" s="13">
        <v>7.2043815964211125E-2</v>
      </c>
      <c r="F687" s="13">
        <v>6.6737828401923577E-2</v>
      </c>
      <c r="G687" s="13">
        <v>0</v>
      </c>
      <c r="H687" s="13">
        <v>0.14408763192842222</v>
      </c>
      <c r="I687" s="151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5"/>
    </row>
    <row r="688" spans="1:65">
      <c r="A688" s="30"/>
      <c r="B688" s="3" t="s">
        <v>248</v>
      </c>
      <c r="C688" s="29"/>
      <c r="D688" s="13">
        <v>6.4967983420199493E-2</v>
      </c>
      <c r="E688" s="13">
        <v>-0.19535752363807146</v>
      </c>
      <c r="F688" s="13">
        <v>0.12886606242541143</v>
      </c>
      <c r="G688" s="13">
        <v>-0.6450106721932668</v>
      </c>
      <c r="H688" s="13">
        <v>5.8030954524106448E-3</v>
      </c>
      <c r="I688" s="151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5"/>
    </row>
    <row r="689" spans="1:65">
      <c r="A689" s="30"/>
      <c r="B689" s="46" t="s">
        <v>249</v>
      </c>
      <c r="C689" s="47"/>
      <c r="D689" s="45">
        <v>0.32</v>
      </c>
      <c r="E689" s="45">
        <v>1.1299999999999999</v>
      </c>
      <c r="F689" s="45">
        <v>0.67</v>
      </c>
      <c r="G689" s="45">
        <v>3.89</v>
      </c>
      <c r="H689" s="45">
        <v>0</v>
      </c>
      <c r="I689" s="151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5"/>
    </row>
    <row r="690" spans="1:65">
      <c r="B690" s="31"/>
      <c r="C690" s="20"/>
      <c r="D690" s="20"/>
      <c r="E690" s="20"/>
      <c r="F690" s="20"/>
      <c r="G690" s="20"/>
      <c r="H690" s="20"/>
      <c r="BM690" s="55"/>
    </row>
    <row r="691" spans="1:65" ht="15">
      <c r="B691" s="8" t="s">
        <v>530</v>
      </c>
      <c r="BM691" s="28" t="s">
        <v>67</v>
      </c>
    </row>
    <row r="692" spans="1:65" ht="15">
      <c r="A692" s="25" t="s">
        <v>37</v>
      </c>
      <c r="B692" s="18" t="s">
        <v>111</v>
      </c>
      <c r="C692" s="15" t="s">
        <v>112</v>
      </c>
      <c r="D692" s="16" t="s">
        <v>222</v>
      </c>
      <c r="E692" s="17" t="s">
        <v>222</v>
      </c>
      <c r="F692" s="17" t="s">
        <v>222</v>
      </c>
      <c r="G692" s="17" t="s">
        <v>222</v>
      </c>
      <c r="H692" s="17" t="s">
        <v>222</v>
      </c>
      <c r="I692" s="17" t="s">
        <v>222</v>
      </c>
      <c r="J692" s="17" t="s">
        <v>222</v>
      </c>
      <c r="K692" s="17" t="s">
        <v>222</v>
      </c>
      <c r="L692" s="17" t="s">
        <v>222</v>
      </c>
      <c r="M692" s="17" t="s">
        <v>222</v>
      </c>
      <c r="N692" s="17" t="s">
        <v>222</v>
      </c>
      <c r="O692" s="17" t="s">
        <v>222</v>
      </c>
      <c r="P692" s="17" t="s">
        <v>222</v>
      </c>
      <c r="Q692" s="17" t="s">
        <v>222</v>
      </c>
      <c r="R692" s="17" t="s">
        <v>222</v>
      </c>
      <c r="S692" s="151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8">
        <v>1</v>
      </c>
    </row>
    <row r="693" spans="1:65">
      <c r="A693" s="30"/>
      <c r="B693" s="19" t="s">
        <v>223</v>
      </c>
      <c r="C693" s="9" t="s">
        <v>223</v>
      </c>
      <c r="D693" s="149" t="s">
        <v>255</v>
      </c>
      <c r="E693" s="150" t="s">
        <v>256</v>
      </c>
      <c r="F693" s="150" t="s">
        <v>257</v>
      </c>
      <c r="G693" s="150" t="s">
        <v>258</v>
      </c>
      <c r="H693" s="150" t="s">
        <v>259</v>
      </c>
      <c r="I693" s="150" t="s">
        <v>260</v>
      </c>
      <c r="J693" s="150" t="s">
        <v>276</v>
      </c>
      <c r="K693" s="150" t="s">
        <v>261</v>
      </c>
      <c r="L693" s="150" t="s">
        <v>262</v>
      </c>
      <c r="M693" s="150" t="s">
        <v>263</v>
      </c>
      <c r="N693" s="150" t="s">
        <v>266</v>
      </c>
      <c r="O693" s="150" t="s">
        <v>267</v>
      </c>
      <c r="P693" s="150" t="s">
        <v>268</v>
      </c>
      <c r="Q693" s="150" t="s">
        <v>294</v>
      </c>
      <c r="R693" s="150" t="s">
        <v>269</v>
      </c>
      <c r="S693" s="151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8" t="s">
        <v>1</v>
      </c>
    </row>
    <row r="694" spans="1:65">
      <c r="A694" s="30"/>
      <c r="B694" s="19"/>
      <c r="C694" s="9"/>
      <c r="D694" s="10" t="s">
        <v>102</v>
      </c>
      <c r="E694" s="11" t="s">
        <v>101</v>
      </c>
      <c r="F694" s="11" t="s">
        <v>295</v>
      </c>
      <c r="G694" s="11" t="s">
        <v>102</v>
      </c>
      <c r="H694" s="11" t="s">
        <v>102</v>
      </c>
      <c r="I694" s="11" t="s">
        <v>102</v>
      </c>
      <c r="J694" s="11" t="s">
        <v>102</v>
      </c>
      <c r="K694" s="11" t="s">
        <v>295</v>
      </c>
      <c r="L694" s="11" t="s">
        <v>102</v>
      </c>
      <c r="M694" s="11" t="s">
        <v>102</v>
      </c>
      <c r="N694" s="11" t="s">
        <v>101</v>
      </c>
      <c r="O694" s="11" t="s">
        <v>102</v>
      </c>
      <c r="P694" s="11" t="s">
        <v>102</v>
      </c>
      <c r="Q694" s="11" t="s">
        <v>101</v>
      </c>
      <c r="R694" s="11" t="s">
        <v>102</v>
      </c>
      <c r="S694" s="151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8">
        <v>3</v>
      </c>
    </row>
    <row r="695" spans="1:65">
      <c r="A695" s="30"/>
      <c r="B695" s="19"/>
      <c r="C695" s="9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151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8">
        <v>3</v>
      </c>
    </row>
    <row r="696" spans="1:65">
      <c r="A696" s="30"/>
      <c r="B696" s="18">
        <v>1</v>
      </c>
      <c r="C696" s="14">
        <v>1</v>
      </c>
      <c r="D696" s="211">
        <v>0.14000000000000001</v>
      </c>
      <c r="E696" s="211">
        <v>0.14369999999999999</v>
      </c>
      <c r="F696" s="211">
        <v>0.152</v>
      </c>
      <c r="G696" s="211">
        <v>0.15551399999999999</v>
      </c>
      <c r="H696" s="211">
        <v>0.13</v>
      </c>
      <c r="I696" s="211">
        <v>0.14000000000000001</v>
      </c>
      <c r="J696" s="211">
        <v>0.13</v>
      </c>
      <c r="K696" s="211">
        <v>0.13799999999999998</v>
      </c>
      <c r="L696" s="211">
        <v>0.1401</v>
      </c>
      <c r="M696" s="211">
        <v>0.15</v>
      </c>
      <c r="N696" s="211">
        <v>0.13921382347093758</v>
      </c>
      <c r="O696" s="211">
        <v>0.14000000000000001</v>
      </c>
      <c r="P696" s="211">
        <v>0.14000000000000001</v>
      </c>
      <c r="Q696" s="211">
        <v>0.127</v>
      </c>
      <c r="R696" s="211">
        <v>0.14250000000000002</v>
      </c>
      <c r="S696" s="209"/>
      <c r="T696" s="210"/>
      <c r="U696" s="210"/>
      <c r="V696" s="210"/>
      <c r="W696" s="210"/>
      <c r="X696" s="210"/>
      <c r="Y696" s="210"/>
      <c r="Z696" s="210"/>
      <c r="AA696" s="210"/>
      <c r="AB696" s="210"/>
      <c r="AC696" s="210"/>
      <c r="AD696" s="210"/>
      <c r="AE696" s="210"/>
      <c r="AF696" s="210"/>
      <c r="AG696" s="210"/>
      <c r="AH696" s="210"/>
      <c r="AI696" s="210"/>
      <c r="AJ696" s="210"/>
      <c r="AK696" s="210"/>
      <c r="AL696" s="210"/>
      <c r="AM696" s="210"/>
      <c r="AN696" s="210"/>
      <c r="AO696" s="210"/>
      <c r="AP696" s="210"/>
      <c r="AQ696" s="210"/>
      <c r="AR696" s="210"/>
      <c r="AS696" s="210"/>
      <c r="AT696" s="210"/>
      <c r="AU696" s="210"/>
      <c r="AV696" s="210"/>
      <c r="AW696" s="210"/>
      <c r="AX696" s="210"/>
      <c r="AY696" s="210"/>
      <c r="AZ696" s="210"/>
      <c r="BA696" s="210"/>
      <c r="BB696" s="210"/>
      <c r="BC696" s="210"/>
      <c r="BD696" s="210"/>
      <c r="BE696" s="210"/>
      <c r="BF696" s="210"/>
      <c r="BG696" s="210"/>
      <c r="BH696" s="210"/>
      <c r="BI696" s="210"/>
      <c r="BJ696" s="210"/>
      <c r="BK696" s="210"/>
      <c r="BL696" s="210"/>
      <c r="BM696" s="213">
        <v>1</v>
      </c>
    </row>
    <row r="697" spans="1:65">
      <c r="A697" s="30"/>
      <c r="B697" s="19">
        <v>1</v>
      </c>
      <c r="C697" s="9">
        <v>2</v>
      </c>
      <c r="D697" s="24">
        <v>0.14000000000000001</v>
      </c>
      <c r="E697" s="24">
        <v>0.14350000000000002</v>
      </c>
      <c r="F697" s="24">
        <v>0.154</v>
      </c>
      <c r="G697" s="24">
        <v>0.15816549999999999</v>
      </c>
      <c r="H697" s="24">
        <v>0.13</v>
      </c>
      <c r="I697" s="24">
        <v>0.15</v>
      </c>
      <c r="J697" s="24">
        <v>0.12</v>
      </c>
      <c r="K697" s="24">
        <v>0.13600000000000001</v>
      </c>
      <c r="L697" s="24">
        <v>0.13979999999999998</v>
      </c>
      <c r="M697" s="24">
        <v>0.15</v>
      </c>
      <c r="N697" s="24">
        <v>0.1399316645233826</v>
      </c>
      <c r="O697" s="24">
        <v>0.13</v>
      </c>
      <c r="P697" s="24">
        <v>0.13</v>
      </c>
      <c r="Q697" s="24">
        <v>0.13400000000000001</v>
      </c>
      <c r="R697" s="24">
        <v>0.13789999999999999</v>
      </c>
      <c r="S697" s="209"/>
      <c r="T697" s="210"/>
      <c r="U697" s="210"/>
      <c r="V697" s="210"/>
      <c r="W697" s="210"/>
      <c r="X697" s="210"/>
      <c r="Y697" s="210"/>
      <c r="Z697" s="210"/>
      <c r="AA697" s="210"/>
      <c r="AB697" s="210"/>
      <c r="AC697" s="210"/>
      <c r="AD697" s="210"/>
      <c r="AE697" s="210"/>
      <c r="AF697" s="210"/>
      <c r="AG697" s="210"/>
      <c r="AH697" s="210"/>
      <c r="AI697" s="210"/>
      <c r="AJ697" s="210"/>
      <c r="AK697" s="210"/>
      <c r="AL697" s="210"/>
      <c r="AM697" s="210"/>
      <c r="AN697" s="210"/>
      <c r="AO697" s="210"/>
      <c r="AP697" s="210"/>
      <c r="AQ697" s="210"/>
      <c r="AR697" s="210"/>
      <c r="AS697" s="210"/>
      <c r="AT697" s="210"/>
      <c r="AU697" s="210"/>
      <c r="AV697" s="210"/>
      <c r="AW697" s="210"/>
      <c r="AX697" s="210"/>
      <c r="AY697" s="210"/>
      <c r="AZ697" s="210"/>
      <c r="BA697" s="210"/>
      <c r="BB697" s="210"/>
      <c r="BC697" s="210"/>
      <c r="BD697" s="210"/>
      <c r="BE697" s="210"/>
      <c r="BF697" s="210"/>
      <c r="BG697" s="210"/>
      <c r="BH697" s="210"/>
      <c r="BI697" s="210"/>
      <c r="BJ697" s="210"/>
      <c r="BK697" s="210"/>
      <c r="BL697" s="210"/>
      <c r="BM697" s="213" t="e">
        <v>#N/A</v>
      </c>
    </row>
    <row r="698" spans="1:65">
      <c r="A698" s="30"/>
      <c r="B698" s="19">
        <v>1</v>
      </c>
      <c r="C698" s="9">
        <v>3</v>
      </c>
      <c r="D698" s="24">
        <v>0.14000000000000001</v>
      </c>
      <c r="E698" s="24">
        <v>0.14510000000000001</v>
      </c>
      <c r="F698" s="24">
        <v>0.154</v>
      </c>
      <c r="G698" s="24">
        <v>0.15447249999999998</v>
      </c>
      <c r="H698" s="24">
        <v>0.14000000000000001</v>
      </c>
      <c r="I698" s="24">
        <v>0.14000000000000001</v>
      </c>
      <c r="J698" s="24">
        <v>0.15</v>
      </c>
      <c r="K698" s="24">
        <v>0.13400000000000001</v>
      </c>
      <c r="L698" s="24">
        <v>0.13929999999999998</v>
      </c>
      <c r="M698" s="24">
        <v>0.15</v>
      </c>
      <c r="N698" s="24">
        <v>0.14837672853557357</v>
      </c>
      <c r="O698" s="24">
        <v>0.13</v>
      </c>
      <c r="P698" s="24">
        <v>0.14000000000000001</v>
      </c>
      <c r="Q698" s="24">
        <v>0.129</v>
      </c>
      <c r="R698" s="24">
        <v>0.1384</v>
      </c>
      <c r="S698" s="209"/>
      <c r="T698" s="210"/>
      <c r="U698" s="210"/>
      <c r="V698" s="210"/>
      <c r="W698" s="210"/>
      <c r="X698" s="210"/>
      <c r="Y698" s="210"/>
      <c r="Z698" s="210"/>
      <c r="AA698" s="210"/>
      <c r="AB698" s="210"/>
      <c r="AC698" s="210"/>
      <c r="AD698" s="210"/>
      <c r="AE698" s="210"/>
      <c r="AF698" s="210"/>
      <c r="AG698" s="210"/>
      <c r="AH698" s="210"/>
      <c r="AI698" s="210"/>
      <c r="AJ698" s="210"/>
      <c r="AK698" s="210"/>
      <c r="AL698" s="210"/>
      <c r="AM698" s="210"/>
      <c r="AN698" s="210"/>
      <c r="AO698" s="210"/>
      <c r="AP698" s="210"/>
      <c r="AQ698" s="210"/>
      <c r="AR698" s="210"/>
      <c r="AS698" s="210"/>
      <c r="AT698" s="210"/>
      <c r="AU698" s="210"/>
      <c r="AV698" s="210"/>
      <c r="AW698" s="210"/>
      <c r="AX698" s="210"/>
      <c r="AY698" s="210"/>
      <c r="AZ698" s="210"/>
      <c r="BA698" s="210"/>
      <c r="BB698" s="210"/>
      <c r="BC698" s="210"/>
      <c r="BD698" s="210"/>
      <c r="BE698" s="210"/>
      <c r="BF698" s="210"/>
      <c r="BG698" s="210"/>
      <c r="BH698" s="210"/>
      <c r="BI698" s="210"/>
      <c r="BJ698" s="210"/>
      <c r="BK698" s="210"/>
      <c r="BL698" s="210"/>
      <c r="BM698" s="213">
        <v>16</v>
      </c>
    </row>
    <row r="699" spans="1:65">
      <c r="A699" s="30"/>
      <c r="B699" s="19">
        <v>1</v>
      </c>
      <c r="C699" s="9">
        <v>4</v>
      </c>
      <c r="D699" s="24">
        <v>0.14000000000000001</v>
      </c>
      <c r="E699" s="24">
        <v>0.14410000000000001</v>
      </c>
      <c r="F699" s="24">
        <v>0.152</v>
      </c>
      <c r="G699" s="24">
        <v>0.15777949999999999</v>
      </c>
      <c r="H699" s="24">
        <v>0.13</v>
      </c>
      <c r="I699" s="24">
        <v>0.14000000000000001</v>
      </c>
      <c r="J699" s="24">
        <v>0.13</v>
      </c>
      <c r="K699" s="24">
        <v>0.13500000000000001</v>
      </c>
      <c r="L699" s="24">
        <v>0.13969999999999999</v>
      </c>
      <c r="M699" s="24">
        <v>0.15</v>
      </c>
      <c r="N699" s="24">
        <v>0.13510752739279758</v>
      </c>
      <c r="O699" s="24">
        <v>0.13</v>
      </c>
      <c r="P699" s="227">
        <v>0.17</v>
      </c>
      <c r="Q699" s="24">
        <v>0.13500000000000001</v>
      </c>
      <c r="R699" s="24">
        <v>0.1411</v>
      </c>
      <c r="S699" s="209"/>
      <c r="T699" s="210"/>
      <c r="U699" s="210"/>
      <c r="V699" s="210"/>
      <c r="W699" s="210"/>
      <c r="X699" s="210"/>
      <c r="Y699" s="210"/>
      <c r="Z699" s="210"/>
      <c r="AA699" s="210"/>
      <c r="AB699" s="210"/>
      <c r="AC699" s="210"/>
      <c r="AD699" s="210"/>
      <c r="AE699" s="210"/>
      <c r="AF699" s="210"/>
      <c r="AG699" s="210"/>
      <c r="AH699" s="210"/>
      <c r="AI699" s="210"/>
      <c r="AJ699" s="210"/>
      <c r="AK699" s="210"/>
      <c r="AL699" s="210"/>
      <c r="AM699" s="210"/>
      <c r="AN699" s="210"/>
      <c r="AO699" s="210"/>
      <c r="AP699" s="210"/>
      <c r="AQ699" s="210"/>
      <c r="AR699" s="210"/>
      <c r="AS699" s="210"/>
      <c r="AT699" s="210"/>
      <c r="AU699" s="210"/>
      <c r="AV699" s="210"/>
      <c r="AW699" s="210"/>
      <c r="AX699" s="210"/>
      <c r="AY699" s="210"/>
      <c r="AZ699" s="210"/>
      <c r="BA699" s="210"/>
      <c r="BB699" s="210"/>
      <c r="BC699" s="210"/>
      <c r="BD699" s="210"/>
      <c r="BE699" s="210"/>
      <c r="BF699" s="210"/>
      <c r="BG699" s="210"/>
      <c r="BH699" s="210"/>
      <c r="BI699" s="210"/>
      <c r="BJ699" s="210"/>
      <c r="BK699" s="210"/>
      <c r="BL699" s="210"/>
      <c r="BM699" s="213">
        <v>0.14064971084608749</v>
      </c>
    </row>
    <row r="700" spans="1:65">
      <c r="A700" s="30"/>
      <c r="B700" s="19">
        <v>1</v>
      </c>
      <c r="C700" s="9">
        <v>5</v>
      </c>
      <c r="D700" s="24">
        <v>0.14000000000000001</v>
      </c>
      <c r="E700" s="24">
        <v>0.1439</v>
      </c>
      <c r="F700" s="24">
        <v>0.153</v>
      </c>
      <c r="G700" s="24">
        <v>0.15245500000000001</v>
      </c>
      <c r="H700" s="24">
        <v>0.14000000000000001</v>
      </c>
      <c r="I700" s="24">
        <v>0.15</v>
      </c>
      <c r="J700" s="24">
        <v>0.13</v>
      </c>
      <c r="K700" s="24">
        <v>0.13999999999999999</v>
      </c>
      <c r="L700" s="24">
        <v>0.1399</v>
      </c>
      <c r="M700" s="24">
        <v>0.14000000000000001</v>
      </c>
      <c r="N700" s="24">
        <v>0.14505089412275057</v>
      </c>
      <c r="O700" s="24">
        <v>0.14000000000000001</v>
      </c>
      <c r="P700" s="24">
        <v>0.13</v>
      </c>
      <c r="Q700" s="24">
        <v>0.129</v>
      </c>
      <c r="R700" s="24">
        <v>0.13979999999999998</v>
      </c>
      <c r="S700" s="209"/>
      <c r="T700" s="210"/>
      <c r="U700" s="210"/>
      <c r="V700" s="210"/>
      <c r="W700" s="210"/>
      <c r="X700" s="210"/>
      <c r="Y700" s="210"/>
      <c r="Z700" s="210"/>
      <c r="AA700" s="210"/>
      <c r="AB700" s="210"/>
      <c r="AC700" s="210"/>
      <c r="AD700" s="210"/>
      <c r="AE700" s="210"/>
      <c r="AF700" s="210"/>
      <c r="AG700" s="210"/>
      <c r="AH700" s="210"/>
      <c r="AI700" s="210"/>
      <c r="AJ700" s="210"/>
      <c r="AK700" s="210"/>
      <c r="AL700" s="210"/>
      <c r="AM700" s="210"/>
      <c r="AN700" s="210"/>
      <c r="AO700" s="210"/>
      <c r="AP700" s="210"/>
      <c r="AQ700" s="210"/>
      <c r="AR700" s="210"/>
      <c r="AS700" s="210"/>
      <c r="AT700" s="210"/>
      <c r="AU700" s="210"/>
      <c r="AV700" s="210"/>
      <c r="AW700" s="210"/>
      <c r="AX700" s="210"/>
      <c r="AY700" s="210"/>
      <c r="AZ700" s="210"/>
      <c r="BA700" s="210"/>
      <c r="BB700" s="210"/>
      <c r="BC700" s="210"/>
      <c r="BD700" s="210"/>
      <c r="BE700" s="210"/>
      <c r="BF700" s="210"/>
      <c r="BG700" s="210"/>
      <c r="BH700" s="210"/>
      <c r="BI700" s="210"/>
      <c r="BJ700" s="210"/>
      <c r="BK700" s="210"/>
      <c r="BL700" s="210"/>
      <c r="BM700" s="213">
        <v>96</v>
      </c>
    </row>
    <row r="701" spans="1:65">
      <c r="A701" s="30"/>
      <c r="B701" s="19">
        <v>1</v>
      </c>
      <c r="C701" s="9">
        <v>6</v>
      </c>
      <c r="D701" s="24">
        <v>0.14000000000000001</v>
      </c>
      <c r="E701" s="24">
        <v>0.1434</v>
      </c>
      <c r="F701" s="24">
        <v>0.155</v>
      </c>
      <c r="G701" s="24">
        <v>0.15994149999999996</v>
      </c>
      <c r="H701" s="24">
        <v>0.13</v>
      </c>
      <c r="I701" s="24">
        <v>0.15</v>
      </c>
      <c r="J701" s="24">
        <v>0.13</v>
      </c>
      <c r="K701" s="24">
        <v>0.13600000000000001</v>
      </c>
      <c r="L701" s="24">
        <v>0.13949999999999999</v>
      </c>
      <c r="M701" s="24">
        <v>0.15</v>
      </c>
      <c r="N701" s="24">
        <v>0.13156533810243459</v>
      </c>
      <c r="O701" s="24">
        <v>0.14000000000000001</v>
      </c>
      <c r="P701" s="24">
        <v>0.14000000000000001</v>
      </c>
      <c r="Q701" s="24">
        <v>0.129</v>
      </c>
      <c r="R701" s="24">
        <v>0.14119999999999999</v>
      </c>
      <c r="S701" s="209"/>
      <c r="T701" s="210"/>
      <c r="U701" s="210"/>
      <c r="V701" s="210"/>
      <c r="W701" s="210"/>
      <c r="X701" s="210"/>
      <c r="Y701" s="210"/>
      <c r="Z701" s="210"/>
      <c r="AA701" s="210"/>
      <c r="AB701" s="210"/>
      <c r="AC701" s="210"/>
      <c r="AD701" s="210"/>
      <c r="AE701" s="210"/>
      <c r="AF701" s="210"/>
      <c r="AG701" s="210"/>
      <c r="AH701" s="210"/>
      <c r="AI701" s="210"/>
      <c r="AJ701" s="210"/>
      <c r="AK701" s="210"/>
      <c r="AL701" s="210"/>
      <c r="AM701" s="210"/>
      <c r="AN701" s="210"/>
      <c r="AO701" s="210"/>
      <c r="AP701" s="210"/>
      <c r="AQ701" s="210"/>
      <c r="AR701" s="210"/>
      <c r="AS701" s="210"/>
      <c r="AT701" s="210"/>
      <c r="AU701" s="210"/>
      <c r="AV701" s="210"/>
      <c r="AW701" s="210"/>
      <c r="AX701" s="210"/>
      <c r="AY701" s="210"/>
      <c r="AZ701" s="210"/>
      <c r="BA701" s="210"/>
      <c r="BB701" s="210"/>
      <c r="BC701" s="210"/>
      <c r="BD701" s="210"/>
      <c r="BE701" s="210"/>
      <c r="BF701" s="210"/>
      <c r="BG701" s="210"/>
      <c r="BH701" s="210"/>
      <c r="BI701" s="210"/>
      <c r="BJ701" s="210"/>
      <c r="BK701" s="210"/>
      <c r="BL701" s="210"/>
      <c r="BM701" s="56"/>
    </row>
    <row r="702" spans="1:65">
      <c r="A702" s="30"/>
      <c r="B702" s="20" t="s">
        <v>245</v>
      </c>
      <c r="C702" s="12"/>
      <c r="D702" s="215">
        <v>0.14000000000000001</v>
      </c>
      <c r="E702" s="215">
        <v>0.14394999999999999</v>
      </c>
      <c r="F702" s="215">
        <v>0.15333333333333335</v>
      </c>
      <c r="G702" s="215">
        <v>0.156388</v>
      </c>
      <c r="H702" s="215">
        <v>0.13333333333333333</v>
      </c>
      <c r="I702" s="215">
        <v>0.14500000000000002</v>
      </c>
      <c r="J702" s="215">
        <v>0.13166666666666668</v>
      </c>
      <c r="K702" s="215">
        <v>0.13650000000000001</v>
      </c>
      <c r="L702" s="215">
        <v>0.13971666666666666</v>
      </c>
      <c r="M702" s="215">
        <v>0.14833333333333334</v>
      </c>
      <c r="N702" s="215">
        <v>0.13987432935797942</v>
      </c>
      <c r="O702" s="215">
        <v>0.13500000000000001</v>
      </c>
      <c r="P702" s="215">
        <v>0.14166666666666669</v>
      </c>
      <c r="Q702" s="215">
        <v>0.1305</v>
      </c>
      <c r="R702" s="215">
        <v>0.14015</v>
      </c>
      <c r="S702" s="209"/>
      <c r="T702" s="210"/>
      <c r="U702" s="210"/>
      <c r="V702" s="210"/>
      <c r="W702" s="210"/>
      <c r="X702" s="210"/>
      <c r="Y702" s="210"/>
      <c r="Z702" s="210"/>
      <c r="AA702" s="210"/>
      <c r="AB702" s="210"/>
      <c r="AC702" s="210"/>
      <c r="AD702" s="210"/>
      <c r="AE702" s="210"/>
      <c r="AF702" s="210"/>
      <c r="AG702" s="210"/>
      <c r="AH702" s="210"/>
      <c r="AI702" s="210"/>
      <c r="AJ702" s="210"/>
      <c r="AK702" s="210"/>
      <c r="AL702" s="210"/>
      <c r="AM702" s="210"/>
      <c r="AN702" s="210"/>
      <c r="AO702" s="210"/>
      <c r="AP702" s="210"/>
      <c r="AQ702" s="210"/>
      <c r="AR702" s="210"/>
      <c r="AS702" s="210"/>
      <c r="AT702" s="210"/>
      <c r="AU702" s="210"/>
      <c r="AV702" s="210"/>
      <c r="AW702" s="210"/>
      <c r="AX702" s="210"/>
      <c r="AY702" s="210"/>
      <c r="AZ702" s="210"/>
      <c r="BA702" s="210"/>
      <c r="BB702" s="210"/>
      <c r="BC702" s="210"/>
      <c r="BD702" s="210"/>
      <c r="BE702" s="210"/>
      <c r="BF702" s="210"/>
      <c r="BG702" s="210"/>
      <c r="BH702" s="210"/>
      <c r="BI702" s="210"/>
      <c r="BJ702" s="210"/>
      <c r="BK702" s="210"/>
      <c r="BL702" s="210"/>
      <c r="BM702" s="56"/>
    </row>
    <row r="703" spans="1:65">
      <c r="A703" s="30"/>
      <c r="B703" s="3" t="s">
        <v>246</v>
      </c>
      <c r="C703" s="29"/>
      <c r="D703" s="24">
        <v>0.14000000000000001</v>
      </c>
      <c r="E703" s="24">
        <v>0.14379999999999998</v>
      </c>
      <c r="F703" s="24">
        <v>0.1535</v>
      </c>
      <c r="G703" s="24">
        <v>0.15664675</v>
      </c>
      <c r="H703" s="24">
        <v>0.13</v>
      </c>
      <c r="I703" s="24">
        <v>0.14500000000000002</v>
      </c>
      <c r="J703" s="24">
        <v>0.13</v>
      </c>
      <c r="K703" s="24">
        <v>0.13600000000000001</v>
      </c>
      <c r="L703" s="24">
        <v>0.13974999999999999</v>
      </c>
      <c r="M703" s="24">
        <v>0.15</v>
      </c>
      <c r="N703" s="24">
        <v>0.13957274399716008</v>
      </c>
      <c r="O703" s="24">
        <v>0.13500000000000001</v>
      </c>
      <c r="P703" s="24">
        <v>0.14000000000000001</v>
      </c>
      <c r="Q703" s="24">
        <v>0.129</v>
      </c>
      <c r="R703" s="24">
        <v>0.14044999999999999</v>
      </c>
      <c r="S703" s="209"/>
      <c r="T703" s="210"/>
      <c r="U703" s="210"/>
      <c r="V703" s="210"/>
      <c r="W703" s="210"/>
      <c r="X703" s="210"/>
      <c r="Y703" s="210"/>
      <c r="Z703" s="210"/>
      <c r="AA703" s="210"/>
      <c r="AB703" s="210"/>
      <c r="AC703" s="210"/>
      <c r="AD703" s="210"/>
      <c r="AE703" s="210"/>
      <c r="AF703" s="210"/>
      <c r="AG703" s="210"/>
      <c r="AH703" s="210"/>
      <c r="AI703" s="210"/>
      <c r="AJ703" s="210"/>
      <c r="AK703" s="210"/>
      <c r="AL703" s="210"/>
      <c r="AM703" s="210"/>
      <c r="AN703" s="210"/>
      <c r="AO703" s="210"/>
      <c r="AP703" s="210"/>
      <c r="AQ703" s="210"/>
      <c r="AR703" s="210"/>
      <c r="AS703" s="210"/>
      <c r="AT703" s="210"/>
      <c r="AU703" s="210"/>
      <c r="AV703" s="210"/>
      <c r="AW703" s="210"/>
      <c r="AX703" s="210"/>
      <c r="AY703" s="210"/>
      <c r="AZ703" s="210"/>
      <c r="BA703" s="210"/>
      <c r="BB703" s="210"/>
      <c r="BC703" s="210"/>
      <c r="BD703" s="210"/>
      <c r="BE703" s="210"/>
      <c r="BF703" s="210"/>
      <c r="BG703" s="210"/>
      <c r="BH703" s="210"/>
      <c r="BI703" s="210"/>
      <c r="BJ703" s="210"/>
      <c r="BK703" s="210"/>
      <c r="BL703" s="210"/>
      <c r="BM703" s="56"/>
    </row>
    <row r="704" spans="1:65">
      <c r="A704" s="30"/>
      <c r="B704" s="3" t="s">
        <v>247</v>
      </c>
      <c r="C704" s="29"/>
      <c r="D704" s="24">
        <v>0</v>
      </c>
      <c r="E704" s="24">
        <v>6.1886993787063302E-4</v>
      </c>
      <c r="F704" s="24">
        <v>1.2110601416389978E-3</v>
      </c>
      <c r="G704" s="24">
        <v>2.7431604400763605E-3</v>
      </c>
      <c r="H704" s="24">
        <v>5.1639777949432277E-3</v>
      </c>
      <c r="I704" s="24">
        <v>5.4772255750516509E-3</v>
      </c>
      <c r="J704" s="24">
        <v>9.83192080250175E-3</v>
      </c>
      <c r="K704" s="24">
        <v>2.1679483388678694E-3</v>
      </c>
      <c r="L704" s="24">
        <v>2.8577380332471146E-4</v>
      </c>
      <c r="M704" s="24">
        <v>4.0824829046386219E-3</v>
      </c>
      <c r="N704" s="24">
        <v>6.1852874880156472E-3</v>
      </c>
      <c r="O704" s="24">
        <v>5.4772255750516656E-3</v>
      </c>
      <c r="P704" s="24">
        <v>1.4719601443879748E-2</v>
      </c>
      <c r="Q704" s="24">
        <v>3.2093613071762449E-3</v>
      </c>
      <c r="R704" s="24">
        <v>1.7762319668331676E-3</v>
      </c>
      <c r="S704" s="209"/>
      <c r="T704" s="210"/>
      <c r="U704" s="210"/>
      <c r="V704" s="210"/>
      <c r="W704" s="210"/>
      <c r="X704" s="210"/>
      <c r="Y704" s="210"/>
      <c r="Z704" s="210"/>
      <c r="AA704" s="210"/>
      <c r="AB704" s="210"/>
      <c r="AC704" s="210"/>
      <c r="AD704" s="210"/>
      <c r="AE704" s="210"/>
      <c r="AF704" s="210"/>
      <c r="AG704" s="210"/>
      <c r="AH704" s="210"/>
      <c r="AI704" s="210"/>
      <c r="AJ704" s="210"/>
      <c r="AK704" s="210"/>
      <c r="AL704" s="210"/>
      <c r="AM704" s="210"/>
      <c r="AN704" s="210"/>
      <c r="AO704" s="210"/>
      <c r="AP704" s="210"/>
      <c r="AQ704" s="210"/>
      <c r="AR704" s="210"/>
      <c r="AS704" s="210"/>
      <c r="AT704" s="210"/>
      <c r="AU704" s="210"/>
      <c r="AV704" s="210"/>
      <c r="AW704" s="210"/>
      <c r="AX704" s="210"/>
      <c r="AY704" s="210"/>
      <c r="AZ704" s="210"/>
      <c r="BA704" s="210"/>
      <c r="BB704" s="210"/>
      <c r="BC704" s="210"/>
      <c r="BD704" s="210"/>
      <c r="BE704" s="210"/>
      <c r="BF704" s="210"/>
      <c r="BG704" s="210"/>
      <c r="BH704" s="210"/>
      <c r="BI704" s="210"/>
      <c r="BJ704" s="210"/>
      <c r="BK704" s="210"/>
      <c r="BL704" s="210"/>
      <c r="BM704" s="56"/>
    </row>
    <row r="705" spans="1:65">
      <c r="A705" s="30"/>
      <c r="B705" s="3" t="s">
        <v>86</v>
      </c>
      <c r="C705" s="29"/>
      <c r="D705" s="13">
        <v>0</v>
      </c>
      <c r="E705" s="13">
        <v>4.299200679893248E-3</v>
      </c>
      <c r="F705" s="13">
        <v>7.8982183150369412E-3</v>
      </c>
      <c r="G705" s="13">
        <v>1.7540734839478479E-2</v>
      </c>
      <c r="H705" s="13">
        <v>3.872983346207421E-2</v>
      </c>
      <c r="I705" s="13">
        <v>3.777396948311483E-2</v>
      </c>
      <c r="J705" s="13">
        <v>7.4672816221532268E-2</v>
      </c>
      <c r="K705" s="13">
        <v>1.5882405412951422E-2</v>
      </c>
      <c r="L705" s="13">
        <v>2.0453809136923165E-3</v>
      </c>
      <c r="M705" s="13">
        <v>2.7522356660485088E-2</v>
      </c>
      <c r="N705" s="13">
        <v>4.4220319170830004E-2</v>
      </c>
      <c r="O705" s="13">
        <v>4.0572041296679004E-2</v>
      </c>
      <c r="P705" s="13">
        <v>0.10390306901562173</v>
      </c>
      <c r="Q705" s="13">
        <v>2.4592806951542107E-2</v>
      </c>
      <c r="R705" s="13">
        <v>1.2673792128670478E-2</v>
      </c>
      <c r="S705" s="151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5"/>
    </row>
    <row r="706" spans="1:65">
      <c r="A706" s="30"/>
      <c r="B706" s="3" t="s">
        <v>248</v>
      </c>
      <c r="C706" s="29"/>
      <c r="D706" s="13">
        <v>-4.6193542964226841E-3</v>
      </c>
      <c r="E706" s="13">
        <v>2.3464599635928174E-2</v>
      </c>
      <c r="F706" s="13">
        <v>9.0178802437251404E-2</v>
      </c>
      <c r="G706" s="13">
        <v>0.11189706014493606</v>
      </c>
      <c r="H706" s="13">
        <v>-5.2018432663259784E-2</v>
      </c>
      <c r="I706" s="13">
        <v>3.0929954478705168E-2</v>
      </c>
      <c r="J706" s="13">
        <v>-6.386820225496892E-2</v>
      </c>
      <c r="K706" s="13">
        <v>-2.9503870439012037E-2</v>
      </c>
      <c r="L706" s="13">
        <v>-6.6338151270133316E-3</v>
      </c>
      <c r="M706" s="13">
        <v>5.4629493662123663E-2</v>
      </c>
      <c r="N706" s="13">
        <v>-5.5128551878543819E-3</v>
      </c>
      <c r="O706" s="13">
        <v>-4.0168663071550426E-2</v>
      </c>
      <c r="P706" s="13">
        <v>7.230415295286674E-3</v>
      </c>
      <c r="Q706" s="13">
        <v>-7.2163040969165482E-2</v>
      </c>
      <c r="R706" s="13">
        <v>-3.5528750331689229E-3</v>
      </c>
      <c r="S706" s="151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5"/>
    </row>
    <row r="707" spans="1:65">
      <c r="A707" s="30"/>
      <c r="B707" s="46" t="s">
        <v>249</v>
      </c>
      <c r="C707" s="47"/>
      <c r="D707" s="45">
        <v>0</v>
      </c>
      <c r="E707" s="45">
        <v>0.53</v>
      </c>
      <c r="F707" s="45">
        <v>1.8</v>
      </c>
      <c r="G707" s="45">
        <v>2.21</v>
      </c>
      <c r="H707" s="45">
        <v>0.9</v>
      </c>
      <c r="I707" s="45">
        <v>0.67</v>
      </c>
      <c r="J707" s="45">
        <v>1.1200000000000001</v>
      </c>
      <c r="K707" s="45">
        <v>0.47</v>
      </c>
      <c r="L707" s="45">
        <v>0.04</v>
      </c>
      <c r="M707" s="45">
        <v>1.1200000000000001</v>
      </c>
      <c r="N707" s="45">
        <v>0.02</v>
      </c>
      <c r="O707" s="45">
        <v>0.67</v>
      </c>
      <c r="P707" s="45">
        <v>0.22</v>
      </c>
      <c r="Q707" s="45">
        <v>1.28</v>
      </c>
      <c r="R707" s="45">
        <v>0.02</v>
      </c>
      <c r="S707" s="151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5"/>
    </row>
    <row r="708" spans="1:65">
      <c r="B708" s="31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BM708" s="55"/>
    </row>
    <row r="709" spans="1:65" ht="15">
      <c r="B709" s="8" t="s">
        <v>531</v>
      </c>
      <c r="BM709" s="28" t="s">
        <v>67</v>
      </c>
    </row>
    <row r="710" spans="1:65" ht="15">
      <c r="A710" s="25" t="s">
        <v>40</v>
      </c>
      <c r="B710" s="18" t="s">
        <v>111</v>
      </c>
      <c r="C710" s="15" t="s">
        <v>112</v>
      </c>
      <c r="D710" s="16" t="s">
        <v>222</v>
      </c>
      <c r="E710" s="17" t="s">
        <v>222</v>
      </c>
      <c r="F710" s="17" t="s">
        <v>222</v>
      </c>
      <c r="G710" s="17" t="s">
        <v>222</v>
      </c>
      <c r="H710" s="17" t="s">
        <v>222</v>
      </c>
      <c r="I710" s="17" t="s">
        <v>222</v>
      </c>
      <c r="J710" s="17" t="s">
        <v>222</v>
      </c>
      <c r="K710" s="151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8">
        <v>1</v>
      </c>
    </row>
    <row r="711" spans="1:65">
      <c r="A711" s="30"/>
      <c r="B711" s="19" t="s">
        <v>223</v>
      </c>
      <c r="C711" s="9" t="s">
        <v>223</v>
      </c>
      <c r="D711" s="149" t="s">
        <v>257</v>
      </c>
      <c r="E711" s="150" t="s">
        <v>258</v>
      </c>
      <c r="F711" s="150" t="s">
        <v>261</v>
      </c>
      <c r="G711" s="150" t="s">
        <v>263</v>
      </c>
      <c r="H711" s="150" t="s">
        <v>265</v>
      </c>
      <c r="I711" s="150" t="s">
        <v>294</v>
      </c>
      <c r="J711" s="150" t="s">
        <v>269</v>
      </c>
      <c r="K711" s="151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8" t="s">
        <v>3</v>
      </c>
    </row>
    <row r="712" spans="1:65">
      <c r="A712" s="30"/>
      <c r="B712" s="19"/>
      <c r="C712" s="9"/>
      <c r="D712" s="10" t="s">
        <v>295</v>
      </c>
      <c r="E712" s="11" t="s">
        <v>101</v>
      </c>
      <c r="F712" s="11" t="s">
        <v>295</v>
      </c>
      <c r="G712" s="11" t="s">
        <v>99</v>
      </c>
      <c r="H712" s="11" t="s">
        <v>101</v>
      </c>
      <c r="I712" s="11" t="s">
        <v>101</v>
      </c>
      <c r="J712" s="11" t="s">
        <v>101</v>
      </c>
      <c r="K712" s="151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8">
        <v>2</v>
      </c>
    </row>
    <row r="713" spans="1:65">
      <c r="A713" s="30"/>
      <c r="B713" s="19"/>
      <c r="C713" s="9"/>
      <c r="D713" s="26"/>
      <c r="E713" s="26"/>
      <c r="F713" s="26"/>
      <c r="G713" s="26"/>
      <c r="H713" s="26"/>
      <c r="I713" s="26"/>
      <c r="J713" s="26"/>
      <c r="K713" s="151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8">
        <v>2</v>
      </c>
    </row>
    <row r="714" spans="1:65">
      <c r="A714" s="30"/>
      <c r="B714" s="18">
        <v>1</v>
      </c>
      <c r="C714" s="14">
        <v>1</v>
      </c>
      <c r="D714" s="22">
        <v>8.86</v>
      </c>
      <c r="E714" s="22">
        <v>6.3875999999999991</v>
      </c>
      <c r="F714" s="22">
        <v>7.8</v>
      </c>
      <c r="G714" s="22">
        <v>7.54</v>
      </c>
      <c r="H714" s="152">
        <v>8</v>
      </c>
      <c r="I714" s="22">
        <v>7</v>
      </c>
      <c r="J714" s="22">
        <v>5.6</v>
      </c>
      <c r="K714" s="151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8">
        <v>1</v>
      </c>
    </row>
    <row r="715" spans="1:65">
      <c r="A715" s="30"/>
      <c r="B715" s="19">
        <v>1</v>
      </c>
      <c r="C715" s="9">
        <v>2</v>
      </c>
      <c r="D715" s="11">
        <v>8.43</v>
      </c>
      <c r="E715" s="11">
        <v>6.31656</v>
      </c>
      <c r="F715" s="11">
        <v>7.7000000000000011</v>
      </c>
      <c r="G715" s="11">
        <v>7.54</v>
      </c>
      <c r="H715" s="153">
        <v>8</v>
      </c>
      <c r="I715" s="11">
        <v>7</v>
      </c>
      <c r="J715" s="11">
        <v>6</v>
      </c>
      <c r="K715" s="151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8" t="e">
        <v>#N/A</v>
      </c>
    </row>
    <row r="716" spans="1:65">
      <c r="A716" s="30"/>
      <c r="B716" s="19">
        <v>1</v>
      </c>
      <c r="C716" s="9">
        <v>3</v>
      </c>
      <c r="D716" s="11">
        <v>8.67</v>
      </c>
      <c r="E716" s="11">
        <v>6.5534400000000002</v>
      </c>
      <c r="F716" s="11">
        <v>7.8</v>
      </c>
      <c r="G716" s="11">
        <v>7.23</v>
      </c>
      <c r="H716" s="153">
        <v>8</v>
      </c>
      <c r="I716" s="11">
        <v>7.2</v>
      </c>
      <c r="J716" s="11">
        <v>6.2</v>
      </c>
      <c r="K716" s="151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8">
        <v>16</v>
      </c>
    </row>
    <row r="717" spans="1:65">
      <c r="A717" s="30"/>
      <c r="B717" s="19">
        <v>1</v>
      </c>
      <c r="C717" s="9">
        <v>4</v>
      </c>
      <c r="D717" s="11">
        <v>8.4700000000000006</v>
      </c>
      <c r="E717" s="11">
        <v>6.6927599999999989</v>
      </c>
      <c r="F717" s="11">
        <v>7.6</v>
      </c>
      <c r="G717" s="11">
        <v>7.07</v>
      </c>
      <c r="H717" s="153">
        <v>8</v>
      </c>
      <c r="I717" s="11">
        <v>7</v>
      </c>
      <c r="J717" s="11">
        <v>5.7</v>
      </c>
      <c r="K717" s="151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8">
        <v>7.1535300000000008</v>
      </c>
    </row>
    <row r="718" spans="1:65">
      <c r="A718" s="30"/>
      <c r="B718" s="19">
        <v>1</v>
      </c>
      <c r="C718" s="9">
        <v>5</v>
      </c>
      <c r="D718" s="11">
        <v>8.43</v>
      </c>
      <c r="E718" s="11">
        <v>6.3405599999999991</v>
      </c>
      <c r="F718" s="11">
        <v>8.1</v>
      </c>
      <c r="G718" s="11">
        <v>6.95</v>
      </c>
      <c r="H718" s="153">
        <v>8</v>
      </c>
      <c r="I718" s="11">
        <v>7</v>
      </c>
      <c r="J718" s="11">
        <v>5.8</v>
      </c>
      <c r="K718" s="151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8">
        <v>97</v>
      </c>
    </row>
    <row r="719" spans="1:65">
      <c r="A719" s="30"/>
      <c r="B719" s="19">
        <v>1</v>
      </c>
      <c r="C719" s="9">
        <v>6</v>
      </c>
      <c r="D719" s="11">
        <v>8.59</v>
      </c>
      <c r="E719" s="11">
        <v>6.5961599999999994</v>
      </c>
      <c r="F719" s="11">
        <v>7.2</v>
      </c>
      <c r="G719" s="11">
        <v>7.16</v>
      </c>
      <c r="H719" s="153">
        <v>8</v>
      </c>
      <c r="I719" s="11">
        <v>7.2</v>
      </c>
      <c r="J719" s="11">
        <v>5.8</v>
      </c>
      <c r="K719" s="151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5"/>
    </row>
    <row r="720" spans="1:65">
      <c r="A720" s="30"/>
      <c r="B720" s="20" t="s">
        <v>245</v>
      </c>
      <c r="C720" s="12"/>
      <c r="D720" s="23">
        <v>8.5750000000000011</v>
      </c>
      <c r="E720" s="23">
        <v>6.4811799999999984</v>
      </c>
      <c r="F720" s="23">
        <v>7.7</v>
      </c>
      <c r="G720" s="23">
        <v>7.2483333333333348</v>
      </c>
      <c r="H720" s="23">
        <v>8</v>
      </c>
      <c r="I720" s="23">
        <v>7.0666666666666673</v>
      </c>
      <c r="J720" s="23">
        <v>5.8500000000000005</v>
      </c>
      <c r="K720" s="151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55"/>
    </row>
    <row r="721" spans="1:65">
      <c r="A721" s="30"/>
      <c r="B721" s="3" t="s">
        <v>246</v>
      </c>
      <c r="C721" s="29"/>
      <c r="D721" s="11">
        <v>8.5300000000000011</v>
      </c>
      <c r="E721" s="11">
        <v>6.4705199999999996</v>
      </c>
      <c r="F721" s="11">
        <v>7.75</v>
      </c>
      <c r="G721" s="11">
        <v>7.1950000000000003</v>
      </c>
      <c r="H721" s="11">
        <v>8</v>
      </c>
      <c r="I721" s="11">
        <v>7</v>
      </c>
      <c r="J721" s="11">
        <v>5.8</v>
      </c>
      <c r="K721" s="151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55"/>
    </row>
    <row r="722" spans="1:65">
      <c r="A722" s="30"/>
      <c r="B722" s="3" t="s">
        <v>247</v>
      </c>
      <c r="C722" s="29"/>
      <c r="D722" s="24">
        <v>0.16944025495731507</v>
      </c>
      <c r="E722" s="24">
        <v>0.15416805739192532</v>
      </c>
      <c r="F722" s="24">
        <v>0.29664793948382639</v>
      </c>
      <c r="G722" s="24">
        <v>0.24457446037284153</v>
      </c>
      <c r="H722" s="24">
        <v>0</v>
      </c>
      <c r="I722" s="24">
        <v>0.10327955589886455</v>
      </c>
      <c r="J722" s="24">
        <v>0.21679483388678811</v>
      </c>
      <c r="K722" s="151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5"/>
    </row>
    <row r="723" spans="1:65">
      <c r="A723" s="30"/>
      <c r="B723" s="3" t="s">
        <v>86</v>
      </c>
      <c r="C723" s="29"/>
      <c r="D723" s="13">
        <v>1.9759796496479888E-2</v>
      </c>
      <c r="E723" s="13">
        <v>2.3787035291710053E-2</v>
      </c>
      <c r="F723" s="13">
        <v>3.8525706426470963E-2</v>
      </c>
      <c r="G723" s="13">
        <v>3.3742165146862471E-2</v>
      </c>
      <c r="H723" s="13">
        <v>0</v>
      </c>
      <c r="I723" s="13">
        <v>1.461503149512234E-2</v>
      </c>
      <c r="J723" s="13">
        <v>3.7058945963553518E-2</v>
      </c>
      <c r="K723" s="151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5"/>
    </row>
    <row r="724" spans="1:65">
      <c r="A724" s="30"/>
      <c r="B724" s="3" t="s">
        <v>248</v>
      </c>
      <c r="C724" s="29"/>
      <c r="D724" s="13">
        <v>0.19870888917779062</v>
      </c>
      <c r="E724" s="13">
        <v>-9.398856229022623E-2</v>
      </c>
      <c r="F724" s="13">
        <v>7.6391655588220031E-2</v>
      </c>
      <c r="G724" s="13">
        <v>1.3252664535318148E-2</v>
      </c>
      <c r="H724" s="13">
        <v>0.11832899281892972</v>
      </c>
      <c r="I724" s="13">
        <v>-1.2142723009945233E-2</v>
      </c>
      <c r="J724" s="13">
        <v>-0.18222192400115744</v>
      </c>
      <c r="K724" s="151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5"/>
    </row>
    <row r="725" spans="1:65">
      <c r="A725" s="30"/>
      <c r="B725" s="46" t="s">
        <v>249</v>
      </c>
      <c r="C725" s="47"/>
      <c r="D725" s="45">
        <v>1.57</v>
      </c>
      <c r="E725" s="45">
        <v>0.75</v>
      </c>
      <c r="F725" s="45">
        <v>0.6</v>
      </c>
      <c r="G725" s="45">
        <v>0.1</v>
      </c>
      <c r="H725" s="45" t="s">
        <v>275</v>
      </c>
      <c r="I725" s="45">
        <v>0.1</v>
      </c>
      <c r="J725" s="45">
        <v>1.45</v>
      </c>
      <c r="K725" s="151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5"/>
    </row>
    <row r="726" spans="1:65">
      <c r="B726" s="31" t="s">
        <v>305</v>
      </c>
      <c r="C726" s="20"/>
      <c r="D726" s="20"/>
      <c r="E726" s="20"/>
      <c r="F726" s="20"/>
      <c r="G726" s="20"/>
      <c r="H726" s="20"/>
      <c r="I726" s="20"/>
      <c r="J726" s="20"/>
      <c r="BM726" s="55"/>
    </row>
    <row r="727" spans="1:65">
      <c r="BM727" s="55"/>
    </row>
    <row r="728" spans="1:65" ht="15">
      <c r="B728" s="8" t="s">
        <v>532</v>
      </c>
      <c r="BM728" s="28" t="s">
        <v>67</v>
      </c>
    </row>
    <row r="729" spans="1:65" ht="15">
      <c r="A729" s="25" t="s">
        <v>43</v>
      </c>
      <c r="B729" s="18" t="s">
        <v>111</v>
      </c>
      <c r="C729" s="15" t="s">
        <v>112</v>
      </c>
      <c r="D729" s="16" t="s">
        <v>222</v>
      </c>
      <c r="E729" s="17" t="s">
        <v>222</v>
      </c>
      <c r="F729" s="17" t="s">
        <v>222</v>
      </c>
      <c r="G729" s="17" t="s">
        <v>222</v>
      </c>
      <c r="H729" s="17" t="s">
        <v>222</v>
      </c>
      <c r="I729" s="17" t="s">
        <v>222</v>
      </c>
      <c r="J729" s="17" t="s">
        <v>222</v>
      </c>
      <c r="K729" s="151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8">
        <v>1</v>
      </c>
    </row>
    <row r="730" spans="1:65">
      <c r="A730" s="30"/>
      <c r="B730" s="19" t="s">
        <v>223</v>
      </c>
      <c r="C730" s="9" t="s">
        <v>223</v>
      </c>
      <c r="D730" s="149" t="s">
        <v>256</v>
      </c>
      <c r="E730" s="150" t="s">
        <v>257</v>
      </c>
      <c r="F730" s="150" t="s">
        <v>258</v>
      </c>
      <c r="G730" s="150" t="s">
        <v>261</v>
      </c>
      <c r="H730" s="150" t="s">
        <v>263</v>
      </c>
      <c r="I730" s="150" t="s">
        <v>266</v>
      </c>
      <c r="J730" s="150" t="s">
        <v>294</v>
      </c>
      <c r="K730" s="151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8" t="s">
        <v>3</v>
      </c>
    </row>
    <row r="731" spans="1:65">
      <c r="A731" s="30"/>
      <c r="B731" s="19"/>
      <c r="C731" s="9"/>
      <c r="D731" s="10" t="s">
        <v>101</v>
      </c>
      <c r="E731" s="11" t="s">
        <v>295</v>
      </c>
      <c r="F731" s="11" t="s">
        <v>101</v>
      </c>
      <c r="G731" s="11" t="s">
        <v>295</v>
      </c>
      <c r="H731" s="11" t="s">
        <v>99</v>
      </c>
      <c r="I731" s="11" t="s">
        <v>101</v>
      </c>
      <c r="J731" s="11" t="s">
        <v>101</v>
      </c>
      <c r="K731" s="151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8">
        <v>1</v>
      </c>
    </row>
    <row r="732" spans="1:65">
      <c r="A732" s="30"/>
      <c r="B732" s="19"/>
      <c r="C732" s="9"/>
      <c r="D732" s="26"/>
      <c r="E732" s="26"/>
      <c r="F732" s="26"/>
      <c r="G732" s="26"/>
      <c r="H732" s="26"/>
      <c r="I732" s="26"/>
      <c r="J732" s="26"/>
      <c r="K732" s="151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8">
        <v>2</v>
      </c>
    </row>
    <row r="733" spans="1:65">
      <c r="A733" s="30"/>
      <c r="B733" s="18">
        <v>1</v>
      </c>
      <c r="C733" s="14">
        <v>1</v>
      </c>
      <c r="D733" s="228">
        <v>15</v>
      </c>
      <c r="E733" s="228">
        <v>15.299999999999999</v>
      </c>
      <c r="F733" s="230">
        <v>9.0314999999999994</v>
      </c>
      <c r="G733" s="228">
        <v>14.1</v>
      </c>
      <c r="H733" s="228">
        <v>13.8</v>
      </c>
      <c r="I733" s="228">
        <v>14.207841507583399</v>
      </c>
      <c r="J733" s="228">
        <v>14</v>
      </c>
      <c r="K733" s="231"/>
      <c r="L733" s="232"/>
      <c r="M733" s="232"/>
      <c r="N733" s="232"/>
      <c r="O733" s="232"/>
      <c r="P733" s="232"/>
      <c r="Q733" s="232"/>
      <c r="R733" s="232"/>
      <c r="S733" s="232"/>
      <c r="T733" s="232"/>
      <c r="U733" s="232"/>
      <c r="V733" s="232"/>
      <c r="W733" s="232"/>
      <c r="X733" s="232"/>
      <c r="Y733" s="232"/>
      <c r="Z733" s="232"/>
      <c r="AA733" s="232"/>
      <c r="AB733" s="232"/>
      <c r="AC733" s="232"/>
      <c r="AD733" s="232"/>
      <c r="AE733" s="232"/>
      <c r="AF733" s="232"/>
      <c r="AG733" s="232"/>
      <c r="AH733" s="232"/>
      <c r="AI733" s="232"/>
      <c r="AJ733" s="232"/>
      <c r="AK733" s="232"/>
      <c r="AL733" s="232"/>
      <c r="AM733" s="232"/>
      <c r="AN733" s="232"/>
      <c r="AO733" s="232"/>
      <c r="AP733" s="232"/>
      <c r="AQ733" s="232"/>
      <c r="AR733" s="232"/>
      <c r="AS733" s="232"/>
      <c r="AT733" s="232"/>
      <c r="AU733" s="232"/>
      <c r="AV733" s="232"/>
      <c r="AW733" s="232"/>
      <c r="AX733" s="232"/>
      <c r="AY733" s="232"/>
      <c r="AZ733" s="232"/>
      <c r="BA733" s="232"/>
      <c r="BB733" s="232"/>
      <c r="BC733" s="232"/>
      <c r="BD733" s="232"/>
      <c r="BE733" s="232"/>
      <c r="BF733" s="232"/>
      <c r="BG733" s="232"/>
      <c r="BH733" s="232"/>
      <c r="BI733" s="232"/>
      <c r="BJ733" s="232"/>
      <c r="BK733" s="232"/>
      <c r="BL733" s="232"/>
      <c r="BM733" s="233">
        <v>1</v>
      </c>
    </row>
    <row r="734" spans="1:65">
      <c r="A734" s="30"/>
      <c r="B734" s="19">
        <v>1</v>
      </c>
      <c r="C734" s="9">
        <v>2</v>
      </c>
      <c r="D734" s="234">
        <v>15.400000000000002</v>
      </c>
      <c r="E734" s="234">
        <v>14.7</v>
      </c>
      <c r="F734" s="235">
        <v>9.0663999999999998</v>
      </c>
      <c r="G734" s="234">
        <v>14.5</v>
      </c>
      <c r="H734" s="234">
        <v>13.4</v>
      </c>
      <c r="I734" s="234">
        <v>14.01230245657368</v>
      </c>
      <c r="J734" s="234">
        <v>14</v>
      </c>
      <c r="K734" s="231"/>
      <c r="L734" s="232"/>
      <c r="M734" s="232"/>
      <c r="N734" s="232"/>
      <c r="O734" s="232"/>
      <c r="P734" s="232"/>
      <c r="Q734" s="232"/>
      <c r="R734" s="232"/>
      <c r="S734" s="232"/>
      <c r="T734" s="232"/>
      <c r="U734" s="232"/>
      <c r="V734" s="232"/>
      <c r="W734" s="232"/>
      <c r="X734" s="232"/>
      <c r="Y734" s="232"/>
      <c r="Z734" s="232"/>
      <c r="AA734" s="232"/>
      <c r="AB734" s="232"/>
      <c r="AC734" s="232"/>
      <c r="AD734" s="232"/>
      <c r="AE734" s="232"/>
      <c r="AF734" s="232"/>
      <c r="AG734" s="232"/>
      <c r="AH734" s="232"/>
      <c r="AI734" s="232"/>
      <c r="AJ734" s="232"/>
      <c r="AK734" s="232"/>
      <c r="AL734" s="232"/>
      <c r="AM734" s="232"/>
      <c r="AN734" s="232"/>
      <c r="AO734" s="232"/>
      <c r="AP734" s="232"/>
      <c r="AQ734" s="232"/>
      <c r="AR734" s="232"/>
      <c r="AS734" s="232"/>
      <c r="AT734" s="232"/>
      <c r="AU734" s="232"/>
      <c r="AV734" s="232"/>
      <c r="AW734" s="232"/>
      <c r="AX734" s="232"/>
      <c r="AY734" s="232"/>
      <c r="AZ734" s="232"/>
      <c r="BA734" s="232"/>
      <c r="BB734" s="232"/>
      <c r="BC734" s="232"/>
      <c r="BD734" s="232"/>
      <c r="BE734" s="232"/>
      <c r="BF734" s="232"/>
      <c r="BG734" s="232"/>
      <c r="BH734" s="232"/>
      <c r="BI734" s="232"/>
      <c r="BJ734" s="232"/>
      <c r="BK734" s="232"/>
      <c r="BL734" s="232"/>
      <c r="BM734" s="233" t="e">
        <v>#N/A</v>
      </c>
    </row>
    <row r="735" spans="1:65">
      <c r="A735" s="30"/>
      <c r="B735" s="19">
        <v>1</v>
      </c>
      <c r="C735" s="9">
        <v>3</v>
      </c>
      <c r="D735" s="234">
        <v>15.6</v>
      </c>
      <c r="E735" s="234">
        <v>15.6</v>
      </c>
      <c r="F735" s="235">
        <v>8.8978000000000002</v>
      </c>
      <c r="G735" s="234">
        <v>16.600000000000001</v>
      </c>
      <c r="H735" s="234">
        <v>14.6</v>
      </c>
      <c r="I735" s="234">
        <v>13.723684593747379</v>
      </c>
      <c r="J735" s="234">
        <v>14.5</v>
      </c>
      <c r="K735" s="231"/>
      <c r="L735" s="232"/>
      <c r="M735" s="232"/>
      <c r="N735" s="232"/>
      <c r="O735" s="232"/>
      <c r="P735" s="232"/>
      <c r="Q735" s="232"/>
      <c r="R735" s="232"/>
      <c r="S735" s="232"/>
      <c r="T735" s="232"/>
      <c r="U735" s="232"/>
      <c r="V735" s="232"/>
      <c r="W735" s="232"/>
      <c r="X735" s="232"/>
      <c r="Y735" s="232"/>
      <c r="Z735" s="232"/>
      <c r="AA735" s="232"/>
      <c r="AB735" s="232"/>
      <c r="AC735" s="232"/>
      <c r="AD735" s="232"/>
      <c r="AE735" s="232"/>
      <c r="AF735" s="232"/>
      <c r="AG735" s="232"/>
      <c r="AH735" s="232"/>
      <c r="AI735" s="232"/>
      <c r="AJ735" s="232"/>
      <c r="AK735" s="232"/>
      <c r="AL735" s="232"/>
      <c r="AM735" s="232"/>
      <c r="AN735" s="232"/>
      <c r="AO735" s="232"/>
      <c r="AP735" s="232"/>
      <c r="AQ735" s="232"/>
      <c r="AR735" s="232"/>
      <c r="AS735" s="232"/>
      <c r="AT735" s="232"/>
      <c r="AU735" s="232"/>
      <c r="AV735" s="232"/>
      <c r="AW735" s="232"/>
      <c r="AX735" s="232"/>
      <c r="AY735" s="232"/>
      <c r="AZ735" s="232"/>
      <c r="BA735" s="232"/>
      <c r="BB735" s="232"/>
      <c r="BC735" s="232"/>
      <c r="BD735" s="232"/>
      <c r="BE735" s="232"/>
      <c r="BF735" s="232"/>
      <c r="BG735" s="232"/>
      <c r="BH735" s="232"/>
      <c r="BI735" s="232"/>
      <c r="BJ735" s="232"/>
      <c r="BK735" s="232"/>
      <c r="BL735" s="232"/>
      <c r="BM735" s="233">
        <v>16</v>
      </c>
    </row>
    <row r="736" spans="1:65">
      <c r="A736" s="30"/>
      <c r="B736" s="19">
        <v>1</v>
      </c>
      <c r="C736" s="9">
        <v>4</v>
      </c>
      <c r="D736" s="234">
        <v>15</v>
      </c>
      <c r="E736" s="234">
        <v>15.7</v>
      </c>
      <c r="F736" s="235">
        <v>9.1266999999999996</v>
      </c>
      <c r="G736" s="234">
        <v>15.1</v>
      </c>
      <c r="H736" s="234">
        <v>13.7</v>
      </c>
      <c r="I736" s="234">
        <v>13.661075530206579</v>
      </c>
      <c r="J736" s="234">
        <v>14.5</v>
      </c>
      <c r="K736" s="231"/>
      <c r="L736" s="232"/>
      <c r="M736" s="232"/>
      <c r="N736" s="232"/>
      <c r="O736" s="232"/>
      <c r="P736" s="232"/>
      <c r="Q736" s="232"/>
      <c r="R736" s="232"/>
      <c r="S736" s="232"/>
      <c r="T736" s="232"/>
      <c r="U736" s="232"/>
      <c r="V736" s="232"/>
      <c r="W736" s="232"/>
      <c r="X736" s="232"/>
      <c r="Y736" s="232"/>
      <c r="Z736" s="232"/>
      <c r="AA736" s="232"/>
      <c r="AB736" s="232"/>
      <c r="AC736" s="232"/>
      <c r="AD736" s="232"/>
      <c r="AE736" s="232"/>
      <c r="AF736" s="232"/>
      <c r="AG736" s="232"/>
      <c r="AH736" s="232"/>
      <c r="AI736" s="232"/>
      <c r="AJ736" s="232"/>
      <c r="AK736" s="232"/>
      <c r="AL736" s="232"/>
      <c r="AM736" s="232"/>
      <c r="AN736" s="232"/>
      <c r="AO736" s="232"/>
      <c r="AP736" s="232"/>
      <c r="AQ736" s="232"/>
      <c r="AR736" s="232"/>
      <c r="AS736" s="232"/>
      <c r="AT736" s="232"/>
      <c r="AU736" s="232"/>
      <c r="AV736" s="232"/>
      <c r="AW736" s="232"/>
      <c r="AX736" s="232"/>
      <c r="AY736" s="232"/>
      <c r="AZ736" s="232"/>
      <c r="BA736" s="232"/>
      <c r="BB736" s="232"/>
      <c r="BC736" s="232"/>
      <c r="BD736" s="232"/>
      <c r="BE736" s="232"/>
      <c r="BF736" s="232"/>
      <c r="BG736" s="232"/>
      <c r="BH736" s="232"/>
      <c r="BI736" s="232"/>
      <c r="BJ736" s="232"/>
      <c r="BK736" s="232"/>
      <c r="BL736" s="232"/>
      <c r="BM736" s="233">
        <v>14.642791301627332</v>
      </c>
    </row>
    <row r="737" spans="1:65">
      <c r="A737" s="30"/>
      <c r="B737" s="19">
        <v>1</v>
      </c>
      <c r="C737" s="9">
        <v>5</v>
      </c>
      <c r="D737" s="234">
        <v>15.400000000000002</v>
      </c>
      <c r="E737" s="234">
        <v>15.7</v>
      </c>
      <c r="F737" s="235">
        <v>8.8736999999999995</v>
      </c>
      <c r="G737" s="234">
        <v>15.8</v>
      </c>
      <c r="H737" s="234">
        <v>13.1</v>
      </c>
      <c r="I737" s="234">
        <v>14.090446620624979</v>
      </c>
      <c r="J737" s="234">
        <v>15</v>
      </c>
      <c r="K737" s="231"/>
      <c r="L737" s="232"/>
      <c r="M737" s="232"/>
      <c r="N737" s="232"/>
      <c r="O737" s="232"/>
      <c r="P737" s="232"/>
      <c r="Q737" s="232"/>
      <c r="R737" s="232"/>
      <c r="S737" s="232"/>
      <c r="T737" s="232"/>
      <c r="U737" s="232"/>
      <c r="V737" s="232"/>
      <c r="W737" s="232"/>
      <c r="X737" s="232"/>
      <c r="Y737" s="232"/>
      <c r="Z737" s="232"/>
      <c r="AA737" s="232"/>
      <c r="AB737" s="232"/>
      <c r="AC737" s="232"/>
      <c r="AD737" s="232"/>
      <c r="AE737" s="232"/>
      <c r="AF737" s="232"/>
      <c r="AG737" s="232"/>
      <c r="AH737" s="232"/>
      <c r="AI737" s="232"/>
      <c r="AJ737" s="232"/>
      <c r="AK737" s="232"/>
      <c r="AL737" s="232"/>
      <c r="AM737" s="232"/>
      <c r="AN737" s="232"/>
      <c r="AO737" s="232"/>
      <c r="AP737" s="232"/>
      <c r="AQ737" s="232"/>
      <c r="AR737" s="232"/>
      <c r="AS737" s="232"/>
      <c r="AT737" s="232"/>
      <c r="AU737" s="232"/>
      <c r="AV737" s="232"/>
      <c r="AW737" s="232"/>
      <c r="AX737" s="232"/>
      <c r="AY737" s="232"/>
      <c r="AZ737" s="232"/>
      <c r="BA737" s="232"/>
      <c r="BB737" s="232"/>
      <c r="BC737" s="232"/>
      <c r="BD737" s="232"/>
      <c r="BE737" s="232"/>
      <c r="BF737" s="232"/>
      <c r="BG737" s="232"/>
      <c r="BH737" s="232"/>
      <c r="BI737" s="232"/>
      <c r="BJ737" s="232"/>
      <c r="BK737" s="232"/>
      <c r="BL737" s="232"/>
      <c r="BM737" s="233">
        <v>98</v>
      </c>
    </row>
    <row r="738" spans="1:65">
      <c r="A738" s="30"/>
      <c r="B738" s="19">
        <v>1</v>
      </c>
      <c r="C738" s="9">
        <v>6</v>
      </c>
      <c r="D738" s="234">
        <v>15.1</v>
      </c>
      <c r="E738" s="234">
        <v>14.9</v>
      </c>
      <c r="F738" s="235">
        <v>8.8278999999999996</v>
      </c>
      <c r="G738" s="234">
        <v>14.2</v>
      </c>
      <c r="H738" s="234">
        <v>13.9</v>
      </c>
      <c r="I738" s="234">
        <v>14.2451361498479</v>
      </c>
      <c r="J738" s="234">
        <v>15</v>
      </c>
      <c r="K738" s="231"/>
      <c r="L738" s="232"/>
      <c r="M738" s="232"/>
      <c r="N738" s="232"/>
      <c r="O738" s="232"/>
      <c r="P738" s="232"/>
      <c r="Q738" s="232"/>
      <c r="R738" s="232"/>
      <c r="S738" s="232"/>
      <c r="T738" s="232"/>
      <c r="U738" s="232"/>
      <c r="V738" s="232"/>
      <c r="W738" s="232"/>
      <c r="X738" s="232"/>
      <c r="Y738" s="232"/>
      <c r="Z738" s="232"/>
      <c r="AA738" s="232"/>
      <c r="AB738" s="232"/>
      <c r="AC738" s="232"/>
      <c r="AD738" s="232"/>
      <c r="AE738" s="232"/>
      <c r="AF738" s="232"/>
      <c r="AG738" s="232"/>
      <c r="AH738" s="232"/>
      <c r="AI738" s="232"/>
      <c r="AJ738" s="232"/>
      <c r="AK738" s="232"/>
      <c r="AL738" s="232"/>
      <c r="AM738" s="232"/>
      <c r="AN738" s="232"/>
      <c r="AO738" s="232"/>
      <c r="AP738" s="232"/>
      <c r="AQ738" s="232"/>
      <c r="AR738" s="232"/>
      <c r="AS738" s="232"/>
      <c r="AT738" s="232"/>
      <c r="AU738" s="232"/>
      <c r="AV738" s="232"/>
      <c r="AW738" s="232"/>
      <c r="AX738" s="232"/>
      <c r="AY738" s="232"/>
      <c r="AZ738" s="232"/>
      <c r="BA738" s="232"/>
      <c r="BB738" s="232"/>
      <c r="BC738" s="232"/>
      <c r="BD738" s="232"/>
      <c r="BE738" s="232"/>
      <c r="BF738" s="232"/>
      <c r="BG738" s="232"/>
      <c r="BH738" s="232"/>
      <c r="BI738" s="232"/>
      <c r="BJ738" s="232"/>
      <c r="BK738" s="232"/>
      <c r="BL738" s="232"/>
      <c r="BM738" s="237"/>
    </row>
    <row r="739" spans="1:65">
      <c r="A739" s="30"/>
      <c r="B739" s="20" t="s">
        <v>245</v>
      </c>
      <c r="C739" s="12"/>
      <c r="D739" s="238">
        <v>15.25</v>
      </c>
      <c r="E739" s="238">
        <v>15.316666666666668</v>
      </c>
      <c r="F739" s="238">
        <v>8.9706666666666663</v>
      </c>
      <c r="G739" s="238">
        <v>15.050000000000002</v>
      </c>
      <c r="H739" s="238">
        <v>13.75</v>
      </c>
      <c r="I739" s="238">
        <v>13.990081143097319</v>
      </c>
      <c r="J739" s="238">
        <v>14.5</v>
      </c>
      <c r="K739" s="231"/>
      <c r="L739" s="232"/>
      <c r="M739" s="232"/>
      <c r="N739" s="232"/>
      <c r="O739" s="232"/>
      <c r="P739" s="232"/>
      <c r="Q739" s="232"/>
      <c r="R739" s="232"/>
      <c r="S739" s="232"/>
      <c r="T739" s="232"/>
      <c r="U739" s="232"/>
      <c r="V739" s="232"/>
      <c r="W739" s="232"/>
      <c r="X739" s="232"/>
      <c r="Y739" s="232"/>
      <c r="Z739" s="232"/>
      <c r="AA739" s="232"/>
      <c r="AB739" s="232"/>
      <c r="AC739" s="232"/>
      <c r="AD739" s="232"/>
      <c r="AE739" s="232"/>
      <c r="AF739" s="232"/>
      <c r="AG739" s="232"/>
      <c r="AH739" s="232"/>
      <c r="AI739" s="232"/>
      <c r="AJ739" s="232"/>
      <c r="AK739" s="232"/>
      <c r="AL739" s="232"/>
      <c r="AM739" s="232"/>
      <c r="AN739" s="232"/>
      <c r="AO739" s="232"/>
      <c r="AP739" s="232"/>
      <c r="AQ739" s="232"/>
      <c r="AR739" s="232"/>
      <c r="AS739" s="232"/>
      <c r="AT739" s="232"/>
      <c r="AU739" s="232"/>
      <c r="AV739" s="232"/>
      <c r="AW739" s="232"/>
      <c r="AX739" s="232"/>
      <c r="AY739" s="232"/>
      <c r="AZ739" s="232"/>
      <c r="BA739" s="232"/>
      <c r="BB739" s="232"/>
      <c r="BC739" s="232"/>
      <c r="BD739" s="232"/>
      <c r="BE739" s="232"/>
      <c r="BF739" s="232"/>
      <c r="BG739" s="232"/>
      <c r="BH739" s="232"/>
      <c r="BI739" s="232"/>
      <c r="BJ739" s="232"/>
      <c r="BK739" s="232"/>
      <c r="BL739" s="232"/>
      <c r="BM739" s="237"/>
    </row>
    <row r="740" spans="1:65">
      <c r="A740" s="30"/>
      <c r="B740" s="3" t="s">
        <v>246</v>
      </c>
      <c r="C740" s="29"/>
      <c r="D740" s="234">
        <v>15.25</v>
      </c>
      <c r="E740" s="234">
        <v>15.45</v>
      </c>
      <c r="F740" s="234">
        <v>8.9646499999999989</v>
      </c>
      <c r="G740" s="234">
        <v>14.8</v>
      </c>
      <c r="H740" s="234">
        <v>13.75</v>
      </c>
      <c r="I740" s="234">
        <v>14.05137453859933</v>
      </c>
      <c r="J740" s="234">
        <v>14.5</v>
      </c>
      <c r="K740" s="231"/>
      <c r="L740" s="232"/>
      <c r="M740" s="232"/>
      <c r="N740" s="232"/>
      <c r="O740" s="232"/>
      <c r="P740" s="232"/>
      <c r="Q740" s="232"/>
      <c r="R740" s="232"/>
      <c r="S740" s="232"/>
      <c r="T740" s="232"/>
      <c r="U740" s="232"/>
      <c r="V740" s="232"/>
      <c r="W740" s="232"/>
      <c r="X740" s="232"/>
      <c r="Y740" s="232"/>
      <c r="Z740" s="232"/>
      <c r="AA740" s="232"/>
      <c r="AB740" s="232"/>
      <c r="AC740" s="232"/>
      <c r="AD740" s="232"/>
      <c r="AE740" s="232"/>
      <c r="AF740" s="232"/>
      <c r="AG740" s="232"/>
      <c r="AH740" s="232"/>
      <c r="AI740" s="232"/>
      <c r="AJ740" s="232"/>
      <c r="AK740" s="232"/>
      <c r="AL740" s="232"/>
      <c r="AM740" s="232"/>
      <c r="AN740" s="232"/>
      <c r="AO740" s="232"/>
      <c r="AP740" s="232"/>
      <c r="AQ740" s="232"/>
      <c r="AR740" s="232"/>
      <c r="AS740" s="232"/>
      <c r="AT740" s="232"/>
      <c r="AU740" s="232"/>
      <c r="AV740" s="232"/>
      <c r="AW740" s="232"/>
      <c r="AX740" s="232"/>
      <c r="AY740" s="232"/>
      <c r="AZ740" s="232"/>
      <c r="BA740" s="232"/>
      <c r="BB740" s="232"/>
      <c r="BC740" s="232"/>
      <c r="BD740" s="232"/>
      <c r="BE740" s="232"/>
      <c r="BF740" s="232"/>
      <c r="BG740" s="232"/>
      <c r="BH740" s="232"/>
      <c r="BI740" s="232"/>
      <c r="BJ740" s="232"/>
      <c r="BK740" s="232"/>
      <c r="BL740" s="232"/>
      <c r="BM740" s="237"/>
    </row>
    <row r="741" spans="1:65">
      <c r="A741" s="30"/>
      <c r="B741" s="3" t="s">
        <v>247</v>
      </c>
      <c r="C741" s="29"/>
      <c r="D741" s="24">
        <v>0.25099800796022315</v>
      </c>
      <c r="E741" s="24">
        <v>0.43089055068156984</v>
      </c>
      <c r="F741" s="24">
        <v>0.12025504008841649</v>
      </c>
      <c r="G741" s="24">
        <v>0.98944428847712351</v>
      </c>
      <c r="H741" s="24">
        <v>0.50892042599997889</v>
      </c>
      <c r="I741" s="24">
        <v>0.24586641229772957</v>
      </c>
      <c r="J741" s="24">
        <v>0.44721359549995793</v>
      </c>
      <c r="K741" s="151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5"/>
    </row>
    <row r="742" spans="1:65">
      <c r="A742" s="30"/>
      <c r="B742" s="3" t="s">
        <v>86</v>
      </c>
      <c r="C742" s="29"/>
      <c r="D742" s="13">
        <v>1.6458885767883485E-2</v>
      </c>
      <c r="E742" s="13">
        <v>2.81321360619088E-2</v>
      </c>
      <c r="F742" s="13">
        <v>1.3405362673352017E-2</v>
      </c>
      <c r="G742" s="13">
        <v>6.5743806543330452E-2</v>
      </c>
      <c r="H742" s="13">
        <v>3.7012394618180282E-2</v>
      </c>
      <c r="I742" s="13">
        <v>1.7574337831417056E-2</v>
      </c>
      <c r="J742" s="13">
        <v>3.084231693103158E-2</v>
      </c>
      <c r="K742" s="151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5"/>
    </row>
    <row r="743" spans="1:65">
      <c r="A743" s="30"/>
      <c r="B743" s="3" t="s">
        <v>248</v>
      </c>
      <c r="C743" s="29"/>
      <c r="D743" s="13">
        <v>4.1468097568609474E-2</v>
      </c>
      <c r="E743" s="13">
        <v>4.6020963568909501E-2</v>
      </c>
      <c r="F743" s="13">
        <v>-0.38736635099964112</v>
      </c>
      <c r="G743" s="13">
        <v>2.7809499567709839E-2</v>
      </c>
      <c r="H743" s="13">
        <v>-6.0971387438139013E-2</v>
      </c>
      <c r="I743" s="13">
        <v>-4.4575528332325143E-2</v>
      </c>
      <c r="J743" s="13">
        <v>-9.7516449347647693E-3</v>
      </c>
      <c r="K743" s="151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5"/>
    </row>
    <row r="744" spans="1:65">
      <c r="A744" s="30"/>
      <c r="B744" s="46" t="s">
        <v>249</v>
      </c>
      <c r="C744" s="47"/>
      <c r="D744" s="45">
        <v>0.67</v>
      </c>
      <c r="E744" s="45">
        <v>0.73</v>
      </c>
      <c r="F744" s="45">
        <v>4.97</v>
      </c>
      <c r="G744" s="45">
        <v>0.49</v>
      </c>
      <c r="H744" s="45">
        <v>0.67</v>
      </c>
      <c r="I744" s="45">
        <v>0.46</v>
      </c>
      <c r="J744" s="45">
        <v>0</v>
      </c>
      <c r="K744" s="151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5"/>
    </row>
    <row r="745" spans="1:65">
      <c r="B745" s="31"/>
      <c r="C745" s="20"/>
      <c r="D745" s="20"/>
      <c r="E745" s="20"/>
      <c r="F745" s="20"/>
      <c r="G745" s="20"/>
      <c r="H745" s="20"/>
      <c r="I745" s="20"/>
      <c r="J745" s="20"/>
      <c r="BM745" s="55"/>
    </row>
    <row r="746" spans="1:65" ht="15">
      <c r="B746" s="8" t="s">
        <v>533</v>
      </c>
      <c r="BM746" s="28" t="s">
        <v>253</v>
      </c>
    </row>
    <row r="747" spans="1:65" ht="15">
      <c r="A747" s="25" t="s">
        <v>59</v>
      </c>
      <c r="B747" s="18" t="s">
        <v>111</v>
      </c>
      <c r="C747" s="15" t="s">
        <v>112</v>
      </c>
      <c r="D747" s="16" t="s">
        <v>222</v>
      </c>
      <c r="E747" s="17" t="s">
        <v>222</v>
      </c>
      <c r="F747" s="17" t="s">
        <v>222</v>
      </c>
      <c r="G747" s="17" t="s">
        <v>222</v>
      </c>
      <c r="H747" s="151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8">
        <v>1</v>
      </c>
    </row>
    <row r="748" spans="1:65">
      <c r="A748" s="30"/>
      <c r="B748" s="19" t="s">
        <v>223</v>
      </c>
      <c r="C748" s="9" t="s">
        <v>223</v>
      </c>
      <c r="D748" s="149" t="s">
        <v>256</v>
      </c>
      <c r="E748" s="150" t="s">
        <v>257</v>
      </c>
      <c r="F748" s="150" t="s">
        <v>266</v>
      </c>
      <c r="G748" s="150" t="s">
        <v>294</v>
      </c>
      <c r="H748" s="151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8" t="s">
        <v>3</v>
      </c>
    </row>
    <row r="749" spans="1:65">
      <c r="A749" s="30"/>
      <c r="B749" s="19"/>
      <c r="C749" s="9"/>
      <c r="D749" s="10" t="s">
        <v>101</v>
      </c>
      <c r="E749" s="11" t="s">
        <v>295</v>
      </c>
      <c r="F749" s="11" t="s">
        <v>101</v>
      </c>
      <c r="G749" s="11" t="s">
        <v>101</v>
      </c>
      <c r="H749" s="151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8">
        <v>2</v>
      </c>
    </row>
    <row r="750" spans="1:65">
      <c r="A750" s="30"/>
      <c r="B750" s="19"/>
      <c r="C750" s="9"/>
      <c r="D750" s="26"/>
      <c r="E750" s="26"/>
      <c r="F750" s="26"/>
      <c r="G750" s="26"/>
      <c r="H750" s="151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8">
        <v>2</v>
      </c>
    </row>
    <row r="751" spans="1:65">
      <c r="A751" s="30"/>
      <c r="B751" s="18">
        <v>1</v>
      </c>
      <c r="C751" s="14">
        <v>1</v>
      </c>
      <c r="D751" s="22">
        <v>3.2</v>
      </c>
      <c r="E751" s="22">
        <v>3.1</v>
      </c>
      <c r="F751" s="22">
        <v>2.9994407286432287</v>
      </c>
      <c r="G751" s="22">
        <v>3</v>
      </c>
      <c r="H751" s="151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8">
        <v>1</v>
      </c>
    </row>
    <row r="752" spans="1:65">
      <c r="A752" s="30"/>
      <c r="B752" s="19">
        <v>1</v>
      </c>
      <c r="C752" s="9">
        <v>2</v>
      </c>
      <c r="D752" s="11">
        <v>3.1</v>
      </c>
      <c r="E752" s="11">
        <v>3.1</v>
      </c>
      <c r="F752" s="11">
        <v>2.9223872888505591</v>
      </c>
      <c r="G752" s="11">
        <v>3</v>
      </c>
      <c r="H752" s="151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8">
        <v>13</v>
      </c>
    </row>
    <row r="753" spans="1:65">
      <c r="A753" s="30"/>
      <c r="B753" s="19">
        <v>1</v>
      </c>
      <c r="C753" s="9">
        <v>3</v>
      </c>
      <c r="D753" s="11">
        <v>3.1</v>
      </c>
      <c r="E753" s="11">
        <v>3.1</v>
      </c>
      <c r="F753" s="156">
        <v>2.5872664106376981</v>
      </c>
      <c r="G753" s="11">
        <v>3</v>
      </c>
      <c r="H753" s="151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8">
        <v>16</v>
      </c>
    </row>
    <row r="754" spans="1:65">
      <c r="A754" s="30"/>
      <c r="B754" s="19">
        <v>1</v>
      </c>
      <c r="C754" s="9">
        <v>4</v>
      </c>
      <c r="D754" s="11">
        <v>3.2</v>
      </c>
      <c r="E754" s="11">
        <v>3.1</v>
      </c>
      <c r="F754" s="11">
        <v>3.0780368475676489</v>
      </c>
      <c r="G754" s="11">
        <v>3</v>
      </c>
      <c r="H754" s="151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8">
        <v>3.0502150541796902</v>
      </c>
    </row>
    <row r="755" spans="1:65">
      <c r="A755" s="30"/>
      <c r="B755" s="19">
        <v>1</v>
      </c>
      <c r="C755" s="9">
        <v>5</v>
      </c>
      <c r="D755" s="11">
        <v>3.2</v>
      </c>
      <c r="E755" s="11">
        <v>3</v>
      </c>
      <c r="F755" s="11">
        <v>3.2383503717856588</v>
      </c>
      <c r="G755" s="11">
        <v>3</v>
      </c>
      <c r="H755" s="151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8">
        <v>19</v>
      </c>
    </row>
    <row r="756" spans="1:65">
      <c r="A756" s="30"/>
      <c r="B756" s="19">
        <v>1</v>
      </c>
      <c r="C756" s="9">
        <v>6</v>
      </c>
      <c r="D756" s="11">
        <v>3.1</v>
      </c>
      <c r="E756" s="11">
        <v>3</v>
      </c>
      <c r="F756" s="11">
        <v>2.6827525134133987</v>
      </c>
      <c r="G756" s="11">
        <v>3</v>
      </c>
      <c r="H756" s="151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5"/>
    </row>
    <row r="757" spans="1:65">
      <c r="A757" s="30"/>
      <c r="B757" s="20" t="s">
        <v>245</v>
      </c>
      <c r="C757" s="12"/>
      <c r="D757" s="23">
        <v>3.1500000000000004</v>
      </c>
      <c r="E757" s="23">
        <v>3.0666666666666664</v>
      </c>
      <c r="F757" s="23">
        <v>2.918039026816365</v>
      </c>
      <c r="G757" s="23">
        <v>3</v>
      </c>
      <c r="H757" s="151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5"/>
    </row>
    <row r="758" spans="1:65">
      <c r="A758" s="30"/>
      <c r="B758" s="3" t="s">
        <v>246</v>
      </c>
      <c r="C758" s="29"/>
      <c r="D758" s="11">
        <v>3.1500000000000004</v>
      </c>
      <c r="E758" s="11">
        <v>3.1</v>
      </c>
      <c r="F758" s="11">
        <v>2.9609140087468937</v>
      </c>
      <c r="G758" s="11">
        <v>3</v>
      </c>
      <c r="H758" s="151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5"/>
    </row>
    <row r="759" spans="1:65">
      <c r="A759" s="30"/>
      <c r="B759" s="3" t="s">
        <v>247</v>
      </c>
      <c r="C759" s="29"/>
      <c r="D759" s="24">
        <v>5.4772255750516662E-2</v>
      </c>
      <c r="E759" s="24">
        <v>5.1639777949432274E-2</v>
      </c>
      <c r="F759" s="24">
        <v>0.24479136905014826</v>
      </c>
      <c r="G759" s="24">
        <v>0</v>
      </c>
      <c r="H759" s="151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5"/>
    </row>
    <row r="760" spans="1:65">
      <c r="A760" s="30"/>
      <c r="B760" s="3" t="s">
        <v>86</v>
      </c>
      <c r="C760" s="29"/>
      <c r="D760" s="13">
        <v>1.7388017698576716E-2</v>
      </c>
      <c r="E760" s="13">
        <v>1.6839058026988787E-2</v>
      </c>
      <c r="F760" s="13">
        <v>8.3888997645525057E-2</v>
      </c>
      <c r="G760" s="13">
        <v>0</v>
      </c>
      <c r="H760" s="151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5"/>
    </row>
    <row r="761" spans="1:65">
      <c r="A761" s="30"/>
      <c r="B761" s="3" t="s">
        <v>248</v>
      </c>
      <c r="C761" s="29"/>
      <c r="D761" s="13">
        <v>3.2714069023944914E-2</v>
      </c>
      <c r="E761" s="13">
        <v>5.3935910074383031E-3</v>
      </c>
      <c r="F761" s="13">
        <v>-4.3333346998666644E-2</v>
      </c>
      <c r="G761" s="13">
        <v>-1.6462791405766897E-2</v>
      </c>
      <c r="H761" s="151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5"/>
    </row>
    <row r="762" spans="1:65">
      <c r="A762" s="30"/>
      <c r="B762" s="46" t="s">
        <v>249</v>
      </c>
      <c r="C762" s="47"/>
      <c r="D762" s="45">
        <v>1.06</v>
      </c>
      <c r="E762" s="45">
        <v>0.3</v>
      </c>
      <c r="F762" s="45">
        <v>1.05</v>
      </c>
      <c r="G762" s="45">
        <v>0.3</v>
      </c>
      <c r="H762" s="151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5"/>
    </row>
    <row r="763" spans="1:65">
      <c r="B763" s="31"/>
      <c r="C763" s="20"/>
      <c r="D763" s="20"/>
      <c r="E763" s="20"/>
      <c r="F763" s="20"/>
      <c r="G763" s="20"/>
      <c r="BM763" s="55"/>
    </row>
    <row r="764" spans="1:65" ht="15">
      <c r="B764" s="8" t="s">
        <v>534</v>
      </c>
      <c r="BM764" s="28" t="s">
        <v>67</v>
      </c>
    </row>
    <row r="765" spans="1:65" ht="15">
      <c r="A765" s="25" t="s">
        <v>60</v>
      </c>
      <c r="B765" s="18" t="s">
        <v>111</v>
      </c>
      <c r="C765" s="15" t="s">
        <v>112</v>
      </c>
      <c r="D765" s="16" t="s">
        <v>222</v>
      </c>
      <c r="E765" s="17" t="s">
        <v>222</v>
      </c>
      <c r="F765" s="17" t="s">
        <v>222</v>
      </c>
      <c r="G765" s="17" t="s">
        <v>222</v>
      </c>
      <c r="H765" s="17" t="s">
        <v>222</v>
      </c>
      <c r="I765" s="17" t="s">
        <v>222</v>
      </c>
      <c r="J765" s="17" t="s">
        <v>222</v>
      </c>
      <c r="K765" s="17" t="s">
        <v>222</v>
      </c>
      <c r="L765" s="17" t="s">
        <v>222</v>
      </c>
      <c r="M765" s="17" t="s">
        <v>222</v>
      </c>
      <c r="N765" s="17" t="s">
        <v>222</v>
      </c>
      <c r="O765" s="17" t="s">
        <v>222</v>
      </c>
      <c r="P765" s="17" t="s">
        <v>222</v>
      </c>
      <c r="Q765" s="17" t="s">
        <v>222</v>
      </c>
      <c r="R765" s="17" t="s">
        <v>222</v>
      </c>
      <c r="S765" s="151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8">
        <v>1</v>
      </c>
    </row>
    <row r="766" spans="1:65">
      <c r="A766" s="30"/>
      <c r="B766" s="19" t="s">
        <v>223</v>
      </c>
      <c r="C766" s="9" t="s">
        <v>223</v>
      </c>
      <c r="D766" s="149" t="s">
        <v>256</v>
      </c>
      <c r="E766" s="150" t="s">
        <v>257</v>
      </c>
      <c r="F766" s="150" t="s">
        <v>258</v>
      </c>
      <c r="G766" s="150" t="s">
        <v>259</v>
      </c>
      <c r="H766" s="150" t="s">
        <v>260</v>
      </c>
      <c r="I766" s="150" t="s">
        <v>276</v>
      </c>
      <c r="J766" s="150" t="s">
        <v>261</v>
      </c>
      <c r="K766" s="150" t="s">
        <v>262</v>
      </c>
      <c r="L766" s="150" t="s">
        <v>263</v>
      </c>
      <c r="M766" s="150" t="s">
        <v>265</v>
      </c>
      <c r="N766" s="150" t="s">
        <v>266</v>
      </c>
      <c r="O766" s="150" t="s">
        <v>267</v>
      </c>
      <c r="P766" s="150" t="s">
        <v>268</v>
      </c>
      <c r="Q766" s="150" t="s">
        <v>294</v>
      </c>
      <c r="R766" s="150" t="s">
        <v>269</v>
      </c>
      <c r="S766" s="151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8" t="s">
        <v>1</v>
      </c>
    </row>
    <row r="767" spans="1:65">
      <c r="A767" s="30"/>
      <c r="B767" s="19"/>
      <c r="C767" s="9"/>
      <c r="D767" s="10" t="s">
        <v>102</v>
      </c>
      <c r="E767" s="11" t="s">
        <v>295</v>
      </c>
      <c r="F767" s="11" t="s">
        <v>102</v>
      </c>
      <c r="G767" s="11" t="s">
        <v>102</v>
      </c>
      <c r="H767" s="11" t="s">
        <v>102</v>
      </c>
      <c r="I767" s="11" t="s">
        <v>102</v>
      </c>
      <c r="J767" s="11" t="s">
        <v>295</v>
      </c>
      <c r="K767" s="11" t="s">
        <v>295</v>
      </c>
      <c r="L767" s="11" t="s">
        <v>102</v>
      </c>
      <c r="M767" s="11" t="s">
        <v>101</v>
      </c>
      <c r="N767" s="11" t="s">
        <v>102</v>
      </c>
      <c r="O767" s="11" t="s">
        <v>102</v>
      </c>
      <c r="P767" s="11" t="s">
        <v>102</v>
      </c>
      <c r="Q767" s="11" t="s">
        <v>102</v>
      </c>
      <c r="R767" s="11" t="s">
        <v>102</v>
      </c>
      <c r="S767" s="151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8">
        <v>2</v>
      </c>
    </row>
    <row r="768" spans="1:65">
      <c r="A768" s="30"/>
      <c r="B768" s="19"/>
      <c r="C768" s="9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151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8">
        <v>3</v>
      </c>
    </row>
    <row r="769" spans="1:65">
      <c r="A769" s="30"/>
      <c r="B769" s="18">
        <v>1</v>
      </c>
      <c r="C769" s="14">
        <v>1</v>
      </c>
      <c r="D769" s="22">
        <v>27.699999999999996</v>
      </c>
      <c r="E769" s="22">
        <v>27.700000000000003</v>
      </c>
      <c r="F769" s="22">
        <v>29.030992649999998</v>
      </c>
      <c r="G769" s="22">
        <v>27.500000000000004</v>
      </c>
      <c r="H769" s="22">
        <v>26.5</v>
      </c>
      <c r="I769" s="155">
        <v>26.899999999999995</v>
      </c>
      <c r="J769" s="22" t="s">
        <v>306</v>
      </c>
      <c r="K769" s="22">
        <v>27.6</v>
      </c>
      <c r="L769" s="22">
        <v>26.72</v>
      </c>
      <c r="M769" s="22" t="s">
        <v>275</v>
      </c>
      <c r="N769" s="22">
        <v>28.056355252359396</v>
      </c>
      <c r="O769" s="22">
        <v>27.200000000000003</v>
      </c>
      <c r="P769" s="22">
        <v>27</v>
      </c>
      <c r="Q769" s="22">
        <v>27.200000000000003</v>
      </c>
      <c r="R769" s="22">
        <v>27.91</v>
      </c>
      <c r="S769" s="151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8">
        <v>1</v>
      </c>
    </row>
    <row r="770" spans="1:65">
      <c r="A770" s="30"/>
      <c r="B770" s="19">
        <v>1</v>
      </c>
      <c r="C770" s="9">
        <v>2</v>
      </c>
      <c r="D770" s="11">
        <v>28.139999999999997</v>
      </c>
      <c r="E770" s="11">
        <v>28.1</v>
      </c>
      <c r="F770" s="11">
        <v>28.579056660000003</v>
      </c>
      <c r="G770" s="11">
        <v>27.3</v>
      </c>
      <c r="H770" s="11">
        <v>26.5</v>
      </c>
      <c r="I770" s="11">
        <v>28.000000000000004</v>
      </c>
      <c r="J770" s="11" t="s">
        <v>306</v>
      </c>
      <c r="K770" s="11">
        <v>27.62</v>
      </c>
      <c r="L770" s="11">
        <v>26.009999999999998</v>
      </c>
      <c r="M770" s="11" t="s">
        <v>275</v>
      </c>
      <c r="N770" s="11">
        <v>28.177419815706074</v>
      </c>
      <c r="O770" s="11">
        <v>27.399999999999995</v>
      </c>
      <c r="P770" s="11">
        <v>26.700000000000003</v>
      </c>
      <c r="Q770" s="11">
        <v>27.6</v>
      </c>
      <c r="R770" s="11">
        <v>27.98</v>
      </c>
      <c r="S770" s="151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8" t="e">
        <v>#N/A</v>
      </c>
    </row>
    <row r="771" spans="1:65">
      <c r="A771" s="30"/>
      <c r="B771" s="19">
        <v>1</v>
      </c>
      <c r="C771" s="9">
        <v>3</v>
      </c>
      <c r="D771" s="11">
        <v>28.15</v>
      </c>
      <c r="E771" s="11">
        <v>28.199999999999996</v>
      </c>
      <c r="F771" s="11">
        <v>28.237163625000001</v>
      </c>
      <c r="G771" s="11">
        <v>28.199999999999996</v>
      </c>
      <c r="H771" s="11">
        <v>26.899999999999995</v>
      </c>
      <c r="I771" s="11">
        <v>27.399999999999995</v>
      </c>
      <c r="J771" s="11" t="s">
        <v>306</v>
      </c>
      <c r="K771" s="11">
        <v>27.61</v>
      </c>
      <c r="L771" s="11">
        <v>26.539999999999996</v>
      </c>
      <c r="M771" s="11" t="s">
        <v>275</v>
      </c>
      <c r="N771" s="11">
        <v>28.0248477807</v>
      </c>
      <c r="O771" s="11">
        <v>27.200000000000003</v>
      </c>
      <c r="P771" s="11">
        <v>27.1</v>
      </c>
      <c r="Q771" s="11">
        <v>27.3</v>
      </c>
      <c r="R771" s="11">
        <v>27.65</v>
      </c>
      <c r="S771" s="151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8">
        <v>16</v>
      </c>
    </row>
    <row r="772" spans="1:65">
      <c r="A772" s="30"/>
      <c r="B772" s="19">
        <v>1</v>
      </c>
      <c r="C772" s="9">
        <v>4</v>
      </c>
      <c r="D772" s="11">
        <v>27.92</v>
      </c>
      <c r="E772" s="11">
        <v>27.800000000000004</v>
      </c>
      <c r="F772" s="11">
        <v>28.893811319999998</v>
      </c>
      <c r="G772" s="11">
        <v>27.500000000000004</v>
      </c>
      <c r="H772" s="11">
        <v>26.700000000000003</v>
      </c>
      <c r="I772" s="11">
        <v>28.199999999999996</v>
      </c>
      <c r="J772" s="11" t="s">
        <v>306</v>
      </c>
      <c r="K772" s="11">
        <v>27.61</v>
      </c>
      <c r="L772" s="11">
        <v>26.669999999999998</v>
      </c>
      <c r="M772" s="11" t="s">
        <v>275</v>
      </c>
      <c r="N772" s="11">
        <v>27.846106138573585</v>
      </c>
      <c r="O772" s="11">
        <v>27.200000000000003</v>
      </c>
      <c r="P772" s="11">
        <v>27.200000000000003</v>
      </c>
      <c r="Q772" s="11">
        <v>27.3</v>
      </c>
      <c r="R772" s="11">
        <v>27.93</v>
      </c>
      <c r="S772" s="151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8">
        <v>27.619685125716153</v>
      </c>
    </row>
    <row r="773" spans="1:65">
      <c r="A773" s="30"/>
      <c r="B773" s="19">
        <v>1</v>
      </c>
      <c r="C773" s="9">
        <v>5</v>
      </c>
      <c r="D773" s="11">
        <v>28.410000000000004</v>
      </c>
      <c r="E773" s="11">
        <v>27.700000000000003</v>
      </c>
      <c r="F773" s="11">
        <v>29.137854735000001</v>
      </c>
      <c r="G773" s="11">
        <v>28.199999999999996</v>
      </c>
      <c r="H773" s="11">
        <v>27</v>
      </c>
      <c r="I773" s="11">
        <v>28.000000000000004</v>
      </c>
      <c r="J773" s="11" t="s">
        <v>306</v>
      </c>
      <c r="K773" s="11">
        <v>27.61</v>
      </c>
      <c r="L773" s="11">
        <v>26.8</v>
      </c>
      <c r="M773" s="11" t="s">
        <v>275</v>
      </c>
      <c r="N773" s="11">
        <v>27.732616886805715</v>
      </c>
      <c r="O773" s="11">
        <v>27.699999999999996</v>
      </c>
      <c r="P773" s="11">
        <v>27</v>
      </c>
      <c r="Q773" s="11">
        <v>27</v>
      </c>
      <c r="R773" s="11">
        <v>27.9</v>
      </c>
      <c r="S773" s="151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8">
        <v>99</v>
      </c>
    </row>
    <row r="774" spans="1:65">
      <c r="A774" s="30"/>
      <c r="B774" s="19">
        <v>1</v>
      </c>
      <c r="C774" s="9">
        <v>6</v>
      </c>
      <c r="D774" s="11">
        <v>28.139999999999997</v>
      </c>
      <c r="E774" s="11">
        <v>28.499999999999996</v>
      </c>
      <c r="F774" s="11">
        <v>28.718030384999999</v>
      </c>
      <c r="G774" s="11">
        <v>27.500000000000004</v>
      </c>
      <c r="H774" s="11">
        <v>27.399999999999995</v>
      </c>
      <c r="I774" s="11">
        <v>27.9</v>
      </c>
      <c r="J774" s="11" t="s">
        <v>306</v>
      </c>
      <c r="K774" s="11">
        <v>27.6</v>
      </c>
      <c r="L774" s="11">
        <v>26.76</v>
      </c>
      <c r="M774" s="11" t="s">
        <v>275</v>
      </c>
      <c r="N774" s="11">
        <v>27.63118455671496</v>
      </c>
      <c r="O774" s="11">
        <v>27.6</v>
      </c>
      <c r="P774" s="11">
        <v>27.399999999999995</v>
      </c>
      <c r="Q774" s="11">
        <v>27.700000000000003</v>
      </c>
      <c r="R774" s="11">
        <v>27.889999999999997</v>
      </c>
      <c r="S774" s="151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55"/>
    </row>
    <row r="775" spans="1:65">
      <c r="A775" s="30"/>
      <c r="B775" s="20" t="s">
        <v>245</v>
      </c>
      <c r="C775" s="12"/>
      <c r="D775" s="23">
        <v>28.076666666666664</v>
      </c>
      <c r="E775" s="23">
        <v>28</v>
      </c>
      <c r="F775" s="23">
        <v>28.766151562499999</v>
      </c>
      <c r="G775" s="23">
        <v>27.7</v>
      </c>
      <c r="H775" s="23">
        <v>26.833333333333332</v>
      </c>
      <c r="I775" s="23">
        <v>27.733333333333334</v>
      </c>
      <c r="J775" s="23" t="s">
        <v>557</v>
      </c>
      <c r="K775" s="23">
        <v>27.608333333333334</v>
      </c>
      <c r="L775" s="23">
        <v>26.583333333333332</v>
      </c>
      <c r="M775" s="23" t="s">
        <v>557</v>
      </c>
      <c r="N775" s="23">
        <v>27.911421738476623</v>
      </c>
      <c r="O775" s="23">
        <v>27.383333333333329</v>
      </c>
      <c r="P775" s="23">
        <v>27.066666666666666</v>
      </c>
      <c r="Q775" s="23">
        <v>27.350000000000005</v>
      </c>
      <c r="R775" s="23">
        <v>27.876666666666665</v>
      </c>
      <c r="S775" s="151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55"/>
    </row>
    <row r="776" spans="1:65">
      <c r="A776" s="30"/>
      <c r="B776" s="3" t="s">
        <v>246</v>
      </c>
      <c r="C776" s="29"/>
      <c r="D776" s="11">
        <v>28.139999999999997</v>
      </c>
      <c r="E776" s="11">
        <v>27.950000000000003</v>
      </c>
      <c r="F776" s="11">
        <v>28.805920852499998</v>
      </c>
      <c r="G776" s="11">
        <v>27.500000000000004</v>
      </c>
      <c r="H776" s="11">
        <v>26.799999999999997</v>
      </c>
      <c r="I776" s="11">
        <v>27.950000000000003</v>
      </c>
      <c r="J776" s="11" t="s">
        <v>557</v>
      </c>
      <c r="K776" s="11">
        <v>27.61</v>
      </c>
      <c r="L776" s="11">
        <v>26.695</v>
      </c>
      <c r="M776" s="11" t="s">
        <v>557</v>
      </c>
      <c r="N776" s="11">
        <v>27.935476959636794</v>
      </c>
      <c r="O776" s="11">
        <v>27.299999999999997</v>
      </c>
      <c r="P776" s="11">
        <v>27.05</v>
      </c>
      <c r="Q776" s="11">
        <v>27.3</v>
      </c>
      <c r="R776" s="11">
        <v>27.905000000000001</v>
      </c>
      <c r="S776" s="151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55"/>
    </row>
    <row r="777" spans="1:65">
      <c r="A777" s="30"/>
      <c r="B777" s="3" t="s">
        <v>247</v>
      </c>
      <c r="C777" s="29"/>
      <c r="D777" s="24">
        <v>0.24121912583099109</v>
      </c>
      <c r="E777" s="24">
        <v>0.32249030993193883</v>
      </c>
      <c r="F777" s="24">
        <v>0.32916544534494463</v>
      </c>
      <c r="G777" s="24">
        <v>0.39496835316262663</v>
      </c>
      <c r="H777" s="24">
        <v>0.34448028487369964</v>
      </c>
      <c r="I777" s="24">
        <v>0.4885352256149692</v>
      </c>
      <c r="J777" s="24" t="s">
        <v>557</v>
      </c>
      <c r="K777" s="24">
        <v>7.5277265270904132E-3</v>
      </c>
      <c r="L777" s="24">
        <v>0.29493502109221825</v>
      </c>
      <c r="M777" s="24" t="s">
        <v>557</v>
      </c>
      <c r="N777" s="24">
        <v>0.20947379225292151</v>
      </c>
      <c r="O777" s="24">
        <v>0.22286019533928797</v>
      </c>
      <c r="P777" s="24">
        <v>0.23380903889000046</v>
      </c>
      <c r="Q777" s="24">
        <v>0.25884358211089636</v>
      </c>
      <c r="R777" s="24">
        <v>0.11552777443830024</v>
      </c>
      <c r="S777" s="209"/>
      <c r="T777" s="210"/>
      <c r="U777" s="210"/>
      <c r="V777" s="210"/>
      <c r="W777" s="210"/>
      <c r="X777" s="210"/>
      <c r="Y777" s="210"/>
      <c r="Z777" s="210"/>
      <c r="AA777" s="210"/>
      <c r="AB777" s="210"/>
      <c r="AC777" s="210"/>
      <c r="AD777" s="210"/>
      <c r="AE777" s="210"/>
      <c r="AF777" s="210"/>
      <c r="AG777" s="210"/>
      <c r="AH777" s="210"/>
      <c r="AI777" s="210"/>
      <c r="AJ777" s="210"/>
      <c r="AK777" s="210"/>
      <c r="AL777" s="210"/>
      <c r="AM777" s="210"/>
      <c r="AN777" s="210"/>
      <c r="AO777" s="210"/>
      <c r="AP777" s="210"/>
      <c r="AQ777" s="210"/>
      <c r="AR777" s="210"/>
      <c r="AS777" s="210"/>
      <c r="AT777" s="210"/>
      <c r="AU777" s="210"/>
      <c r="AV777" s="210"/>
      <c r="AW777" s="210"/>
      <c r="AX777" s="210"/>
      <c r="AY777" s="210"/>
      <c r="AZ777" s="210"/>
      <c r="BA777" s="210"/>
      <c r="BB777" s="210"/>
      <c r="BC777" s="210"/>
      <c r="BD777" s="210"/>
      <c r="BE777" s="210"/>
      <c r="BF777" s="210"/>
      <c r="BG777" s="210"/>
      <c r="BH777" s="210"/>
      <c r="BI777" s="210"/>
      <c r="BJ777" s="210"/>
      <c r="BK777" s="210"/>
      <c r="BL777" s="210"/>
      <c r="BM777" s="56"/>
    </row>
    <row r="778" spans="1:65">
      <c r="A778" s="30"/>
      <c r="B778" s="3" t="s">
        <v>86</v>
      </c>
      <c r="C778" s="29"/>
      <c r="D778" s="13">
        <v>8.5914445861685063E-3</v>
      </c>
      <c r="E778" s="13">
        <v>1.1517511068997816E-2</v>
      </c>
      <c r="F778" s="13">
        <v>1.1442804388684714E-2</v>
      </c>
      <c r="G778" s="13">
        <v>1.4258785312730204E-2</v>
      </c>
      <c r="H778" s="13">
        <v>1.2837774591566447E-2</v>
      </c>
      <c r="I778" s="13">
        <v>1.7615452846693601E-2</v>
      </c>
      <c r="J778" s="13" t="s">
        <v>557</v>
      </c>
      <c r="K778" s="13">
        <v>2.7266138945090539E-4</v>
      </c>
      <c r="L778" s="13">
        <v>1.1094734335757427E-2</v>
      </c>
      <c r="M778" s="13" t="s">
        <v>557</v>
      </c>
      <c r="N778" s="13">
        <v>7.5049488419343547E-3</v>
      </c>
      <c r="O778" s="13">
        <v>8.1385342181115525E-3</v>
      </c>
      <c r="P778" s="13">
        <v>8.6382649836207071E-3</v>
      </c>
      <c r="Q778" s="13">
        <v>9.4641163477475806E-3</v>
      </c>
      <c r="R778" s="13">
        <v>4.1442463627274989E-3</v>
      </c>
      <c r="S778" s="151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5"/>
    </row>
    <row r="779" spans="1:65">
      <c r="A779" s="30"/>
      <c r="B779" s="3" t="s">
        <v>248</v>
      </c>
      <c r="C779" s="29"/>
      <c r="D779" s="13">
        <v>1.654550147369438E-2</v>
      </c>
      <c r="E779" s="13">
        <v>1.3769703476081308E-2</v>
      </c>
      <c r="F779" s="13">
        <v>4.1509033559415709E-2</v>
      </c>
      <c r="G779" s="13">
        <v>2.907885224551876E-3</v>
      </c>
      <c r="H779" s="13">
        <v>-2.8470700835422025E-2</v>
      </c>
      <c r="I779" s="13">
        <v>4.1147539191663807E-3</v>
      </c>
      <c r="J779" s="13" t="s">
        <v>557</v>
      </c>
      <c r="K779" s="13">
        <v>-4.1100368563751211E-4</v>
      </c>
      <c r="L779" s="13">
        <v>-3.7522216045029921E-2</v>
      </c>
      <c r="M779" s="13" t="s">
        <v>557</v>
      </c>
      <c r="N779" s="13">
        <v>1.0562633550403433E-2</v>
      </c>
      <c r="O779" s="13">
        <v>-8.5573673742848078E-3</v>
      </c>
      <c r="P779" s="13">
        <v>-2.002261997312127E-2</v>
      </c>
      <c r="Q779" s="13">
        <v>-9.7642360688988683E-3</v>
      </c>
      <c r="R779" s="13">
        <v>9.3042893060080178E-3</v>
      </c>
      <c r="S779" s="151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5"/>
    </row>
    <row r="780" spans="1:65">
      <c r="A780" s="30"/>
      <c r="B780" s="46" t="s">
        <v>249</v>
      </c>
      <c r="C780" s="47"/>
      <c r="D780" s="45">
        <v>0.8</v>
      </c>
      <c r="E780" s="45">
        <v>0.64</v>
      </c>
      <c r="F780" s="45">
        <v>2.27</v>
      </c>
      <c r="G780" s="45">
        <v>0</v>
      </c>
      <c r="H780" s="45">
        <v>1.85</v>
      </c>
      <c r="I780" s="45">
        <v>7.0000000000000007E-2</v>
      </c>
      <c r="J780" s="45" t="s">
        <v>275</v>
      </c>
      <c r="K780" s="45">
        <v>0.2</v>
      </c>
      <c r="L780" s="45">
        <v>2.38</v>
      </c>
      <c r="M780" s="45" t="s">
        <v>275</v>
      </c>
      <c r="N780" s="45">
        <v>0.45</v>
      </c>
      <c r="O780" s="45">
        <v>0.67</v>
      </c>
      <c r="P780" s="45">
        <v>1.35</v>
      </c>
      <c r="Q780" s="45">
        <v>0.75</v>
      </c>
      <c r="R780" s="45">
        <v>0.38</v>
      </c>
      <c r="S780" s="151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5"/>
    </row>
    <row r="781" spans="1:65">
      <c r="B781" s="31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BM781" s="55"/>
    </row>
    <row r="782" spans="1:65" ht="15">
      <c r="B782" s="8" t="s">
        <v>535</v>
      </c>
      <c r="BM782" s="28" t="s">
        <v>67</v>
      </c>
    </row>
    <row r="783" spans="1:65" ht="15">
      <c r="A783" s="25" t="s">
        <v>6</v>
      </c>
      <c r="B783" s="18" t="s">
        <v>111</v>
      </c>
      <c r="C783" s="15" t="s">
        <v>112</v>
      </c>
      <c r="D783" s="16" t="s">
        <v>222</v>
      </c>
      <c r="E783" s="17" t="s">
        <v>222</v>
      </c>
      <c r="F783" s="17" t="s">
        <v>222</v>
      </c>
      <c r="G783" s="17" t="s">
        <v>222</v>
      </c>
      <c r="H783" s="17" t="s">
        <v>222</v>
      </c>
      <c r="I783" s="17" t="s">
        <v>222</v>
      </c>
      <c r="J783" s="17" t="s">
        <v>222</v>
      </c>
      <c r="K783" s="151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8">
        <v>1</v>
      </c>
    </row>
    <row r="784" spans="1:65">
      <c r="A784" s="30"/>
      <c r="B784" s="19" t="s">
        <v>223</v>
      </c>
      <c r="C784" s="9" t="s">
        <v>223</v>
      </c>
      <c r="D784" s="149" t="s">
        <v>256</v>
      </c>
      <c r="E784" s="150" t="s">
        <v>258</v>
      </c>
      <c r="F784" s="150" t="s">
        <v>261</v>
      </c>
      <c r="G784" s="150" t="s">
        <v>262</v>
      </c>
      <c r="H784" s="150" t="s">
        <v>266</v>
      </c>
      <c r="I784" s="150" t="s">
        <v>294</v>
      </c>
      <c r="J784" s="150" t="s">
        <v>269</v>
      </c>
      <c r="K784" s="151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8" t="s">
        <v>3</v>
      </c>
    </row>
    <row r="785" spans="1:65">
      <c r="A785" s="30"/>
      <c r="B785" s="19"/>
      <c r="C785" s="9"/>
      <c r="D785" s="10" t="s">
        <v>101</v>
      </c>
      <c r="E785" s="11" t="s">
        <v>102</v>
      </c>
      <c r="F785" s="11" t="s">
        <v>295</v>
      </c>
      <c r="G785" s="11" t="s">
        <v>102</v>
      </c>
      <c r="H785" s="11" t="s">
        <v>101</v>
      </c>
      <c r="I785" s="11" t="s">
        <v>101</v>
      </c>
      <c r="J785" s="11" t="s">
        <v>102</v>
      </c>
      <c r="K785" s="151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8">
        <v>0</v>
      </c>
    </row>
    <row r="786" spans="1:65">
      <c r="A786" s="30"/>
      <c r="B786" s="19"/>
      <c r="C786" s="9"/>
      <c r="D786" s="26"/>
      <c r="E786" s="26"/>
      <c r="F786" s="26"/>
      <c r="G786" s="26"/>
      <c r="H786" s="26"/>
      <c r="I786" s="26"/>
      <c r="J786" s="26"/>
      <c r="K786" s="151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8">
        <v>0</v>
      </c>
    </row>
    <row r="787" spans="1:65">
      <c r="A787" s="30"/>
      <c r="B787" s="18">
        <v>1</v>
      </c>
      <c r="C787" s="14">
        <v>1</v>
      </c>
      <c r="D787" s="216">
        <v>682.4</v>
      </c>
      <c r="E787" s="216">
        <v>679.82</v>
      </c>
      <c r="F787" s="216">
        <v>612</v>
      </c>
      <c r="G787" s="217">
        <v>523</v>
      </c>
      <c r="H787" s="216">
        <v>607.611095765355</v>
      </c>
      <c r="I787" s="216">
        <v>620</v>
      </c>
      <c r="J787" s="216">
        <v>598.5</v>
      </c>
      <c r="K787" s="218"/>
      <c r="L787" s="219"/>
      <c r="M787" s="219"/>
      <c r="N787" s="219"/>
      <c r="O787" s="219"/>
      <c r="P787" s="219"/>
      <c r="Q787" s="219"/>
      <c r="R787" s="219"/>
      <c r="S787" s="219"/>
      <c r="T787" s="219"/>
      <c r="U787" s="219"/>
      <c r="V787" s="219"/>
      <c r="W787" s="219"/>
      <c r="X787" s="219"/>
      <c r="Y787" s="219"/>
      <c r="Z787" s="219"/>
      <c r="AA787" s="219"/>
      <c r="AB787" s="219"/>
      <c r="AC787" s="219"/>
      <c r="AD787" s="219"/>
      <c r="AE787" s="219"/>
      <c r="AF787" s="219"/>
      <c r="AG787" s="219"/>
      <c r="AH787" s="219"/>
      <c r="AI787" s="219"/>
      <c r="AJ787" s="219"/>
      <c r="AK787" s="219"/>
      <c r="AL787" s="219"/>
      <c r="AM787" s="219"/>
      <c r="AN787" s="219"/>
      <c r="AO787" s="219"/>
      <c r="AP787" s="219"/>
      <c r="AQ787" s="219"/>
      <c r="AR787" s="219"/>
      <c r="AS787" s="219"/>
      <c r="AT787" s="219"/>
      <c r="AU787" s="219"/>
      <c r="AV787" s="219"/>
      <c r="AW787" s="219"/>
      <c r="AX787" s="219"/>
      <c r="AY787" s="219"/>
      <c r="AZ787" s="219"/>
      <c r="BA787" s="219"/>
      <c r="BB787" s="219"/>
      <c r="BC787" s="219"/>
      <c r="BD787" s="219"/>
      <c r="BE787" s="219"/>
      <c r="BF787" s="219"/>
      <c r="BG787" s="219"/>
      <c r="BH787" s="219"/>
      <c r="BI787" s="219"/>
      <c r="BJ787" s="219"/>
      <c r="BK787" s="219"/>
      <c r="BL787" s="219"/>
      <c r="BM787" s="220">
        <v>1</v>
      </c>
    </row>
    <row r="788" spans="1:65">
      <c r="A788" s="30"/>
      <c r="B788" s="19">
        <v>1</v>
      </c>
      <c r="C788" s="9">
        <v>2</v>
      </c>
      <c r="D788" s="221">
        <v>635.6</v>
      </c>
      <c r="E788" s="221">
        <v>668.7</v>
      </c>
      <c r="F788" s="221">
        <v>639</v>
      </c>
      <c r="G788" s="222">
        <v>525</v>
      </c>
      <c r="H788" s="221">
        <v>578.83051126610553</v>
      </c>
      <c r="I788" s="221">
        <v>620</v>
      </c>
      <c r="J788" s="221">
        <v>607.79999999999995</v>
      </c>
      <c r="K788" s="218"/>
      <c r="L788" s="219"/>
      <c r="M788" s="219"/>
      <c r="N788" s="219"/>
      <c r="O788" s="219"/>
      <c r="P788" s="219"/>
      <c r="Q788" s="219"/>
      <c r="R788" s="219"/>
      <c r="S788" s="219"/>
      <c r="T788" s="219"/>
      <c r="U788" s="219"/>
      <c r="V788" s="219"/>
      <c r="W788" s="219"/>
      <c r="X788" s="219"/>
      <c r="Y788" s="219"/>
      <c r="Z788" s="219"/>
      <c r="AA788" s="219"/>
      <c r="AB788" s="219"/>
      <c r="AC788" s="219"/>
      <c r="AD788" s="219"/>
      <c r="AE788" s="219"/>
      <c r="AF788" s="219"/>
      <c r="AG788" s="219"/>
      <c r="AH788" s="219"/>
      <c r="AI788" s="219"/>
      <c r="AJ788" s="219"/>
      <c r="AK788" s="219"/>
      <c r="AL788" s="219"/>
      <c r="AM788" s="219"/>
      <c r="AN788" s="219"/>
      <c r="AO788" s="219"/>
      <c r="AP788" s="219"/>
      <c r="AQ788" s="219"/>
      <c r="AR788" s="219"/>
      <c r="AS788" s="219"/>
      <c r="AT788" s="219"/>
      <c r="AU788" s="219"/>
      <c r="AV788" s="219"/>
      <c r="AW788" s="219"/>
      <c r="AX788" s="219"/>
      <c r="AY788" s="219"/>
      <c r="AZ788" s="219"/>
      <c r="BA788" s="219"/>
      <c r="BB788" s="219"/>
      <c r="BC788" s="219"/>
      <c r="BD788" s="219"/>
      <c r="BE788" s="219"/>
      <c r="BF788" s="219"/>
      <c r="BG788" s="219"/>
      <c r="BH788" s="219"/>
      <c r="BI788" s="219"/>
      <c r="BJ788" s="219"/>
      <c r="BK788" s="219"/>
      <c r="BL788" s="219"/>
      <c r="BM788" s="220" t="e">
        <v>#N/A</v>
      </c>
    </row>
    <row r="789" spans="1:65">
      <c r="A789" s="30"/>
      <c r="B789" s="19">
        <v>1</v>
      </c>
      <c r="C789" s="9">
        <v>3</v>
      </c>
      <c r="D789" s="221">
        <v>615.79999999999995</v>
      </c>
      <c r="E789" s="221">
        <v>660.71</v>
      </c>
      <c r="F789" s="221">
        <v>610</v>
      </c>
      <c r="G789" s="222">
        <v>530</v>
      </c>
      <c r="H789" s="221">
        <v>589.725001672095</v>
      </c>
      <c r="I789" s="221">
        <v>610</v>
      </c>
      <c r="J789" s="221">
        <v>588.4</v>
      </c>
      <c r="K789" s="218"/>
      <c r="L789" s="219"/>
      <c r="M789" s="219"/>
      <c r="N789" s="219"/>
      <c r="O789" s="219"/>
      <c r="P789" s="219"/>
      <c r="Q789" s="219"/>
      <c r="R789" s="219"/>
      <c r="S789" s="219"/>
      <c r="T789" s="219"/>
      <c r="U789" s="219"/>
      <c r="V789" s="219"/>
      <c r="W789" s="219"/>
      <c r="X789" s="219"/>
      <c r="Y789" s="219"/>
      <c r="Z789" s="219"/>
      <c r="AA789" s="219"/>
      <c r="AB789" s="219"/>
      <c r="AC789" s="219"/>
      <c r="AD789" s="219"/>
      <c r="AE789" s="219"/>
      <c r="AF789" s="219"/>
      <c r="AG789" s="219"/>
      <c r="AH789" s="219"/>
      <c r="AI789" s="219"/>
      <c r="AJ789" s="219"/>
      <c r="AK789" s="219"/>
      <c r="AL789" s="219"/>
      <c r="AM789" s="219"/>
      <c r="AN789" s="219"/>
      <c r="AO789" s="219"/>
      <c r="AP789" s="219"/>
      <c r="AQ789" s="219"/>
      <c r="AR789" s="219"/>
      <c r="AS789" s="219"/>
      <c r="AT789" s="219"/>
      <c r="AU789" s="219"/>
      <c r="AV789" s="219"/>
      <c r="AW789" s="219"/>
      <c r="AX789" s="219"/>
      <c r="AY789" s="219"/>
      <c r="AZ789" s="219"/>
      <c r="BA789" s="219"/>
      <c r="BB789" s="219"/>
      <c r="BC789" s="219"/>
      <c r="BD789" s="219"/>
      <c r="BE789" s="219"/>
      <c r="BF789" s="219"/>
      <c r="BG789" s="219"/>
      <c r="BH789" s="219"/>
      <c r="BI789" s="219"/>
      <c r="BJ789" s="219"/>
      <c r="BK789" s="219"/>
      <c r="BL789" s="219"/>
      <c r="BM789" s="220">
        <v>16</v>
      </c>
    </row>
    <row r="790" spans="1:65">
      <c r="A790" s="30"/>
      <c r="B790" s="19">
        <v>1</v>
      </c>
      <c r="C790" s="9">
        <v>4</v>
      </c>
      <c r="D790" s="221">
        <v>539.79999999999995</v>
      </c>
      <c r="E790" s="221">
        <v>609.78</v>
      </c>
      <c r="F790" s="221">
        <v>582</v>
      </c>
      <c r="G790" s="222">
        <v>522</v>
      </c>
      <c r="H790" s="221">
        <v>605.10203843616932</v>
      </c>
      <c r="I790" s="221">
        <v>610</v>
      </c>
      <c r="J790" s="221">
        <v>597.29999999999995</v>
      </c>
      <c r="K790" s="218"/>
      <c r="L790" s="219"/>
      <c r="M790" s="219"/>
      <c r="N790" s="219"/>
      <c r="O790" s="219"/>
      <c r="P790" s="219"/>
      <c r="Q790" s="219"/>
      <c r="R790" s="219"/>
      <c r="S790" s="219"/>
      <c r="T790" s="219"/>
      <c r="U790" s="219"/>
      <c r="V790" s="219"/>
      <c r="W790" s="219"/>
      <c r="X790" s="219"/>
      <c r="Y790" s="219"/>
      <c r="Z790" s="219"/>
      <c r="AA790" s="219"/>
      <c r="AB790" s="219"/>
      <c r="AC790" s="219"/>
      <c r="AD790" s="219"/>
      <c r="AE790" s="219"/>
      <c r="AF790" s="219"/>
      <c r="AG790" s="219"/>
      <c r="AH790" s="219"/>
      <c r="AI790" s="219"/>
      <c r="AJ790" s="219"/>
      <c r="AK790" s="219"/>
      <c r="AL790" s="219"/>
      <c r="AM790" s="219"/>
      <c r="AN790" s="219"/>
      <c r="AO790" s="219"/>
      <c r="AP790" s="219"/>
      <c r="AQ790" s="219"/>
      <c r="AR790" s="219"/>
      <c r="AS790" s="219"/>
      <c r="AT790" s="219"/>
      <c r="AU790" s="219"/>
      <c r="AV790" s="219"/>
      <c r="AW790" s="219"/>
      <c r="AX790" s="219"/>
      <c r="AY790" s="219"/>
      <c r="AZ790" s="219"/>
      <c r="BA790" s="219"/>
      <c r="BB790" s="219"/>
      <c r="BC790" s="219"/>
      <c r="BD790" s="219"/>
      <c r="BE790" s="219"/>
      <c r="BF790" s="219"/>
      <c r="BG790" s="219"/>
      <c r="BH790" s="219"/>
      <c r="BI790" s="219"/>
      <c r="BJ790" s="219"/>
      <c r="BK790" s="219"/>
      <c r="BL790" s="219"/>
      <c r="BM790" s="220">
        <v>614.41876840068278</v>
      </c>
    </row>
    <row r="791" spans="1:65">
      <c r="A791" s="30"/>
      <c r="B791" s="19">
        <v>1</v>
      </c>
      <c r="C791" s="9">
        <v>5</v>
      </c>
      <c r="D791" s="221">
        <v>590.70000000000005</v>
      </c>
      <c r="E791" s="221">
        <v>657.68</v>
      </c>
      <c r="F791" s="221">
        <v>609</v>
      </c>
      <c r="G791" s="222">
        <v>515</v>
      </c>
      <c r="H791" s="221">
        <v>579.13058542979002</v>
      </c>
      <c r="I791" s="221">
        <v>630</v>
      </c>
      <c r="J791" s="221">
        <v>590.79999999999995</v>
      </c>
      <c r="K791" s="218"/>
      <c r="L791" s="219"/>
      <c r="M791" s="219"/>
      <c r="N791" s="219"/>
      <c r="O791" s="219"/>
      <c r="P791" s="219"/>
      <c r="Q791" s="219"/>
      <c r="R791" s="219"/>
      <c r="S791" s="219"/>
      <c r="T791" s="219"/>
      <c r="U791" s="219"/>
      <c r="V791" s="219"/>
      <c r="W791" s="219"/>
      <c r="X791" s="219"/>
      <c r="Y791" s="219"/>
      <c r="Z791" s="219"/>
      <c r="AA791" s="219"/>
      <c r="AB791" s="219"/>
      <c r="AC791" s="219"/>
      <c r="AD791" s="219"/>
      <c r="AE791" s="219"/>
      <c r="AF791" s="219"/>
      <c r="AG791" s="219"/>
      <c r="AH791" s="219"/>
      <c r="AI791" s="219"/>
      <c r="AJ791" s="219"/>
      <c r="AK791" s="219"/>
      <c r="AL791" s="219"/>
      <c r="AM791" s="219"/>
      <c r="AN791" s="219"/>
      <c r="AO791" s="219"/>
      <c r="AP791" s="219"/>
      <c r="AQ791" s="219"/>
      <c r="AR791" s="219"/>
      <c r="AS791" s="219"/>
      <c r="AT791" s="219"/>
      <c r="AU791" s="219"/>
      <c r="AV791" s="219"/>
      <c r="AW791" s="219"/>
      <c r="AX791" s="219"/>
      <c r="AY791" s="219"/>
      <c r="AZ791" s="219"/>
      <c r="BA791" s="219"/>
      <c r="BB791" s="219"/>
      <c r="BC791" s="219"/>
      <c r="BD791" s="219"/>
      <c r="BE791" s="219"/>
      <c r="BF791" s="219"/>
      <c r="BG791" s="219"/>
      <c r="BH791" s="219"/>
      <c r="BI791" s="219"/>
      <c r="BJ791" s="219"/>
      <c r="BK791" s="219"/>
      <c r="BL791" s="219"/>
      <c r="BM791" s="220">
        <v>100</v>
      </c>
    </row>
    <row r="792" spans="1:65">
      <c r="A792" s="30"/>
      <c r="B792" s="19">
        <v>1</v>
      </c>
      <c r="C792" s="9">
        <v>6</v>
      </c>
      <c r="D792" s="221">
        <v>634.4</v>
      </c>
      <c r="E792" s="221">
        <v>637.1</v>
      </c>
      <c r="F792" s="221">
        <v>610</v>
      </c>
      <c r="G792" s="222">
        <v>523</v>
      </c>
      <c r="H792" s="221">
        <v>587.38642985506704</v>
      </c>
      <c r="I792" s="221">
        <v>620</v>
      </c>
      <c r="J792" s="221">
        <v>604</v>
      </c>
      <c r="K792" s="218"/>
      <c r="L792" s="219"/>
      <c r="M792" s="219"/>
      <c r="N792" s="219"/>
      <c r="O792" s="219"/>
      <c r="P792" s="219"/>
      <c r="Q792" s="219"/>
      <c r="R792" s="219"/>
      <c r="S792" s="219"/>
      <c r="T792" s="219"/>
      <c r="U792" s="219"/>
      <c r="V792" s="219"/>
      <c r="W792" s="219"/>
      <c r="X792" s="219"/>
      <c r="Y792" s="219"/>
      <c r="Z792" s="219"/>
      <c r="AA792" s="219"/>
      <c r="AB792" s="219"/>
      <c r="AC792" s="219"/>
      <c r="AD792" s="219"/>
      <c r="AE792" s="219"/>
      <c r="AF792" s="219"/>
      <c r="AG792" s="219"/>
      <c r="AH792" s="219"/>
      <c r="AI792" s="219"/>
      <c r="AJ792" s="219"/>
      <c r="AK792" s="219"/>
      <c r="AL792" s="219"/>
      <c r="AM792" s="219"/>
      <c r="AN792" s="219"/>
      <c r="AO792" s="219"/>
      <c r="AP792" s="219"/>
      <c r="AQ792" s="219"/>
      <c r="AR792" s="219"/>
      <c r="AS792" s="219"/>
      <c r="AT792" s="219"/>
      <c r="AU792" s="219"/>
      <c r="AV792" s="219"/>
      <c r="AW792" s="219"/>
      <c r="AX792" s="219"/>
      <c r="AY792" s="219"/>
      <c r="AZ792" s="219"/>
      <c r="BA792" s="219"/>
      <c r="BB792" s="219"/>
      <c r="BC792" s="219"/>
      <c r="BD792" s="219"/>
      <c r="BE792" s="219"/>
      <c r="BF792" s="219"/>
      <c r="BG792" s="219"/>
      <c r="BH792" s="219"/>
      <c r="BI792" s="219"/>
      <c r="BJ792" s="219"/>
      <c r="BK792" s="219"/>
      <c r="BL792" s="219"/>
      <c r="BM792" s="223"/>
    </row>
    <row r="793" spans="1:65">
      <c r="A793" s="30"/>
      <c r="B793" s="20" t="s">
        <v>245</v>
      </c>
      <c r="C793" s="12"/>
      <c r="D793" s="224">
        <v>616.45000000000005</v>
      </c>
      <c r="E793" s="224">
        <v>652.29833333333329</v>
      </c>
      <c r="F793" s="224">
        <v>610.33333333333337</v>
      </c>
      <c r="G793" s="224">
        <v>523</v>
      </c>
      <c r="H793" s="224">
        <v>591.29761040409687</v>
      </c>
      <c r="I793" s="224">
        <v>618.33333333333337</v>
      </c>
      <c r="J793" s="224">
        <v>597.80000000000007</v>
      </c>
      <c r="K793" s="218"/>
      <c r="L793" s="219"/>
      <c r="M793" s="219"/>
      <c r="N793" s="219"/>
      <c r="O793" s="219"/>
      <c r="P793" s="219"/>
      <c r="Q793" s="219"/>
      <c r="R793" s="219"/>
      <c r="S793" s="219"/>
      <c r="T793" s="219"/>
      <c r="U793" s="219"/>
      <c r="V793" s="219"/>
      <c r="W793" s="219"/>
      <c r="X793" s="219"/>
      <c r="Y793" s="219"/>
      <c r="Z793" s="219"/>
      <c r="AA793" s="219"/>
      <c r="AB793" s="219"/>
      <c r="AC793" s="219"/>
      <c r="AD793" s="219"/>
      <c r="AE793" s="219"/>
      <c r="AF793" s="219"/>
      <c r="AG793" s="219"/>
      <c r="AH793" s="219"/>
      <c r="AI793" s="219"/>
      <c r="AJ793" s="219"/>
      <c r="AK793" s="219"/>
      <c r="AL793" s="219"/>
      <c r="AM793" s="219"/>
      <c r="AN793" s="219"/>
      <c r="AO793" s="219"/>
      <c r="AP793" s="219"/>
      <c r="AQ793" s="219"/>
      <c r="AR793" s="219"/>
      <c r="AS793" s="219"/>
      <c r="AT793" s="219"/>
      <c r="AU793" s="219"/>
      <c r="AV793" s="219"/>
      <c r="AW793" s="219"/>
      <c r="AX793" s="219"/>
      <c r="AY793" s="219"/>
      <c r="AZ793" s="219"/>
      <c r="BA793" s="219"/>
      <c r="BB793" s="219"/>
      <c r="BC793" s="219"/>
      <c r="BD793" s="219"/>
      <c r="BE793" s="219"/>
      <c r="BF793" s="219"/>
      <c r="BG793" s="219"/>
      <c r="BH793" s="219"/>
      <c r="BI793" s="219"/>
      <c r="BJ793" s="219"/>
      <c r="BK793" s="219"/>
      <c r="BL793" s="219"/>
      <c r="BM793" s="223"/>
    </row>
    <row r="794" spans="1:65">
      <c r="A794" s="30"/>
      <c r="B794" s="3" t="s">
        <v>246</v>
      </c>
      <c r="C794" s="29"/>
      <c r="D794" s="221">
        <v>625.09999999999991</v>
      </c>
      <c r="E794" s="221">
        <v>659.19499999999994</v>
      </c>
      <c r="F794" s="221">
        <v>610</v>
      </c>
      <c r="G794" s="221">
        <v>523</v>
      </c>
      <c r="H794" s="221">
        <v>588.55571576358102</v>
      </c>
      <c r="I794" s="221">
        <v>620</v>
      </c>
      <c r="J794" s="221">
        <v>597.9</v>
      </c>
      <c r="K794" s="218"/>
      <c r="L794" s="219"/>
      <c r="M794" s="219"/>
      <c r="N794" s="219"/>
      <c r="O794" s="219"/>
      <c r="P794" s="219"/>
      <c r="Q794" s="219"/>
      <c r="R794" s="219"/>
      <c r="S794" s="219"/>
      <c r="T794" s="219"/>
      <c r="U794" s="219"/>
      <c r="V794" s="219"/>
      <c r="W794" s="219"/>
      <c r="X794" s="219"/>
      <c r="Y794" s="219"/>
      <c r="Z794" s="219"/>
      <c r="AA794" s="219"/>
      <c r="AB794" s="219"/>
      <c r="AC794" s="219"/>
      <c r="AD794" s="219"/>
      <c r="AE794" s="219"/>
      <c r="AF794" s="219"/>
      <c r="AG794" s="219"/>
      <c r="AH794" s="219"/>
      <c r="AI794" s="219"/>
      <c r="AJ794" s="219"/>
      <c r="AK794" s="219"/>
      <c r="AL794" s="219"/>
      <c r="AM794" s="219"/>
      <c r="AN794" s="219"/>
      <c r="AO794" s="219"/>
      <c r="AP794" s="219"/>
      <c r="AQ794" s="219"/>
      <c r="AR794" s="219"/>
      <c r="AS794" s="219"/>
      <c r="AT794" s="219"/>
      <c r="AU794" s="219"/>
      <c r="AV794" s="219"/>
      <c r="AW794" s="219"/>
      <c r="AX794" s="219"/>
      <c r="AY794" s="219"/>
      <c r="AZ794" s="219"/>
      <c r="BA794" s="219"/>
      <c r="BB794" s="219"/>
      <c r="BC794" s="219"/>
      <c r="BD794" s="219"/>
      <c r="BE794" s="219"/>
      <c r="BF794" s="219"/>
      <c r="BG794" s="219"/>
      <c r="BH794" s="219"/>
      <c r="BI794" s="219"/>
      <c r="BJ794" s="219"/>
      <c r="BK794" s="219"/>
      <c r="BL794" s="219"/>
      <c r="BM794" s="223"/>
    </row>
    <row r="795" spans="1:65">
      <c r="A795" s="30"/>
      <c r="B795" s="3" t="s">
        <v>247</v>
      </c>
      <c r="C795" s="29"/>
      <c r="D795" s="221">
        <v>48.118676207892506</v>
      </c>
      <c r="E795" s="221">
        <v>25.159385061377552</v>
      </c>
      <c r="F795" s="221">
        <v>18.05177738248139</v>
      </c>
      <c r="G795" s="221">
        <v>4.8579831205964474</v>
      </c>
      <c r="H795" s="221">
        <v>12.473391896975258</v>
      </c>
      <c r="I795" s="221">
        <v>7.5277265270908105</v>
      </c>
      <c r="J795" s="221">
        <v>7.4369348524778696</v>
      </c>
      <c r="K795" s="218"/>
      <c r="L795" s="219"/>
      <c r="M795" s="219"/>
      <c r="N795" s="219"/>
      <c r="O795" s="219"/>
      <c r="P795" s="219"/>
      <c r="Q795" s="219"/>
      <c r="R795" s="219"/>
      <c r="S795" s="219"/>
      <c r="T795" s="219"/>
      <c r="U795" s="219"/>
      <c r="V795" s="219"/>
      <c r="W795" s="219"/>
      <c r="X795" s="219"/>
      <c r="Y795" s="219"/>
      <c r="Z795" s="219"/>
      <c r="AA795" s="219"/>
      <c r="AB795" s="219"/>
      <c r="AC795" s="219"/>
      <c r="AD795" s="219"/>
      <c r="AE795" s="219"/>
      <c r="AF795" s="219"/>
      <c r="AG795" s="219"/>
      <c r="AH795" s="219"/>
      <c r="AI795" s="219"/>
      <c r="AJ795" s="219"/>
      <c r="AK795" s="219"/>
      <c r="AL795" s="219"/>
      <c r="AM795" s="219"/>
      <c r="AN795" s="219"/>
      <c r="AO795" s="219"/>
      <c r="AP795" s="219"/>
      <c r="AQ795" s="219"/>
      <c r="AR795" s="219"/>
      <c r="AS795" s="219"/>
      <c r="AT795" s="219"/>
      <c r="AU795" s="219"/>
      <c r="AV795" s="219"/>
      <c r="AW795" s="219"/>
      <c r="AX795" s="219"/>
      <c r="AY795" s="219"/>
      <c r="AZ795" s="219"/>
      <c r="BA795" s="219"/>
      <c r="BB795" s="219"/>
      <c r="BC795" s="219"/>
      <c r="BD795" s="219"/>
      <c r="BE795" s="219"/>
      <c r="BF795" s="219"/>
      <c r="BG795" s="219"/>
      <c r="BH795" s="219"/>
      <c r="BI795" s="219"/>
      <c r="BJ795" s="219"/>
      <c r="BK795" s="219"/>
      <c r="BL795" s="219"/>
      <c r="BM795" s="223"/>
    </row>
    <row r="796" spans="1:65">
      <c r="A796" s="30"/>
      <c r="B796" s="3" t="s">
        <v>86</v>
      </c>
      <c r="C796" s="29"/>
      <c r="D796" s="13">
        <v>7.805771142492092E-2</v>
      </c>
      <c r="E796" s="13">
        <v>3.8570365392181317E-2</v>
      </c>
      <c r="F796" s="13">
        <v>2.9576915427331603E-2</v>
      </c>
      <c r="G796" s="13">
        <v>9.2886866550601285E-3</v>
      </c>
      <c r="H796" s="13">
        <v>2.1094947243995889E-2</v>
      </c>
      <c r="I796" s="13">
        <v>1.2174220798529612E-2</v>
      </c>
      <c r="J796" s="13">
        <v>1.2440506611706037E-2</v>
      </c>
      <c r="K796" s="151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5"/>
    </row>
    <row r="797" spans="1:65">
      <c r="A797" s="30"/>
      <c r="B797" s="3" t="s">
        <v>248</v>
      </c>
      <c r="C797" s="29"/>
      <c r="D797" s="13">
        <v>3.305940026220977E-3</v>
      </c>
      <c r="E797" s="13">
        <v>6.165105442864327E-2</v>
      </c>
      <c r="F797" s="13">
        <v>-6.649268019568666E-3</v>
      </c>
      <c r="G797" s="13">
        <v>-0.14878902322375931</v>
      </c>
      <c r="H797" s="13">
        <v>-3.763094356113128E-2</v>
      </c>
      <c r="I797" s="13">
        <v>6.371167571654901E-3</v>
      </c>
      <c r="J797" s="13">
        <v>-2.7047950445818869E-2</v>
      </c>
      <c r="K797" s="151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5"/>
    </row>
    <row r="798" spans="1:65">
      <c r="A798" s="30"/>
      <c r="B798" s="46" t="s">
        <v>249</v>
      </c>
      <c r="C798" s="47"/>
      <c r="D798" s="45">
        <v>0.33</v>
      </c>
      <c r="E798" s="45">
        <v>2.2599999999999998</v>
      </c>
      <c r="F798" s="45">
        <v>0</v>
      </c>
      <c r="G798" s="45">
        <v>4.7</v>
      </c>
      <c r="H798" s="45">
        <v>1.02</v>
      </c>
      <c r="I798" s="45">
        <v>0.43</v>
      </c>
      <c r="J798" s="45">
        <v>0.67</v>
      </c>
      <c r="K798" s="151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5"/>
    </row>
    <row r="799" spans="1:65">
      <c r="B799" s="31"/>
      <c r="C799" s="20"/>
      <c r="D799" s="20"/>
      <c r="E799" s="20"/>
      <c r="F799" s="20"/>
      <c r="G799" s="20"/>
      <c r="H799" s="20"/>
      <c r="I799" s="20"/>
      <c r="J799" s="20"/>
      <c r="BM799" s="55"/>
    </row>
    <row r="800" spans="1:65" ht="15">
      <c r="B800" s="8" t="s">
        <v>536</v>
      </c>
      <c r="BM800" s="28" t="s">
        <v>253</v>
      </c>
    </row>
    <row r="801" spans="1:65" ht="15">
      <c r="A801" s="25" t="s">
        <v>9</v>
      </c>
      <c r="B801" s="18" t="s">
        <v>111</v>
      </c>
      <c r="C801" s="15" t="s">
        <v>112</v>
      </c>
      <c r="D801" s="16" t="s">
        <v>222</v>
      </c>
      <c r="E801" s="17" t="s">
        <v>222</v>
      </c>
      <c r="F801" s="17" t="s">
        <v>222</v>
      </c>
      <c r="G801" s="17" t="s">
        <v>222</v>
      </c>
      <c r="H801" s="17" t="s">
        <v>222</v>
      </c>
      <c r="I801" s="17" t="s">
        <v>222</v>
      </c>
      <c r="J801" s="17" t="s">
        <v>222</v>
      </c>
      <c r="K801" s="151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8">
        <v>1</v>
      </c>
    </row>
    <row r="802" spans="1:65">
      <c r="A802" s="30"/>
      <c r="B802" s="19" t="s">
        <v>223</v>
      </c>
      <c r="C802" s="9" t="s">
        <v>223</v>
      </c>
      <c r="D802" s="149" t="s">
        <v>257</v>
      </c>
      <c r="E802" s="150" t="s">
        <v>262</v>
      </c>
      <c r="F802" s="150" t="s">
        <v>263</v>
      </c>
      <c r="G802" s="150" t="s">
        <v>265</v>
      </c>
      <c r="H802" s="150" t="s">
        <v>266</v>
      </c>
      <c r="I802" s="150" t="s">
        <v>294</v>
      </c>
      <c r="J802" s="150" t="s">
        <v>269</v>
      </c>
      <c r="K802" s="151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8" t="s">
        <v>3</v>
      </c>
    </row>
    <row r="803" spans="1:65">
      <c r="A803" s="30"/>
      <c r="B803" s="19"/>
      <c r="C803" s="9"/>
      <c r="D803" s="10" t="s">
        <v>295</v>
      </c>
      <c r="E803" s="11" t="s">
        <v>102</v>
      </c>
      <c r="F803" s="11" t="s">
        <v>99</v>
      </c>
      <c r="G803" s="11" t="s">
        <v>101</v>
      </c>
      <c r="H803" s="11" t="s">
        <v>102</v>
      </c>
      <c r="I803" s="11" t="s">
        <v>102</v>
      </c>
      <c r="J803" s="11" t="s">
        <v>102</v>
      </c>
      <c r="K803" s="151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8">
        <v>2</v>
      </c>
    </row>
    <row r="804" spans="1:65">
      <c r="A804" s="30"/>
      <c r="B804" s="19"/>
      <c r="C804" s="9"/>
      <c r="D804" s="26"/>
      <c r="E804" s="26"/>
      <c r="F804" s="26"/>
      <c r="G804" s="26"/>
      <c r="H804" s="26"/>
      <c r="I804" s="26"/>
      <c r="J804" s="26"/>
      <c r="K804" s="151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8">
        <v>2</v>
      </c>
    </row>
    <row r="805" spans="1:65">
      <c r="A805" s="30"/>
      <c r="B805" s="18">
        <v>1</v>
      </c>
      <c r="C805" s="14">
        <v>1</v>
      </c>
      <c r="D805" s="152" t="s">
        <v>291</v>
      </c>
      <c r="E805" s="22">
        <v>5</v>
      </c>
      <c r="F805" s="22">
        <v>3</v>
      </c>
      <c r="G805" s="152" t="s">
        <v>106</v>
      </c>
      <c r="H805" s="152" t="s">
        <v>291</v>
      </c>
      <c r="I805" s="22" t="s">
        <v>96</v>
      </c>
      <c r="J805" s="22">
        <v>3</v>
      </c>
      <c r="K805" s="151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8">
        <v>1</v>
      </c>
    </row>
    <row r="806" spans="1:65">
      <c r="A806" s="30"/>
      <c r="B806" s="19">
        <v>1</v>
      </c>
      <c r="C806" s="9">
        <v>2</v>
      </c>
      <c r="D806" s="153" t="s">
        <v>291</v>
      </c>
      <c r="E806" s="11">
        <v>5</v>
      </c>
      <c r="F806" s="11">
        <v>3</v>
      </c>
      <c r="G806" s="153" t="s">
        <v>106</v>
      </c>
      <c r="H806" s="153" t="s">
        <v>291</v>
      </c>
      <c r="I806" s="11" t="s">
        <v>96</v>
      </c>
      <c r="J806" s="11">
        <v>3</v>
      </c>
      <c r="K806" s="151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8">
        <v>14</v>
      </c>
    </row>
    <row r="807" spans="1:65">
      <c r="A807" s="30"/>
      <c r="B807" s="19">
        <v>1</v>
      </c>
      <c r="C807" s="9">
        <v>3</v>
      </c>
      <c r="D807" s="153" t="s">
        <v>291</v>
      </c>
      <c r="E807" s="11">
        <v>5</v>
      </c>
      <c r="F807" s="11">
        <v>3</v>
      </c>
      <c r="G807" s="153" t="s">
        <v>106</v>
      </c>
      <c r="H807" s="153" t="s">
        <v>291</v>
      </c>
      <c r="I807" s="156">
        <v>10</v>
      </c>
      <c r="J807" s="11">
        <v>2.8</v>
      </c>
      <c r="K807" s="151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8">
        <v>16</v>
      </c>
    </row>
    <row r="808" spans="1:65">
      <c r="A808" s="30"/>
      <c r="B808" s="19">
        <v>1</v>
      </c>
      <c r="C808" s="9">
        <v>4</v>
      </c>
      <c r="D808" s="153" t="s">
        <v>291</v>
      </c>
      <c r="E808" s="11">
        <v>5</v>
      </c>
      <c r="F808" s="11">
        <v>3</v>
      </c>
      <c r="G808" s="153" t="s">
        <v>106</v>
      </c>
      <c r="H808" s="153" t="s">
        <v>291</v>
      </c>
      <c r="I808" s="11" t="s">
        <v>96</v>
      </c>
      <c r="J808" s="11">
        <v>2.9</v>
      </c>
      <c r="K808" s="151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8">
        <v>3.9791666666666701</v>
      </c>
    </row>
    <row r="809" spans="1:65">
      <c r="A809" s="30"/>
      <c r="B809" s="19">
        <v>1</v>
      </c>
      <c r="C809" s="9">
        <v>5</v>
      </c>
      <c r="D809" s="153" t="s">
        <v>291</v>
      </c>
      <c r="E809" s="11">
        <v>5</v>
      </c>
      <c r="F809" s="11">
        <v>3</v>
      </c>
      <c r="G809" s="153" t="s">
        <v>106</v>
      </c>
      <c r="H809" s="153" t="s">
        <v>291</v>
      </c>
      <c r="I809" s="11" t="s">
        <v>96</v>
      </c>
      <c r="J809" s="11">
        <v>2.8</v>
      </c>
      <c r="K809" s="151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8">
        <v>20</v>
      </c>
    </row>
    <row r="810" spans="1:65">
      <c r="A810" s="30"/>
      <c r="B810" s="19">
        <v>1</v>
      </c>
      <c r="C810" s="9">
        <v>6</v>
      </c>
      <c r="D810" s="153" t="s">
        <v>291</v>
      </c>
      <c r="E810" s="11">
        <v>5</v>
      </c>
      <c r="F810" s="11">
        <v>3</v>
      </c>
      <c r="G810" s="153" t="s">
        <v>106</v>
      </c>
      <c r="H810" s="153" t="s">
        <v>291</v>
      </c>
      <c r="I810" s="11" t="s">
        <v>96</v>
      </c>
      <c r="J810" s="11">
        <v>3</v>
      </c>
      <c r="K810" s="151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5"/>
    </row>
    <row r="811" spans="1:65">
      <c r="A811" s="30"/>
      <c r="B811" s="20" t="s">
        <v>245</v>
      </c>
      <c r="C811" s="12"/>
      <c r="D811" s="23" t="s">
        <v>557</v>
      </c>
      <c r="E811" s="23">
        <v>5</v>
      </c>
      <c r="F811" s="23">
        <v>3</v>
      </c>
      <c r="G811" s="23" t="s">
        <v>557</v>
      </c>
      <c r="H811" s="23" t="s">
        <v>557</v>
      </c>
      <c r="I811" s="23">
        <v>10</v>
      </c>
      <c r="J811" s="23">
        <v>2.9166666666666665</v>
      </c>
      <c r="K811" s="151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5"/>
    </row>
    <row r="812" spans="1:65">
      <c r="A812" s="30"/>
      <c r="B812" s="3" t="s">
        <v>246</v>
      </c>
      <c r="C812" s="29"/>
      <c r="D812" s="11" t="s">
        <v>557</v>
      </c>
      <c r="E812" s="11">
        <v>5</v>
      </c>
      <c r="F812" s="11">
        <v>3</v>
      </c>
      <c r="G812" s="11" t="s">
        <v>557</v>
      </c>
      <c r="H812" s="11" t="s">
        <v>557</v>
      </c>
      <c r="I812" s="11">
        <v>10</v>
      </c>
      <c r="J812" s="11">
        <v>2.95</v>
      </c>
      <c r="K812" s="151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5"/>
    </row>
    <row r="813" spans="1:65">
      <c r="A813" s="30"/>
      <c r="B813" s="3" t="s">
        <v>247</v>
      </c>
      <c r="C813" s="29"/>
      <c r="D813" s="24" t="s">
        <v>557</v>
      </c>
      <c r="E813" s="24">
        <v>0</v>
      </c>
      <c r="F813" s="24">
        <v>0</v>
      </c>
      <c r="G813" s="24" t="s">
        <v>557</v>
      </c>
      <c r="H813" s="24" t="s">
        <v>557</v>
      </c>
      <c r="I813" s="24" t="s">
        <v>557</v>
      </c>
      <c r="J813" s="24">
        <v>9.831920802501759E-2</v>
      </c>
      <c r="K813" s="151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5"/>
    </row>
    <row r="814" spans="1:65">
      <c r="A814" s="30"/>
      <c r="B814" s="3" t="s">
        <v>86</v>
      </c>
      <c r="C814" s="29"/>
      <c r="D814" s="13" t="s">
        <v>557</v>
      </c>
      <c r="E814" s="13">
        <v>0</v>
      </c>
      <c r="F814" s="13">
        <v>0</v>
      </c>
      <c r="G814" s="13" t="s">
        <v>557</v>
      </c>
      <c r="H814" s="13" t="s">
        <v>557</v>
      </c>
      <c r="I814" s="13" t="s">
        <v>557</v>
      </c>
      <c r="J814" s="13">
        <v>3.3709442751434601E-2</v>
      </c>
      <c r="K814" s="151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5"/>
    </row>
    <row r="815" spans="1:65">
      <c r="A815" s="30"/>
      <c r="B815" s="3" t="s">
        <v>248</v>
      </c>
      <c r="C815" s="29"/>
      <c r="D815" s="13" t="s">
        <v>557</v>
      </c>
      <c r="E815" s="13">
        <v>0.25654450261779993</v>
      </c>
      <c r="F815" s="13">
        <v>-0.24607329842932002</v>
      </c>
      <c r="G815" s="13" t="s">
        <v>557</v>
      </c>
      <c r="H815" s="13" t="s">
        <v>557</v>
      </c>
      <c r="I815" s="13">
        <v>1.5130890052355999</v>
      </c>
      <c r="J815" s="13">
        <v>-0.26701570680628339</v>
      </c>
      <c r="K815" s="151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5"/>
    </row>
    <row r="816" spans="1:65">
      <c r="A816" s="30"/>
      <c r="B816" s="46" t="s">
        <v>249</v>
      </c>
      <c r="C816" s="47"/>
      <c r="D816" s="45">
        <v>1.62</v>
      </c>
      <c r="E816" s="45">
        <v>0</v>
      </c>
      <c r="F816" s="45">
        <v>0.65</v>
      </c>
      <c r="G816" s="45">
        <v>1.29</v>
      </c>
      <c r="H816" s="45">
        <v>1.62</v>
      </c>
      <c r="I816" s="45">
        <v>0.27</v>
      </c>
      <c r="J816" s="45">
        <v>0.67</v>
      </c>
      <c r="K816" s="151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5"/>
    </row>
    <row r="817" spans="1:65">
      <c r="B817" s="31"/>
      <c r="C817" s="20"/>
      <c r="D817" s="20"/>
      <c r="E817" s="20"/>
      <c r="F817" s="20"/>
      <c r="G817" s="20"/>
      <c r="H817" s="20"/>
      <c r="I817" s="20"/>
      <c r="J817" s="20"/>
      <c r="BM817" s="55"/>
    </row>
    <row r="818" spans="1:65" ht="15">
      <c r="B818" s="8" t="s">
        <v>537</v>
      </c>
      <c r="BM818" s="28" t="s">
        <v>253</v>
      </c>
    </row>
    <row r="819" spans="1:65" ht="15">
      <c r="A819" s="25" t="s">
        <v>61</v>
      </c>
      <c r="B819" s="18" t="s">
        <v>111</v>
      </c>
      <c r="C819" s="15" t="s">
        <v>112</v>
      </c>
      <c r="D819" s="16" t="s">
        <v>222</v>
      </c>
      <c r="E819" s="17" t="s">
        <v>222</v>
      </c>
      <c r="F819" s="17" t="s">
        <v>222</v>
      </c>
      <c r="G819" s="17" t="s">
        <v>222</v>
      </c>
      <c r="H819" s="151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8">
        <v>1</v>
      </c>
    </row>
    <row r="820" spans="1:65">
      <c r="A820" s="30"/>
      <c r="B820" s="19" t="s">
        <v>223</v>
      </c>
      <c r="C820" s="9" t="s">
        <v>223</v>
      </c>
      <c r="D820" s="149" t="s">
        <v>256</v>
      </c>
      <c r="E820" s="150" t="s">
        <v>257</v>
      </c>
      <c r="F820" s="150" t="s">
        <v>261</v>
      </c>
      <c r="G820" s="150" t="s">
        <v>266</v>
      </c>
      <c r="H820" s="151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8" t="s">
        <v>3</v>
      </c>
    </row>
    <row r="821" spans="1:65">
      <c r="A821" s="30"/>
      <c r="B821" s="19"/>
      <c r="C821" s="9"/>
      <c r="D821" s="10" t="s">
        <v>101</v>
      </c>
      <c r="E821" s="11" t="s">
        <v>295</v>
      </c>
      <c r="F821" s="11" t="s">
        <v>295</v>
      </c>
      <c r="G821" s="11" t="s">
        <v>101</v>
      </c>
      <c r="H821" s="151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8">
        <v>0</v>
      </c>
    </row>
    <row r="822" spans="1:65">
      <c r="A822" s="30"/>
      <c r="B822" s="19"/>
      <c r="C822" s="9"/>
      <c r="D822" s="26"/>
      <c r="E822" s="26"/>
      <c r="F822" s="26"/>
      <c r="G822" s="26"/>
      <c r="H822" s="151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8">
        <v>0</v>
      </c>
    </row>
    <row r="823" spans="1:65">
      <c r="A823" s="30"/>
      <c r="B823" s="18">
        <v>1</v>
      </c>
      <c r="C823" s="14">
        <v>1</v>
      </c>
      <c r="D823" s="216">
        <v>177</v>
      </c>
      <c r="E823" s="216">
        <v>170</v>
      </c>
      <c r="F823" s="216">
        <v>162</v>
      </c>
      <c r="G823" s="216">
        <v>213.83871737206212</v>
      </c>
      <c r="H823" s="218"/>
      <c r="I823" s="219"/>
      <c r="J823" s="219"/>
      <c r="K823" s="219"/>
      <c r="L823" s="219"/>
      <c r="M823" s="219"/>
      <c r="N823" s="219"/>
      <c r="O823" s="219"/>
      <c r="P823" s="219"/>
      <c r="Q823" s="219"/>
      <c r="R823" s="219"/>
      <c r="S823" s="219"/>
      <c r="T823" s="219"/>
      <c r="U823" s="219"/>
      <c r="V823" s="219"/>
      <c r="W823" s="219"/>
      <c r="X823" s="219"/>
      <c r="Y823" s="219"/>
      <c r="Z823" s="219"/>
      <c r="AA823" s="219"/>
      <c r="AB823" s="219"/>
      <c r="AC823" s="219"/>
      <c r="AD823" s="219"/>
      <c r="AE823" s="219"/>
      <c r="AF823" s="219"/>
      <c r="AG823" s="219"/>
      <c r="AH823" s="219"/>
      <c r="AI823" s="219"/>
      <c r="AJ823" s="219"/>
      <c r="AK823" s="219"/>
      <c r="AL823" s="219"/>
      <c r="AM823" s="219"/>
      <c r="AN823" s="219"/>
      <c r="AO823" s="219"/>
      <c r="AP823" s="219"/>
      <c r="AQ823" s="219"/>
      <c r="AR823" s="219"/>
      <c r="AS823" s="219"/>
      <c r="AT823" s="219"/>
      <c r="AU823" s="219"/>
      <c r="AV823" s="219"/>
      <c r="AW823" s="219"/>
      <c r="AX823" s="219"/>
      <c r="AY823" s="219"/>
      <c r="AZ823" s="219"/>
      <c r="BA823" s="219"/>
      <c r="BB823" s="219"/>
      <c r="BC823" s="219"/>
      <c r="BD823" s="219"/>
      <c r="BE823" s="219"/>
      <c r="BF823" s="219"/>
      <c r="BG823" s="219"/>
      <c r="BH823" s="219"/>
      <c r="BI823" s="219"/>
      <c r="BJ823" s="219"/>
      <c r="BK823" s="219"/>
      <c r="BL823" s="219"/>
      <c r="BM823" s="220">
        <v>1</v>
      </c>
    </row>
    <row r="824" spans="1:65">
      <c r="A824" s="30"/>
      <c r="B824" s="19">
        <v>1</v>
      </c>
      <c r="C824" s="9">
        <v>2</v>
      </c>
      <c r="D824" s="221">
        <v>172</v>
      </c>
      <c r="E824" s="221">
        <v>160</v>
      </c>
      <c r="F824" s="221">
        <v>162</v>
      </c>
      <c r="G824" s="221">
        <v>220.00609371940101</v>
      </c>
      <c r="H824" s="218"/>
      <c r="I824" s="219"/>
      <c r="J824" s="219"/>
      <c r="K824" s="219"/>
      <c r="L824" s="219"/>
      <c r="M824" s="219"/>
      <c r="N824" s="219"/>
      <c r="O824" s="219"/>
      <c r="P824" s="219"/>
      <c r="Q824" s="219"/>
      <c r="R824" s="219"/>
      <c r="S824" s="219"/>
      <c r="T824" s="219"/>
      <c r="U824" s="219"/>
      <c r="V824" s="219"/>
      <c r="W824" s="219"/>
      <c r="X824" s="219"/>
      <c r="Y824" s="219"/>
      <c r="Z824" s="219"/>
      <c r="AA824" s="219"/>
      <c r="AB824" s="219"/>
      <c r="AC824" s="219"/>
      <c r="AD824" s="219"/>
      <c r="AE824" s="219"/>
      <c r="AF824" s="219"/>
      <c r="AG824" s="219"/>
      <c r="AH824" s="219"/>
      <c r="AI824" s="219"/>
      <c r="AJ824" s="219"/>
      <c r="AK824" s="219"/>
      <c r="AL824" s="219"/>
      <c r="AM824" s="219"/>
      <c r="AN824" s="219"/>
      <c r="AO824" s="219"/>
      <c r="AP824" s="219"/>
      <c r="AQ824" s="219"/>
      <c r="AR824" s="219"/>
      <c r="AS824" s="219"/>
      <c r="AT824" s="219"/>
      <c r="AU824" s="219"/>
      <c r="AV824" s="219"/>
      <c r="AW824" s="219"/>
      <c r="AX824" s="219"/>
      <c r="AY824" s="219"/>
      <c r="AZ824" s="219"/>
      <c r="BA824" s="219"/>
      <c r="BB824" s="219"/>
      <c r="BC824" s="219"/>
      <c r="BD824" s="219"/>
      <c r="BE824" s="219"/>
      <c r="BF824" s="219"/>
      <c r="BG824" s="219"/>
      <c r="BH824" s="219"/>
      <c r="BI824" s="219"/>
      <c r="BJ824" s="219"/>
      <c r="BK824" s="219"/>
      <c r="BL824" s="219"/>
      <c r="BM824" s="220">
        <v>15</v>
      </c>
    </row>
    <row r="825" spans="1:65">
      <c r="A825" s="30"/>
      <c r="B825" s="19">
        <v>1</v>
      </c>
      <c r="C825" s="9">
        <v>3</v>
      </c>
      <c r="D825" s="221">
        <v>178</v>
      </c>
      <c r="E825" s="221">
        <v>170</v>
      </c>
      <c r="F825" s="221">
        <v>146</v>
      </c>
      <c r="G825" s="221">
        <v>219.52142902309814</v>
      </c>
      <c r="H825" s="218"/>
      <c r="I825" s="219"/>
      <c r="J825" s="219"/>
      <c r="K825" s="219"/>
      <c r="L825" s="219"/>
      <c r="M825" s="219"/>
      <c r="N825" s="219"/>
      <c r="O825" s="219"/>
      <c r="P825" s="219"/>
      <c r="Q825" s="219"/>
      <c r="R825" s="219"/>
      <c r="S825" s="219"/>
      <c r="T825" s="219"/>
      <c r="U825" s="219"/>
      <c r="V825" s="219"/>
      <c r="W825" s="219"/>
      <c r="X825" s="219"/>
      <c r="Y825" s="219"/>
      <c r="Z825" s="219"/>
      <c r="AA825" s="219"/>
      <c r="AB825" s="219"/>
      <c r="AC825" s="219"/>
      <c r="AD825" s="219"/>
      <c r="AE825" s="219"/>
      <c r="AF825" s="219"/>
      <c r="AG825" s="219"/>
      <c r="AH825" s="219"/>
      <c r="AI825" s="219"/>
      <c r="AJ825" s="219"/>
      <c r="AK825" s="219"/>
      <c r="AL825" s="219"/>
      <c r="AM825" s="219"/>
      <c r="AN825" s="219"/>
      <c r="AO825" s="219"/>
      <c r="AP825" s="219"/>
      <c r="AQ825" s="219"/>
      <c r="AR825" s="219"/>
      <c r="AS825" s="219"/>
      <c r="AT825" s="219"/>
      <c r="AU825" s="219"/>
      <c r="AV825" s="219"/>
      <c r="AW825" s="219"/>
      <c r="AX825" s="219"/>
      <c r="AY825" s="219"/>
      <c r="AZ825" s="219"/>
      <c r="BA825" s="219"/>
      <c r="BB825" s="219"/>
      <c r="BC825" s="219"/>
      <c r="BD825" s="219"/>
      <c r="BE825" s="219"/>
      <c r="BF825" s="219"/>
      <c r="BG825" s="219"/>
      <c r="BH825" s="219"/>
      <c r="BI825" s="219"/>
      <c r="BJ825" s="219"/>
      <c r="BK825" s="219"/>
      <c r="BL825" s="219"/>
      <c r="BM825" s="220">
        <v>16</v>
      </c>
    </row>
    <row r="826" spans="1:65">
      <c r="A826" s="30"/>
      <c r="B826" s="19">
        <v>1</v>
      </c>
      <c r="C826" s="9">
        <v>4</v>
      </c>
      <c r="D826" s="221">
        <v>173</v>
      </c>
      <c r="E826" s="221">
        <v>170</v>
      </c>
      <c r="F826" s="221">
        <v>156</v>
      </c>
      <c r="G826" s="221">
        <v>214.89380130284772</v>
      </c>
      <c r="H826" s="218"/>
      <c r="I826" s="219"/>
      <c r="J826" s="219"/>
      <c r="K826" s="219"/>
      <c r="L826" s="219"/>
      <c r="M826" s="219"/>
      <c r="N826" s="219"/>
      <c r="O826" s="219"/>
      <c r="P826" s="219"/>
      <c r="Q826" s="219"/>
      <c r="R826" s="219"/>
      <c r="S826" s="219"/>
      <c r="T826" s="219"/>
      <c r="U826" s="219"/>
      <c r="V826" s="219"/>
      <c r="W826" s="219"/>
      <c r="X826" s="219"/>
      <c r="Y826" s="219"/>
      <c r="Z826" s="219"/>
      <c r="AA826" s="219"/>
      <c r="AB826" s="219"/>
      <c r="AC826" s="219"/>
      <c r="AD826" s="219"/>
      <c r="AE826" s="219"/>
      <c r="AF826" s="219"/>
      <c r="AG826" s="219"/>
      <c r="AH826" s="219"/>
      <c r="AI826" s="219"/>
      <c r="AJ826" s="219"/>
      <c r="AK826" s="219"/>
      <c r="AL826" s="219"/>
      <c r="AM826" s="219"/>
      <c r="AN826" s="219"/>
      <c r="AO826" s="219"/>
      <c r="AP826" s="219"/>
      <c r="AQ826" s="219"/>
      <c r="AR826" s="219"/>
      <c r="AS826" s="219"/>
      <c r="AT826" s="219"/>
      <c r="AU826" s="219"/>
      <c r="AV826" s="219"/>
      <c r="AW826" s="219"/>
      <c r="AX826" s="219"/>
      <c r="AY826" s="219"/>
      <c r="AZ826" s="219"/>
      <c r="BA826" s="219"/>
      <c r="BB826" s="219"/>
      <c r="BC826" s="219"/>
      <c r="BD826" s="219"/>
      <c r="BE826" s="219"/>
      <c r="BF826" s="219"/>
      <c r="BG826" s="219"/>
      <c r="BH826" s="219"/>
      <c r="BI826" s="219"/>
      <c r="BJ826" s="219"/>
      <c r="BK826" s="219"/>
      <c r="BL826" s="219"/>
      <c r="BM826" s="220">
        <v>178.978472892296</v>
      </c>
    </row>
    <row r="827" spans="1:65">
      <c r="A827" s="30"/>
      <c r="B827" s="19">
        <v>1</v>
      </c>
      <c r="C827" s="9">
        <v>5</v>
      </c>
      <c r="D827" s="221">
        <v>176</v>
      </c>
      <c r="E827" s="221">
        <v>170</v>
      </c>
      <c r="F827" s="221">
        <v>162</v>
      </c>
      <c r="G827" s="221">
        <v>215.44178478884893</v>
      </c>
      <c r="H827" s="218"/>
      <c r="I827" s="219"/>
      <c r="J827" s="219"/>
      <c r="K827" s="219"/>
      <c r="L827" s="219"/>
      <c r="M827" s="219"/>
      <c r="N827" s="219"/>
      <c r="O827" s="219"/>
      <c r="P827" s="219"/>
      <c r="Q827" s="219"/>
      <c r="R827" s="219"/>
      <c r="S827" s="219"/>
      <c r="T827" s="219"/>
      <c r="U827" s="219"/>
      <c r="V827" s="219"/>
      <c r="W827" s="219"/>
      <c r="X827" s="219"/>
      <c r="Y827" s="219"/>
      <c r="Z827" s="219"/>
      <c r="AA827" s="219"/>
      <c r="AB827" s="219"/>
      <c r="AC827" s="219"/>
      <c r="AD827" s="219"/>
      <c r="AE827" s="219"/>
      <c r="AF827" s="219"/>
      <c r="AG827" s="219"/>
      <c r="AH827" s="219"/>
      <c r="AI827" s="219"/>
      <c r="AJ827" s="219"/>
      <c r="AK827" s="219"/>
      <c r="AL827" s="219"/>
      <c r="AM827" s="219"/>
      <c r="AN827" s="219"/>
      <c r="AO827" s="219"/>
      <c r="AP827" s="219"/>
      <c r="AQ827" s="219"/>
      <c r="AR827" s="219"/>
      <c r="AS827" s="219"/>
      <c r="AT827" s="219"/>
      <c r="AU827" s="219"/>
      <c r="AV827" s="219"/>
      <c r="AW827" s="219"/>
      <c r="AX827" s="219"/>
      <c r="AY827" s="219"/>
      <c r="AZ827" s="219"/>
      <c r="BA827" s="219"/>
      <c r="BB827" s="219"/>
      <c r="BC827" s="219"/>
      <c r="BD827" s="219"/>
      <c r="BE827" s="219"/>
      <c r="BF827" s="219"/>
      <c r="BG827" s="219"/>
      <c r="BH827" s="219"/>
      <c r="BI827" s="219"/>
      <c r="BJ827" s="219"/>
      <c r="BK827" s="219"/>
      <c r="BL827" s="219"/>
      <c r="BM827" s="220">
        <v>21</v>
      </c>
    </row>
    <row r="828" spans="1:65">
      <c r="A828" s="30"/>
      <c r="B828" s="19">
        <v>1</v>
      </c>
      <c r="C828" s="9">
        <v>6</v>
      </c>
      <c r="D828" s="221">
        <v>176</v>
      </c>
      <c r="E828" s="221">
        <v>160</v>
      </c>
      <c r="F828" s="221">
        <v>157</v>
      </c>
      <c r="G828" s="221">
        <v>214.78152320883973</v>
      </c>
      <c r="H828" s="218"/>
      <c r="I828" s="219"/>
      <c r="J828" s="219"/>
      <c r="K828" s="219"/>
      <c r="L828" s="219"/>
      <c r="M828" s="219"/>
      <c r="N828" s="219"/>
      <c r="O828" s="219"/>
      <c r="P828" s="219"/>
      <c r="Q828" s="219"/>
      <c r="R828" s="219"/>
      <c r="S828" s="219"/>
      <c r="T828" s="219"/>
      <c r="U828" s="219"/>
      <c r="V828" s="219"/>
      <c r="W828" s="219"/>
      <c r="X828" s="219"/>
      <c r="Y828" s="219"/>
      <c r="Z828" s="219"/>
      <c r="AA828" s="219"/>
      <c r="AB828" s="219"/>
      <c r="AC828" s="219"/>
      <c r="AD828" s="219"/>
      <c r="AE828" s="219"/>
      <c r="AF828" s="219"/>
      <c r="AG828" s="219"/>
      <c r="AH828" s="219"/>
      <c r="AI828" s="219"/>
      <c r="AJ828" s="219"/>
      <c r="AK828" s="219"/>
      <c r="AL828" s="219"/>
      <c r="AM828" s="219"/>
      <c r="AN828" s="219"/>
      <c r="AO828" s="219"/>
      <c r="AP828" s="219"/>
      <c r="AQ828" s="219"/>
      <c r="AR828" s="219"/>
      <c r="AS828" s="219"/>
      <c r="AT828" s="219"/>
      <c r="AU828" s="219"/>
      <c r="AV828" s="219"/>
      <c r="AW828" s="219"/>
      <c r="AX828" s="219"/>
      <c r="AY828" s="219"/>
      <c r="AZ828" s="219"/>
      <c r="BA828" s="219"/>
      <c r="BB828" s="219"/>
      <c r="BC828" s="219"/>
      <c r="BD828" s="219"/>
      <c r="BE828" s="219"/>
      <c r="BF828" s="219"/>
      <c r="BG828" s="219"/>
      <c r="BH828" s="219"/>
      <c r="BI828" s="219"/>
      <c r="BJ828" s="219"/>
      <c r="BK828" s="219"/>
      <c r="BL828" s="219"/>
      <c r="BM828" s="223"/>
    </row>
    <row r="829" spans="1:65">
      <c r="A829" s="30"/>
      <c r="B829" s="20" t="s">
        <v>245</v>
      </c>
      <c r="C829" s="12"/>
      <c r="D829" s="224">
        <v>175.33333333333334</v>
      </c>
      <c r="E829" s="224">
        <v>166.66666666666666</v>
      </c>
      <c r="F829" s="224">
        <v>157.5</v>
      </c>
      <c r="G829" s="224">
        <v>216.41389156918294</v>
      </c>
      <c r="H829" s="218"/>
      <c r="I829" s="219"/>
      <c r="J829" s="219"/>
      <c r="K829" s="219"/>
      <c r="L829" s="219"/>
      <c r="M829" s="219"/>
      <c r="N829" s="219"/>
      <c r="O829" s="219"/>
      <c r="P829" s="219"/>
      <c r="Q829" s="219"/>
      <c r="R829" s="219"/>
      <c r="S829" s="219"/>
      <c r="T829" s="219"/>
      <c r="U829" s="219"/>
      <c r="V829" s="219"/>
      <c r="W829" s="219"/>
      <c r="X829" s="219"/>
      <c r="Y829" s="219"/>
      <c r="Z829" s="219"/>
      <c r="AA829" s="219"/>
      <c r="AB829" s="219"/>
      <c r="AC829" s="219"/>
      <c r="AD829" s="219"/>
      <c r="AE829" s="219"/>
      <c r="AF829" s="219"/>
      <c r="AG829" s="219"/>
      <c r="AH829" s="219"/>
      <c r="AI829" s="219"/>
      <c r="AJ829" s="219"/>
      <c r="AK829" s="219"/>
      <c r="AL829" s="219"/>
      <c r="AM829" s="219"/>
      <c r="AN829" s="219"/>
      <c r="AO829" s="219"/>
      <c r="AP829" s="219"/>
      <c r="AQ829" s="219"/>
      <c r="AR829" s="219"/>
      <c r="AS829" s="219"/>
      <c r="AT829" s="219"/>
      <c r="AU829" s="219"/>
      <c r="AV829" s="219"/>
      <c r="AW829" s="219"/>
      <c r="AX829" s="219"/>
      <c r="AY829" s="219"/>
      <c r="AZ829" s="219"/>
      <c r="BA829" s="219"/>
      <c r="BB829" s="219"/>
      <c r="BC829" s="219"/>
      <c r="BD829" s="219"/>
      <c r="BE829" s="219"/>
      <c r="BF829" s="219"/>
      <c r="BG829" s="219"/>
      <c r="BH829" s="219"/>
      <c r="BI829" s="219"/>
      <c r="BJ829" s="219"/>
      <c r="BK829" s="219"/>
      <c r="BL829" s="219"/>
      <c r="BM829" s="223"/>
    </row>
    <row r="830" spans="1:65">
      <c r="A830" s="30"/>
      <c r="B830" s="3" t="s">
        <v>246</v>
      </c>
      <c r="C830" s="29"/>
      <c r="D830" s="221">
        <v>176</v>
      </c>
      <c r="E830" s="221">
        <v>170</v>
      </c>
      <c r="F830" s="221">
        <v>159.5</v>
      </c>
      <c r="G830" s="221">
        <v>215.16779304584833</v>
      </c>
      <c r="H830" s="218"/>
      <c r="I830" s="219"/>
      <c r="J830" s="219"/>
      <c r="K830" s="219"/>
      <c r="L830" s="219"/>
      <c r="M830" s="219"/>
      <c r="N830" s="219"/>
      <c r="O830" s="219"/>
      <c r="P830" s="219"/>
      <c r="Q830" s="219"/>
      <c r="R830" s="219"/>
      <c r="S830" s="219"/>
      <c r="T830" s="219"/>
      <c r="U830" s="219"/>
      <c r="V830" s="219"/>
      <c r="W830" s="219"/>
      <c r="X830" s="219"/>
      <c r="Y830" s="219"/>
      <c r="Z830" s="219"/>
      <c r="AA830" s="219"/>
      <c r="AB830" s="219"/>
      <c r="AC830" s="219"/>
      <c r="AD830" s="219"/>
      <c r="AE830" s="219"/>
      <c r="AF830" s="219"/>
      <c r="AG830" s="219"/>
      <c r="AH830" s="219"/>
      <c r="AI830" s="219"/>
      <c r="AJ830" s="219"/>
      <c r="AK830" s="219"/>
      <c r="AL830" s="219"/>
      <c r="AM830" s="219"/>
      <c r="AN830" s="219"/>
      <c r="AO830" s="219"/>
      <c r="AP830" s="219"/>
      <c r="AQ830" s="219"/>
      <c r="AR830" s="219"/>
      <c r="AS830" s="219"/>
      <c r="AT830" s="219"/>
      <c r="AU830" s="219"/>
      <c r="AV830" s="219"/>
      <c r="AW830" s="219"/>
      <c r="AX830" s="219"/>
      <c r="AY830" s="219"/>
      <c r="AZ830" s="219"/>
      <c r="BA830" s="219"/>
      <c r="BB830" s="219"/>
      <c r="BC830" s="219"/>
      <c r="BD830" s="219"/>
      <c r="BE830" s="219"/>
      <c r="BF830" s="219"/>
      <c r="BG830" s="219"/>
      <c r="BH830" s="219"/>
      <c r="BI830" s="219"/>
      <c r="BJ830" s="219"/>
      <c r="BK830" s="219"/>
      <c r="BL830" s="219"/>
      <c r="BM830" s="223"/>
    </row>
    <row r="831" spans="1:65">
      <c r="A831" s="30"/>
      <c r="B831" s="3" t="s">
        <v>247</v>
      </c>
      <c r="C831" s="29"/>
      <c r="D831" s="221">
        <v>2.3380903889000244</v>
      </c>
      <c r="E831" s="221">
        <v>5.1639777949432224</v>
      </c>
      <c r="F831" s="221">
        <v>6.2529992803453931</v>
      </c>
      <c r="G831" s="221">
        <v>2.6500007522663807</v>
      </c>
      <c r="H831" s="218"/>
      <c r="I831" s="219"/>
      <c r="J831" s="219"/>
      <c r="K831" s="219"/>
      <c r="L831" s="219"/>
      <c r="M831" s="219"/>
      <c r="N831" s="219"/>
      <c r="O831" s="219"/>
      <c r="P831" s="219"/>
      <c r="Q831" s="219"/>
      <c r="R831" s="219"/>
      <c r="S831" s="219"/>
      <c r="T831" s="219"/>
      <c r="U831" s="219"/>
      <c r="V831" s="219"/>
      <c r="W831" s="219"/>
      <c r="X831" s="219"/>
      <c r="Y831" s="219"/>
      <c r="Z831" s="219"/>
      <c r="AA831" s="219"/>
      <c r="AB831" s="219"/>
      <c r="AC831" s="219"/>
      <c r="AD831" s="219"/>
      <c r="AE831" s="219"/>
      <c r="AF831" s="219"/>
      <c r="AG831" s="219"/>
      <c r="AH831" s="219"/>
      <c r="AI831" s="219"/>
      <c r="AJ831" s="219"/>
      <c r="AK831" s="219"/>
      <c r="AL831" s="219"/>
      <c r="AM831" s="219"/>
      <c r="AN831" s="219"/>
      <c r="AO831" s="219"/>
      <c r="AP831" s="219"/>
      <c r="AQ831" s="219"/>
      <c r="AR831" s="219"/>
      <c r="AS831" s="219"/>
      <c r="AT831" s="219"/>
      <c r="AU831" s="219"/>
      <c r="AV831" s="219"/>
      <c r="AW831" s="219"/>
      <c r="AX831" s="219"/>
      <c r="AY831" s="219"/>
      <c r="AZ831" s="219"/>
      <c r="BA831" s="219"/>
      <c r="BB831" s="219"/>
      <c r="BC831" s="219"/>
      <c r="BD831" s="219"/>
      <c r="BE831" s="219"/>
      <c r="BF831" s="219"/>
      <c r="BG831" s="219"/>
      <c r="BH831" s="219"/>
      <c r="BI831" s="219"/>
      <c r="BJ831" s="219"/>
      <c r="BK831" s="219"/>
      <c r="BL831" s="219"/>
      <c r="BM831" s="223"/>
    </row>
    <row r="832" spans="1:65">
      <c r="A832" s="30"/>
      <c r="B832" s="3" t="s">
        <v>86</v>
      </c>
      <c r="C832" s="29"/>
      <c r="D832" s="13">
        <v>1.333511628650204E-2</v>
      </c>
      <c r="E832" s="13">
        <v>3.0983866769659335E-2</v>
      </c>
      <c r="F832" s="13">
        <v>3.9701582732351699E-2</v>
      </c>
      <c r="G832" s="13">
        <v>1.2245058452817625E-2</v>
      </c>
      <c r="H832" s="151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5"/>
    </row>
    <row r="833" spans="1:65">
      <c r="A833" s="30"/>
      <c r="B833" s="3" t="s">
        <v>248</v>
      </c>
      <c r="C833" s="29"/>
      <c r="D833" s="13">
        <v>-2.0366357473371677E-2</v>
      </c>
      <c r="E833" s="13">
        <v>-6.8789313187615719E-2</v>
      </c>
      <c r="F833" s="13">
        <v>-0.1200059009622968</v>
      </c>
      <c r="G833" s="13">
        <v>0.2091615716232782</v>
      </c>
      <c r="H833" s="151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5"/>
    </row>
    <row r="834" spans="1:65">
      <c r="A834" s="30"/>
      <c r="B834" s="46" t="s">
        <v>249</v>
      </c>
      <c r="C834" s="47"/>
      <c r="D834" s="45">
        <v>0.33</v>
      </c>
      <c r="E834" s="45">
        <v>0.33</v>
      </c>
      <c r="F834" s="45">
        <v>1.02</v>
      </c>
      <c r="G834" s="45">
        <v>3.43</v>
      </c>
      <c r="H834" s="151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B835" s="31"/>
      <c r="C835" s="20"/>
      <c r="D835" s="20"/>
      <c r="E835" s="20"/>
      <c r="F835" s="20"/>
      <c r="G835" s="20"/>
      <c r="BM835" s="55"/>
    </row>
    <row r="836" spans="1:65" ht="15">
      <c r="B836" s="8" t="s">
        <v>538</v>
      </c>
      <c r="BM836" s="28" t="s">
        <v>67</v>
      </c>
    </row>
    <row r="837" spans="1:65" ht="15">
      <c r="A837" s="25" t="s">
        <v>62</v>
      </c>
      <c r="B837" s="18" t="s">
        <v>111</v>
      </c>
      <c r="C837" s="15" t="s">
        <v>112</v>
      </c>
      <c r="D837" s="16" t="s">
        <v>222</v>
      </c>
      <c r="E837" s="17" t="s">
        <v>222</v>
      </c>
      <c r="F837" s="17" t="s">
        <v>222</v>
      </c>
      <c r="G837" s="17" t="s">
        <v>222</v>
      </c>
      <c r="H837" s="17" t="s">
        <v>222</v>
      </c>
      <c r="I837" s="17" t="s">
        <v>222</v>
      </c>
      <c r="J837" s="17" t="s">
        <v>222</v>
      </c>
      <c r="K837" s="17" t="s">
        <v>222</v>
      </c>
      <c r="L837" s="17" t="s">
        <v>222</v>
      </c>
      <c r="M837" s="17" t="s">
        <v>222</v>
      </c>
      <c r="N837" s="17" t="s">
        <v>222</v>
      </c>
      <c r="O837" s="17" t="s">
        <v>222</v>
      </c>
      <c r="P837" s="17" t="s">
        <v>222</v>
      </c>
      <c r="Q837" s="17" t="s">
        <v>222</v>
      </c>
      <c r="R837" s="151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8">
        <v>1</v>
      </c>
    </row>
    <row r="838" spans="1:65">
      <c r="A838" s="30"/>
      <c r="B838" s="19" t="s">
        <v>223</v>
      </c>
      <c r="C838" s="9" t="s">
        <v>223</v>
      </c>
      <c r="D838" s="149" t="s">
        <v>255</v>
      </c>
      <c r="E838" s="150" t="s">
        <v>256</v>
      </c>
      <c r="F838" s="150" t="s">
        <v>257</v>
      </c>
      <c r="G838" s="150" t="s">
        <v>258</v>
      </c>
      <c r="H838" s="150" t="s">
        <v>259</v>
      </c>
      <c r="I838" s="150" t="s">
        <v>260</v>
      </c>
      <c r="J838" s="150" t="s">
        <v>276</v>
      </c>
      <c r="K838" s="150" t="s">
        <v>261</v>
      </c>
      <c r="L838" s="150" t="s">
        <v>262</v>
      </c>
      <c r="M838" s="150" t="s">
        <v>263</v>
      </c>
      <c r="N838" s="150" t="s">
        <v>266</v>
      </c>
      <c r="O838" s="150" t="s">
        <v>267</v>
      </c>
      <c r="P838" s="150" t="s">
        <v>268</v>
      </c>
      <c r="Q838" s="150" t="s">
        <v>294</v>
      </c>
      <c r="R838" s="151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8" t="s">
        <v>1</v>
      </c>
    </row>
    <row r="839" spans="1:65">
      <c r="A839" s="30"/>
      <c r="B839" s="19"/>
      <c r="C839" s="9"/>
      <c r="D839" s="10" t="s">
        <v>102</v>
      </c>
      <c r="E839" s="11" t="s">
        <v>102</v>
      </c>
      <c r="F839" s="11" t="s">
        <v>295</v>
      </c>
      <c r="G839" s="11" t="s">
        <v>102</v>
      </c>
      <c r="H839" s="11" t="s">
        <v>102</v>
      </c>
      <c r="I839" s="11" t="s">
        <v>102</v>
      </c>
      <c r="J839" s="11" t="s">
        <v>102</v>
      </c>
      <c r="K839" s="11" t="s">
        <v>295</v>
      </c>
      <c r="L839" s="11" t="s">
        <v>102</v>
      </c>
      <c r="M839" s="11" t="s">
        <v>99</v>
      </c>
      <c r="N839" s="11" t="s">
        <v>102</v>
      </c>
      <c r="O839" s="11" t="s">
        <v>102</v>
      </c>
      <c r="P839" s="11" t="s">
        <v>102</v>
      </c>
      <c r="Q839" s="11" t="s">
        <v>102</v>
      </c>
      <c r="R839" s="151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8">
        <v>2</v>
      </c>
    </row>
    <row r="840" spans="1:65">
      <c r="A840" s="30"/>
      <c r="B840" s="19"/>
      <c r="C840" s="9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151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8">
        <v>3</v>
      </c>
    </row>
    <row r="841" spans="1:65">
      <c r="A841" s="30"/>
      <c r="B841" s="18">
        <v>1</v>
      </c>
      <c r="C841" s="14">
        <v>1</v>
      </c>
      <c r="D841" s="22">
        <v>4.0999999999999996</v>
      </c>
      <c r="E841" s="22">
        <v>3.9</v>
      </c>
      <c r="F841" s="152">
        <v>3.2</v>
      </c>
      <c r="G841" s="152">
        <v>4.1516350000000006</v>
      </c>
      <c r="H841" s="22">
        <v>3.6</v>
      </c>
      <c r="I841" s="22">
        <v>3.88</v>
      </c>
      <c r="J841" s="22">
        <v>3.51</v>
      </c>
      <c r="K841" s="22">
        <v>3.74</v>
      </c>
      <c r="L841" s="22">
        <v>3.71</v>
      </c>
      <c r="M841" s="22">
        <v>3.786</v>
      </c>
      <c r="N841" s="22">
        <v>4.046068</v>
      </c>
      <c r="O841" s="22">
        <v>3.6</v>
      </c>
      <c r="P841" s="22">
        <v>3.83</v>
      </c>
      <c r="Q841" s="22">
        <v>3.63</v>
      </c>
      <c r="R841" s="151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8">
        <v>1</v>
      </c>
    </row>
    <row r="842" spans="1:65">
      <c r="A842" s="30"/>
      <c r="B842" s="19">
        <v>1</v>
      </c>
      <c r="C842" s="9">
        <v>2</v>
      </c>
      <c r="D842" s="11">
        <v>4</v>
      </c>
      <c r="E842" s="11">
        <v>3.9</v>
      </c>
      <c r="F842" s="153">
        <v>3.1</v>
      </c>
      <c r="G842" s="153">
        <v>4.1899649999999999</v>
      </c>
      <c r="H842" s="11">
        <v>3.6</v>
      </c>
      <c r="I842" s="11">
        <v>3.79</v>
      </c>
      <c r="J842" s="11">
        <v>3.69</v>
      </c>
      <c r="K842" s="11">
        <v>3.7900000000000005</v>
      </c>
      <c r="L842" s="11">
        <v>3.7699999999999996</v>
      </c>
      <c r="M842" s="11">
        <v>3.5529999999999999</v>
      </c>
      <c r="N842" s="11">
        <v>4.1197714999999997</v>
      </c>
      <c r="O842" s="11">
        <v>3.69</v>
      </c>
      <c r="P842" s="11">
        <v>3.93</v>
      </c>
      <c r="Q842" s="11">
        <v>3.7699999999999996</v>
      </c>
      <c r="R842" s="151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8" t="e">
        <v>#N/A</v>
      </c>
    </row>
    <row r="843" spans="1:65">
      <c r="A843" s="30"/>
      <c r="B843" s="19">
        <v>1</v>
      </c>
      <c r="C843" s="9">
        <v>3</v>
      </c>
      <c r="D843" s="11">
        <v>4.2</v>
      </c>
      <c r="E843" s="11">
        <v>3.8</v>
      </c>
      <c r="F843" s="153">
        <v>3.3000000000000003</v>
      </c>
      <c r="G843" s="153">
        <v>4.1880850000000001</v>
      </c>
      <c r="H843" s="11">
        <v>3.6</v>
      </c>
      <c r="I843" s="11">
        <v>3.79</v>
      </c>
      <c r="J843" s="11">
        <v>3.69</v>
      </c>
      <c r="K843" s="11">
        <v>3.72</v>
      </c>
      <c r="L843" s="11">
        <v>3.72</v>
      </c>
      <c r="M843" s="11">
        <v>3.9079999999999999</v>
      </c>
      <c r="N843" s="11">
        <v>4.1979600000000001</v>
      </c>
      <c r="O843" s="11">
        <v>3.6</v>
      </c>
      <c r="P843" s="11">
        <v>3.83</v>
      </c>
      <c r="Q843" s="11">
        <v>3.6900000000000004</v>
      </c>
      <c r="R843" s="151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8">
        <v>16</v>
      </c>
    </row>
    <row r="844" spans="1:65">
      <c r="A844" s="30"/>
      <c r="B844" s="19">
        <v>1</v>
      </c>
      <c r="C844" s="9">
        <v>4</v>
      </c>
      <c r="D844" s="11">
        <v>4.2</v>
      </c>
      <c r="E844" s="11">
        <v>3.8</v>
      </c>
      <c r="F844" s="153">
        <v>3.2</v>
      </c>
      <c r="G844" s="153">
        <v>4.1193700000000009</v>
      </c>
      <c r="H844" s="11">
        <v>3.6</v>
      </c>
      <c r="I844" s="11">
        <v>3.79</v>
      </c>
      <c r="J844" s="11">
        <v>3.69</v>
      </c>
      <c r="K844" s="11">
        <v>3.6900000000000004</v>
      </c>
      <c r="L844" s="11">
        <v>3.73</v>
      </c>
      <c r="M844" s="11">
        <v>3.3420000000000001</v>
      </c>
      <c r="N844" s="11">
        <v>3.8757874999999995</v>
      </c>
      <c r="O844" s="11">
        <v>3.51</v>
      </c>
      <c r="P844" s="11">
        <v>4.0199999999999996</v>
      </c>
      <c r="Q844" s="11">
        <v>3.74</v>
      </c>
      <c r="R844" s="151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8">
        <v>3.787434653437423</v>
      </c>
    </row>
    <row r="845" spans="1:65">
      <c r="A845" s="30"/>
      <c r="B845" s="19">
        <v>1</v>
      </c>
      <c r="C845" s="9">
        <v>5</v>
      </c>
      <c r="D845" s="11">
        <v>4.0999999999999996</v>
      </c>
      <c r="E845" s="11">
        <v>3.9</v>
      </c>
      <c r="F845" s="153">
        <v>3.1</v>
      </c>
      <c r="G845" s="153">
        <v>4.2330400000000008</v>
      </c>
      <c r="H845" s="11">
        <v>3.69</v>
      </c>
      <c r="I845" s="11">
        <v>3.88</v>
      </c>
      <c r="J845" s="11">
        <v>3.69</v>
      </c>
      <c r="K845" s="11">
        <v>3.73</v>
      </c>
      <c r="L845" s="11">
        <v>3.71</v>
      </c>
      <c r="M845" s="11">
        <v>3.5289999999999999</v>
      </c>
      <c r="N845" s="11">
        <v>3.9337934999999997</v>
      </c>
      <c r="O845" s="11">
        <v>3.69</v>
      </c>
      <c r="P845" s="11">
        <v>3.79</v>
      </c>
      <c r="Q845" s="11">
        <v>3.7800000000000002</v>
      </c>
      <c r="R845" s="151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8">
        <v>101</v>
      </c>
    </row>
    <row r="846" spans="1:65">
      <c r="A846" s="30"/>
      <c r="B846" s="19">
        <v>1</v>
      </c>
      <c r="C846" s="9">
        <v>6</v>
      </c>
      <c r="D846" s="11">
        <v>4</v>
      </c>
      <c r="E846" s="11">
        <v>3.8</v>
      </c>
      <c r="F846" s="153">
        <v>3.1</v>
      </c>
      <c r="G846" s="153">
        <v>4.1315200000000001</v>
      </c>
      <c r="H846" s="11">
        <v>3.6</v>
      </c>
      <c r="I846" s="11">
        <v>3.88</v>
      </c>
      <c r="J846" s="11">
        <v>3.69</v>
      </c>
      <c r="K846" s="11">
        <v>3.73</v>
      </c>
      <c r="L846" s="11">
        <v>3.7599999999999993</v>
      </c>
      <c r="M846" s="11">
        <v>3.8940000000000001</v>
      </c>
      <c r="N846" s="11">
        <v>3.9617499999999999</v>
      </c>
      <c r="O846" s="11">
        <v>3.6</v>
      </c>
      <c r="P846" s="11">
        <v>3.93</v>
      </c>
      <c r="Q846" s="11">
        <v>3.7600000000000002</v>
      </c>
      <c r="R846" s="151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55"/>
    </row>
    <row r="847" spans="1:65">
      <c r="A847" s="30"/>
      <c r="B847" s="20" t="s">
        <v>245</v>
      </c>
      <c r="C847" s="12"/>
      <c r="D847" s="23">
        <v>4.1000000000000005</v>
      </c>
      <c r="E847" s="23">
        <v>3.8499999999999996</v>
      </c>
      <c r="F847" s="23">
        <v>3.1666666666666665</v>
      </c>
      <c r="G847" s="23">
        <v>4.1689358333333333</v>
      </c>
      <c r="H847" s="23">
        <v>3.6150000000000002</v>
      </c>
      <c r="I847" s="23">
        <v>3.8349999999999995</v>
      </c>
      <c r="J847" s="23">
        <v>3.66</v>
      </c>
      <c r="K847" s="23">
        <v>3.7333333333333338</v>
      </c>
      <c r="L847" s="23">
        <v>3.7333333333333329</v>
      </c>
      <c r="M847" s="23">
        <v>3.6686666666666667</v>
      </c>
      <c r="N847" s="23">
        <v>4.0225217500000001</v>
      </c>
      <c r="O847" s="23">
        <v>3.6150000000000002</v>
      </c>
      <c r="P847" s="23">
        <v>3.8883333333333332</v>
      </c>
      <c r="Q847" s="23">
        <v>3.7283333333333335</v>
      </c>
      <c r="R847" s="151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55"/>
    </row>
    <row r="848" spans="1:65">
      <c r="A848" s="30"/>
      <c r="B848" s="3" t="s">
        <v>246</v>
      </c>
      <c r="C848" s="29"/>
      <c r="D848" s="11">
        <v>4.0999999999999996</v>
      </c>
      <c r="E848" s="11">
        <v>3.8499999999999996</v>
      </c>
      <c r="F848" s="11">
        <v>3.1500000000000004</v>
      </c>
      <c r="G848" s="11">
        <v>4.1698599999999999</v>
      </c>
      <c r="H848" s="11">
        <v>3.6</v>
      </c>
      <c r="I848" s="11">
        <v>3.835</v>
      </c>
      <c r="J848" s="11">
        <v>3.69</v>
      </c>
      <c r="K848" s="11">
        <v>3.73</v>
      </c>
      <c r="L848" s="11">
        <v>3.7250000000000001</v>
      </c>
      <c r="M848" s="11">
        <v>3.6695000000000002</v>
      </c>
      <c r="N848" s="11">
        <v>4.0039090000000002</v>
      </c>
      <c r="O848" s="11">
        <v>3.6</v>
      </c>
      <c r="P848" s="11">
        <v>3.88</v>
      </c>
      <c r="Q848" s="11">
        <v>3.75</v>
      </c>
      <c r="R848" s="151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55"/>
    </row>
    <row r="849" spans="1:65">
      <c r="A849" s="30"/>
      <c r="B849" s="3" t="s">
        <v>247</v>
      </c>
      <c r="C849" s="29"/>
      <c r="D849" s="24">
        <v>8.9442719099991672E-2</v>
      </c>
      <c r="E849" s="24">
        <v>5.4772255750516662E-2</v>
      </c>
      <c r="F849" s="24">
        <v>8.1649658092772678E-2</v>
      </c>
      <c r="G849" s="24">
        <v>4.2601164000138123E-2</v>
      </c>
      <c r="H849" s="24">
        <v>3.6742346141747616E-2</v>
      </c>
      <c r="I849" s="24">
        <v>4.9295030175464875E-2</v>
      </c>
      <c r="J849" s="24">
        <v>7.3484692283495398E-2</v>
      </c>
      <c r="K849" s="24">
        <v>3.2659863237109094E-2</v>
      </c>
      <c r="L849" s="24">
        <v>2.5819888974715849E-2</v>
      </c>
      <c r="M849" s="24">
        <v>0.2286566567294</v>
      </c>
      <c r="N849" s="24">
        <v>0.12156263191982576</v>
      </c>
      <c r="O849" s="24">
        <v>6.7749538743817325E-2</v>
      </c>
      <c r="P849" s="24">
        <v>8.6351992835525485E-2</v>
      </c>
      <c r="Q849" s="24">
        <v>5.7763887219149879E-2</v>
      </c>
      <c r="R849" s="209"/>
      <c r="S849" s="210"/>
      <c r="T849" s="210"/>
      <c r="U849" s="210"/>
      <c r="V849" s="210"/>
      <c r="W849" s="210"/>
      <c r="X849" s="210"/>
      <c r="Y849" s="210"/>
      <c r="Z849" s="210"/>
      <c r="AA849" s="210"/>
      <c r="AB849" s="210"/>
      <c r="AC849" s="210"/>
      <c r="AD849" s="210"/>
      <c r="AE849" s="210"/>
      <c r="AF849" s="210"/>
      <c r="AG849" s="210"/>
      <c r="AH849" s="210"/>
      <c r="AI849" s="210"/>
      <c r="AJ849" s="210"/>
      <c r="AK849" s="210"/>
      <c r="AL849" s="210"/>
      <c r="AM849" s="210"/>
      <c r="AN849" s="210"/>
      <c r="AO849" s="210"/>
      <c r="AP849" s="210"/>
      <c r="AQ849" s="210"/>
      <c r="AR849" s="210"/>
      <c r="AS849" s="210"/>
      <c r="AT849" s="210"/>
      <c r="AU849" s="210"/>
      <c r="AV849" s="210"/>
      <c r="AW849" s="210"/>
      <c r="AX849" s="210"/>
      <c r="AY849" s="210"/>
      <c r="AZ849" s="210"/>
      <c r="BA849" s="210"/>
      <c r="BB849" s="210"/>
      <c r="BC849" s="210"/>
      <c r="BD849" s="210"/>
      <c r="BE849" s="210"/>
      <c r="BF849" s="210"/>
      <c r="BG849" s="210"/>
      <c r="BH849" s="210"/>
      <c r="BI849" s="210"/>
      <c r="BJ849" s="210"/>
      <c r="BK849" s="210"/>
      <c r="BL849" s="210"/>
      <c r="BM849" s="56"/>
    </row>
    <row r="850" spans="1:65">
      <c r="A850" s="30"/>
      <c r="B850" s="3" t="s">
        <v>86</v>
      </c>
      <c r="C850" s="29"/>
      <c r="D850" s="13">
        <v>2.1815297341461381E-2</v>
      </c>
      <c r="E850" s="13">
        <v>1.4226559935199135E-2</v>
      </c>
      <c r="F850" s="13">
        <v>2.5784102555612427E-2</v>
      </c>
      <c r="G850" s="13">
        <v>1.021871424825355E-2</v>
      </c>
      <c r="H850" s="13">
        <v>1.0163857853872093E-2</v>
      </c>
      <c r="I850" s="13">
        <v>1.2853984400381976E-2</v>
      </c>
      <c r="J850" s="13">
        <v>2.0077784776911311E-2</v>
      </c>
      <c r="K850" s="13">
        <v>8.7481776527970779E-3</v>
      </c>
      <c r="L850" s="13">
        <v>6.9160416896560314E-3</v>
      </c>
      <c r="M850" s="13">
        <v>6.2326909884444844E-2</v>
      </c>
      <c r="N850" s="13">
        <v>3.0220503324767792E-2</v>
      </c>
      <c r="O850" s="13">
        <v>1.8741227868275884E-2</v>
      </c>
      <c r="P850" s="13">
        <v>2.2207970724952977E-2</v>
      </c>
      <c r="Q850" s="13">
        <v>1.549321963857395E-2</v>
      </c>
      <c r="R850" s="151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5"/>
    </row>
    <row r="851" spans="1:65">
      <c r="A851" s="30"/>
      <c r="B851" s="3" t="s">
        <v>248</v>
      </c>
      <c r="C851" s="29"/>
      <c r="D851" s="13">
        <v>8.2526927897989655E-2</v>
      </c>
      <c r="E851" s="13">
        <v>1.6519188392014383E-2</v>
      </c>
      <c r="F851" s="13">
        <v>-0.16390196625765041</v>
      </c>
      <c r="G851" s="13">
        <v>0.10072812201516546</v>
      </c>
      <c r="H851" s="13">
        <v>-4.552808674360187E-2</v>
      </c>
      <c r="I851" s="13">
        <v>1.2558724021655809E-2</v>
      </c>
      <c r="J851" s="13">
        <v>-3.3646693632526481E-2</v>
      </c>
      <c r="K851" s="13">
        <v>-1.4284423377440292E-2</v>
      </c>
      <c r="L851" s="13">
        <v>-1.4284423377440625E-2</v>
      </c>
      <c r="M851" s="13">
        <v>-3.1358425329652606E-2</v>
      </c>
      <c r="N851" s="13">
        <v>6.2070271324474291E-2</v>
      </c>
      <c r="O851" s="13">
        <v>-4.552808674360187E-2</v>
      </c>
      <c r="P851" s="13">
        <v>2.6640375116264048E-2</v>
      </c>
      <c r="Q851" s="13">
        <v>-1.560457816755989E-2</v>
      </c>
      <c r="R851" s="151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5"/>
    </row>
    <row r="852" spans="1:65">
      <c r="A852" s="30"/>
      <c r="B852" s="46" t="s">
        <v>249</v>
      </c>
      <c r="C852" s="47"/>
      <c r="D852" s="45">
        <v>2.1</v>
      </c>
      <c r="E852" s="45">
        <v>0.67</v>
      </c>
      <c r="F852" s="45">
        <v>3.25</v>
      </c>
      <c r="G852" s="45">
        <v>2.5</v>
      </c>
      <c r="H852" s="45">
        <v>0.68</v>
      </c>
      <c r="I852" s="45">
        <v>0.56999999999999995</v>
      </c>
      <c r="J852" s="45">
        <v>0.41</v>
      </c>
      <c r="K852" s="45">
        <v>0</v>
      </c>
      <c r="L852" s="45">
        <v>0</v>
      </c>
      <c r="M852" s="45">
        <v>0.37</v>
      </c>
      <c r="N852" s="45">
        <v>1.66</v>
      </c>
      <c r="O852" s="45">
        <v>0.68</v>
      </c>
      <c r="P852" s="45">
        <v>0.89</v>
      </c>
      <c r="Q852" s="45">
        <v>0.03</v>
      </c>
      <c r="R852" s="151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5"/>
    </row>
    <row r="853" spans="1:65">
      <c r="B853" s="31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BM853" s="55"/>
    </row>
    <row r="854" spans="1:65" ht="15">
      <c r="B854" s="8" t="s">
        <v>539</v>
      </c>
      <c r="BM854" s="28" t="s">
        <v>67</v>
      </c>
    </row>
    <row r="855" spans="1:65" ht="15">
      <c r="A855" s="25" t="s">
        <v>12</v>
      </c>
      <c r="B855" s="18" t="s">
        <v>111</v>
      </c>
      <c r="C855" s="15" t="s">
        <v>112</v>
      </c>
      <c r="D855" s="16" t="s">
        <v>222</v>
      </c>
      <c r="E855" s="17" t="s">
        <v>222</v>
      </c>
      <c r="F855" s="17" t="s">
        <v>222</v>
      </c>
      <c r="G855" s="17" t="s">
        <v>222</v>
      </c>
      <c r="H855" s="17" t="s">
        <v>222</v>
      </c>
      <c r="I855" s="17" t="s">
        <v>222</v>
      </c>
      <c r="J855" s="151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8">
        <v>1</v>
      </c>
    </row>
    <row r="856" spans="1:65">
      <c r="A856" s="30"/>
      <c r="B856" s="19" t="s">
        <v>223</v>
      </c>
      <c r="C856" s="9" t="s">
        <v>223</v>
      </c>
      <c r="D856" s="149" t="s">
        <v>258</v>
      </c>
      <c r="E856" s="150" t="s">
        <v>261</v>
      </c>
      <c r="F856" s="150" t="s">
        <v>263</v>
      </c>
      <c r="G856" s="150" t="s">
        <v>265</v>
      </c>
      <c r="H856" s="150" t="s">
        <v>294</v>
      </c>
      <c r="I856" s="150" t="s">
        <v>269</v>
      </c>
      <c r="J856" s="151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8" t="s">
        <v>3</v>
      </c>
    </row>
    <row r="857" spans="1:65">
      <c r="A857" s="30"/>
      <c r="B857" s="19"/>
      <c r="C857" s="9"/>
      <c r="D857" s="10" t="s">
        <v>101</v>
      </c>
      <c r="E857" s="11" t="s">
        <v>295</v>
      </c>
      <c r="F857" s="11" t="s">
        <v>99</v>
      </c>
      <c r="G857" s="11" t="s">
        <v>101</v>
      </c>
      <c r="H857" s="11" t="s">
        <v>101</v>
      </c>
      <c r="I857" s="11" t="s">
        <v>101</v>
      </c>
      <c r="J857" s="151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8">
        <v>2</v>
      </c>
    </row>
    <row r="858" spans="1:65">
      <c r="A858" s="30"/>
      <c r="B858" s="19"/>
      <c r="C858" s="9"/>
      <c r="D858" s="26"/>
      <c r="E858" s="26"/>
      <c r="F858" s="26"/>
      <c r="G858" s="26"/>
      <c r="H858" s="26"/>
      <c r="I858" s="26"/>
      <c r="J858" s="151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8">
        <v>3</v>
      </c>
    </row>
    <row r="859" spans="1:65">
      <c r="A859" s="30"/>
      <c r="B859" s="18">
        <v>1</v>
      </c>
      <c r="C859" s="14">
        <v>1</v>
      </c>
      <c r="D859" s="22">
        <v>2.5839600000000003</v>
      </c>
      <c r="E859" s="22">
        <v>3.1</v>
      </c>
      <c r="F859" s="22">
        <v>2.87</v>
      </c>
      <c r="G859" s="155">
        <v>4</v>
      </c>
      <c r="H859" s="22">
        <v>3</v>
      </c>
      <c r="I859" s="22">
        <v>2.9</v>
      </c>
      <c r="J859" s="151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8">
        <v>1</v>
      </c>
    </row>
    <row r="860" spans="1:65">
      <c r="A860" s="30"/>
      <c r="B860" s="19">
        <v>1</v>
      </c>
      <c r="C860" s="9">
        <v>2</v>
      </c>
      <c r="D860" s="11">
        <v>3.0855599999999996</v>
      </c>
      <c r="E860" s="11">
        <v>3.3</v>
      </c>
      <c r="F860" s="11">
        <v>2.98</v>
      </c>
      <c r="G860" s="11">
        <v>3</v>
      </c>
      <c r="H860" s="11">
        <v>3</v>
      </c>
      <c r="I860" s="11">
        <v>3.1</v>
      </c>
      <c r="J860" s="151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8" t="e">
        <v>#N/A</v>
      </c>
    </row>
    <row r="861" spans="1:65">
      <c r="A861" s="30"/>
      <c r="B861" s="19">
        <v>1</v>
      </c>
      <c r="C861" s="9">
        <v>3</v>
      </c>
      <c r="D861" s="11">
        <v>2.9001599999999996</v>
      </c>
      <c r="E861" s="11">
        <v>3.2</v>
      </c>
      <c r="F861" s="11">
        <v>3.05</v>
      </c>
      <c r="G861" s="11">
        <v>3</v>
      </c>
      <c r="H861" s="11">
        <v>3</v>
      </c>
      <c r="I861" s="11">
        <v>2.8</v>
      </c>
      <c r="J861" s="151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8">
        <v>16</v>
      </c>
    </row>
    <row r="862" spans="1:65">
      <c r="A862" s="30"/>
      <c r="B862" s="19">
        <v>1</v>
      </c>
      <c r="C862" s="9">
        <v>4</v>
      </c>
      <c r="D862" s="11">
        <v>2.7802799999999999</v>
      </c>
      <c r="E862" s="11">
        <v>3.7</v>
      </c>
      <c r="F862" s="11">
        <v>2.84</v>
      </c>
      <c r="G862" s="156">
        <v>4</v>
      </c>
      <c r="H862" s="11">
        <v>3</v>
      </c>
      <c r="I862" s="11">
        <v>2.9</v>
      </c>
      <c r="J862" s="151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8">
        <v>2.9727444444444444</v>
      </c>
    </row>
    <row r="863" spans="1:65">
      <c r="A863" s="30"/>
      <c r="B863" s="19">
        <v>1</v>
      </c>
      <c r="C863" s="9">
        <v>5</v>
      </c>
      <c r="D863" s="11">
        <v>2.6930400000000003</v>
      </c>
      <c r="E863" s="11">
        <v>2.9</v>
      </c>
      <c r="F863" s="11">
        <v>2.83</v>
      </c>
      <c r="G863" s="11">
        <v>3</v>
      </c>
      <c r="H863" s="156">
        <v>3.5</v>
      </c>
      <c r="I863" s="11">
        <v>3</v>
      </c>
      <c r="J863" s="151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8">
        <v>102</v>
      </c>
    </row>
    <row r="864" spans="1:65">
      <c r="A864" s="30"/>
      <c r="B864" s="19">
        <v>1</v>
      </c>
      <c r="C864" s="9">
        <v>6</v>
      </c>
      <c r="D864" s="11">
        <v>2.6057999999999999</v>
      </c>
      <c r="E864" s="11">
        <v>2.9</v>
      </c>
      <c r="F864" s="11">
        <v>3</v>
      </c>
      <c r="G864" s="11">
        <v>3</v>
      </c>
      <c r="H864" s="11">
        <v>3</v>
      </c>
      <c r="I864" s="11">
        <v>3</v>
      </c>
      <c r="J864" s="151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55"/>
    </row>
    <row r="865" spans="1:65">
      <c r="A865" s="30"/>
      <c r="B865" s="20" t="s">
        <v>245</v>
      </c>
      <c r="C865" s="12"/>
      <c r="D865" s="23">
        <v>2.7747999999999995</v>
      </c>
      <c r="E865" s="23">
        <v>3.1833333333333331</v>
      </c>
      <c r="F865" s="23">
        <v>2.9283333333333332</v>
      </c>
      <c r="G865" s="23">
        <v>3.3333333333333335</v>
      </c>
      <c r="H865" s="23">
        <v>3.0833333333333335</v>
      </c>
      <c r="I865" s="23">
        <v>2.9500000000000006</v>
      </c>
      <c r="J865" s="151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55"/>
    </row>
    <row r="866" spans="1:65">
      <c r="A866" s="30"/>
      <c r="B866" s="3" t="s">
        <v>246</v>
      </c>
      <c r="C866" s="29"/>
      <c r="D866" s="11">
        <v>2.7366600000000001</v>
      </c>
      <c r="E866" s="11">
        <v>3.1500000000000004</v>
      </c>
      <c r="F866" s="11">
        <v>2.9249999999999998</v>
      </c>
      <c r="G866" s="11">
        <v>3</v>
      </c>
      <c r="H866" s="11">
        <v>3</v>
      </c>
      <c r="I866" s="11">
        <v>2.95</v>
      </c>
      <c r="J866" s="151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55"/>
    </row>
    <row r="867" spans="1:65">
      <c r="A867" s="30"/>
      <c r="B867" s="3" t="s">
        <v>247</v>
      </c>
      <c r="C867" s="29"/>
      <c r="D867" s="24">
        <v>0.19182415947945639</v>
      </c>
      <c r="E867" s="24">
        <v>0.29944392908634282</v>
      </c>
      <c r="F867" s="24">
        <v>9.3255920276766643E-2</v>
      </c>
      <c r="G867" s="24">
        <v>0.51639777949432131</v>
      </c>
      <c r="H867" s="24">
        <v>0.20412414523193151</v>
      </c>
      <c r="I867" s="24">
        <v>0.10488088481701525</v>
      </c>
      <c r="J867" s="209"/>
      <c r="K867" s="210"/>
      <c r="L867" s="210"/>
      <c r="M867" s="210"/>
      <c r="N867" s="210"/>
      <c r="O867" s="210"/>
      <c r="P867" s="210"/>
      <c r="Q867" s="210"/>
      <c r="R867" s="210"/>
      <c r="S867" s="210"/>
      <c r="T867" s="210"/>
      <c r="U867" s="210"/>
      <c r="V867" s="210"/>
      <c r="W867" s="210"/>
      <c r="X867" s="210"/>
      <c r="Y867" s="210"/>
      <c r="Z867" s="210"/>
      <c r="AA867" s="210"/>
      <c r="AB867" s="210"/>
      <c r="AC867" s="210"/>
      <c r="AD867" s="210"/>
      <c r="AE867" s="210"/>
      <c r="AF867" s="210"/>
      <c r="AG867" s="210"/>
      <c r="AH867" s="210"/>
      <c r="AI867" s="210"/>
      <c r="AJ867" s="210"/>
      <c r="AK867" s="210"/>
      <c r="AL867" s="210"/>
      <c r="AM867" s="210"/>
      <c r="AN867" s="210"/>
      <c r="AO867" s="210"/>
      <c r="AP867" s="210"/>
      <c r="AQ867" s="210"/>
      <c r="AR867" s="210"/>
      <c r="AS867" s="210"/>
      <c r="AT867" s="210"/>
      <c r="AU867" s="210"/>
      <c r="AV867" s="210"/>
      <c r="AW867" s="210"/>
      <c r="AX867" s="210"/>
      <c r="AY867" s="210"/>
      <c r="AZ867" s="210"/>
      <c r="BA867" s="210"/>
      <c r="BB867" s="210"/>
      <c r="BC867" s="210"/>
      <c r="BD867" s="210"/>
      <c r="BE867" s="210"/>
      <c r="BF867" s="210"/>
      <c r="BG867" s="210"/>
      <c r="BH867" s="210"/>
      <c r="BI867" s="210"/>
      <c r="BJ867" s="210"/>
      <c r="BK867" s="210"/>
      <c r="BL867" s="210"/>
      <c r="BM867" s="56"/>
    </row>
    <row r="868" spans="1:65">
      <c r="A868" s="30"/>
      <c r="B868" s="3" t="s">
        <v>86</v>
      </c>
      <c r="C868" s="29"/>
      <c r="D868" s="13">
        <v>6.9130805636246365E-2</v>
      </c>
      <c r="E868" s="13">
        <v>9.4066155733929693E-2</v>
      </c>
      <c r="F868" s="13">
        <v>3.1846074084268636E-2</v>
      </c>
      <c r="G868" s="13">
        <v>0.1549193338482964</v>
      </c>
      <c r="H868" s="13">
        <v>6.6202425480626437E-2</v>
      </c>
      <c r="I868" s="13">
        <v>3.5552842310852623E-2</v>
      </c>
      <c r="J868" s="151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5"/>
    </row>
    <row r="869" spans="1:65">
      <c r="A869" s="30"/>
      <c r="B869" s="3" t="s">
        <v>248</v>
      </c>
      <c r="C869" s="29"/>
      <c r="D869" s="13">
        <v>-6.6586431542869251E-2</v>
      </c>
      <c r="E869" s="13">
        <v>7.0839889813752333E-2</v>
      </c>
      <c r="F869" s="13">
        <v>-1.4939431202741993E-2</v>
      </c>
      <c r="G869" s="13">
        <v>0.12129831394110191</v>
      </c>
      <c r="H869" s="13">
        <v>3.7200940395519355E-2</v>
      </c>
      <c r="I869" s="13">
        <v>-7.6509921621246146E-3</v>
      </c>
      <c r="J869" s="151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5"/>
    </row>
    <row r="870" spans="1:65">
      <c r="A870" s="30"/>
      <c r="B870" s="46" t="s">
        <v>249</v>
      </c>
      <c r="C870" s="47"/>
      <c r="D870" s="45">
        <v>1.28</v>
      </c>
      <c r="E870" s="45">
        <v>0.88</v>
      </c>
      <c r="F870" s="45">
        <v>0.47</v>
      </c>
      <c r="G870" s="45">
        <v>1.67</v>
      </c>
      <c r="H870" s="45">
        <v>0.35</v>
      </c>
      <c r="I870" s="45">
        <v>0.35</v>
      </c>
      <c r="J870" s="151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5"/>
    </row>
    <row r="871" spans="1:65">
      <c r="B871" s="31"/>
      <c r="C871" s="20"/>
      <c r="D871" s="20"/>
      <c r="E871" s="20"/>
      <c r="F871" s="20"/>
      <c r="G871" s="20"/>
      <c r="H871" s="20"/>
      <c r="I871" s="20"/>
      <c r="BM871" s="55"/>
    </row>
    <row r="872" spans="1:65" ht="15">
      <c r="B872" s="8" t="s">
        <v>540</v>
      </c>
      <c r="BM872" s="28" t="s">
        <v>67</v>
      </c>
    </row>
    <row r="873" spans="1:65" ht="15">
      <c r="A873" s="25" t="s">
        <v>15</v>
      </c>
      <c r="B873" s="18" t="s">
        <v>111</v>
      </c>
      <c r="C873" s="15" t="s">
        <v>112</v>
      </c>
      <c r="D873" s="16" t="s">
        <v>222</v>
      </c>
      <c r="E873" s="17" t="s">
        <v>222</v>
      </c>
      <c r="F873" s="17" t="s">
        <v>222</v>
      </c>
      <c r="G873" s="17" t="s">
        <v>222</v>
      </c>
      <c r="H873" s="17" t="s">
        <v>222</v>
      </c>
      <c r="I873" s="17" t="s">
        <v>222</v>
      </c>
      <c r="J873" s="17" t="s">
        <v>222</v>
      </c>
      <c r="K873" s="151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8">
        <v>1</v>
      </c>
    </row>
    <row r="874" spans="1:65">
      <c r="A874" s="30"/>
      <c r="B874" s="19" t="s">
        <v>223</v>
      </c>
      <c r="C874" s="9" t="s">
        <v>223</v>
      </c>
      <c r="D874" s="149" t="s">
        <v>255</v>
      </c>
      <c r="E874" s="150" t="s">
        <v>261</v>
      </c>
      <c r="F874" s="150" t="s">
        <v>263</v>
      </c>
      <c r="G874" s="150" t="s">
        <v>265</v>
      </c>
      <c r="H874" s="150" t="s">
        <v>266</v>
      </c>
      <c r="I874" s="150" t="s">
        <v>294</v>
      </c>
      <c r="J874" s="150" t="s">
        <v>269</v>
      </c>
      <c r="K874" s="151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8" t="s">
        <v>3</v>
      </c>
    </row>
    <row r="875" spans="1:65">
      <c r="A875" s="30"/>
      <c r="B875" s="19"/>
      <c r="C875" s="9"/>
      <c r="D875" s="10" t="s">
        <v>102</v>
      </c>
      <c r="E875" s="11" t="s">
        <v>295</v>
      </c>
      <c r="F875" s="11" t="s">
        <v>99</v>
      </c>
      <c r="G875" s="11" t="s">
        <v>101</v>
      </c>
      <c r="H875" s="11" t="s">
        <v>101</v>
      </c>
      <c r="I875" s="11" t="s">
        <v>101</v>
      </c>
      <c r="J875" s="11" t="s">
        <v>102</v>
      </c>
      <c r="K875" s="151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8">
        <v>1</v>
      </c>
    </row>
    <row r="876" spans="1:65">
      <c r="A876" s="30"/>
      <c r="B876" s="19"/>
      <c r="C876" s="9"/>
      <c r="D876" s="26"/>
      <c r="E876" s="26"/>
      <c r="F876" s="26"/>
      <c r="G876" s="26"/>
      <c r="H876" s="26"/>
      <c r="I876" s="26"/>
      <c r="J876" s="26"/>
      <c r="K876" s="151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8">
        <v>1</v>
      </c>
    </row>
    <row r="877" spans="1:65">
      <c r="A877" s="30"/>
      <c r="B877" s="18">
        <v>1</v>
      </c>
      <c r="C877" s="14">
        <v>1</v>
      </c>
      <c r="D877" s="230" t="s">
        <v>104</v>
      </c>
      <c r="E877" s="228">
        <v>48.2</v>
      </c>
      <c r="F877" s="228">
        <v>45</v>
      </c>
      <c r="G877" s="228">
        <v>51</v>
      </c>
      <c r="H877" s="230" t="s">
        <v>95</v>
      </c>
      <c r="I877" s="228">
        <v>50</v>
      </c>
      <c r="J877" s="228">
        <v>35.5</v>
      </c>
      <c r="K877" s="231"/>
      <c r="L877" s="232"/>
      <c r="M877" s="232"/>
      <c r="N877" s="232"/>
      <c r="O877" s="232"/>
      <c r="P877" s="232"/>
      <c r="Q877" s="232"/>
      <c r="R877" s="232"/>
      <c r="S877" s="232"/>
      <c r="T877" s="232"/>
      <c r="U877" s="232"/>
      <c r="V877" s="232"/>
      <c r="W877" s="232"/>
      <c r="X877" s="232"/>
      <c r="Y877" s="232"/>
      <c r="Z877" s="232"/>
      <c r="AA877" s="232"/>
      <c r="AB877" s="232"/>
      <c r="AC877" s="232"/>
      <c r="AD877" s="232"/>
      <c r="AE877" s="232"/>
      <c r="AF877" s="232"/>
      <c r="AG877" s="232"/>
      <c r="AH877" s="232"/>
      <c r="AI877" s="232"/>
      <c r="AJ877" s="232"/>
      <c r="AK877" s="232"/>
      <c r="AL877" s="232"/>
      <c r="AM877" s="232"/>
      <c r="AN877" s="232"/>
      <c r="AO877" s="232"/>
      <c r="AP877" s="232"/>
      <c r="AQ877" s="232"/>
      <c r="AR877" s="232"/>
      <c r="AS877" s="232"/>
      <c r="AT877" s="232"/>
      <c r="AU877" s="232"/>
      <c r="AV877" s="232"/>
      <c r="AW877" s="232"/>
      <c r="AX877" s="232"/>
      <c r="AY877" s="232"/>
      <c r="AZ877" s="232"/>
      <c r="BA877" s="232"/>
      <c r="BB877" s="232"/>
      <c r="BC877" s="232"/>
      <c r="BD877" s="232"/>
      <c r="BE877" s="232"/>
      <c r="BF877" s="232"/>
      <c r="BG877" s="232"/>
      <c r="BH877" s="232"/>
      <c r="BI877" s="232"/>
      <c r="BJ877" s="232"/>
      <c r="BK877" s="232"/>
      <c r="BL877" s="232"/>
      <c r="BM877" s="233">
        <v>1</v>
      </c>
    </row>
    <row r="878" spans="1:65">
      <c r="A878" s="30"/>
      <c r="B878" s="19">
        <v>1</v>
      </c>
      <c r="C878" s="9">
        <v>2</v>
      </c>
      <c r="D878" s="235" t="s">
        <v>104</v>
      </c>
      <c r="E878" s="234">
        <v>47.6</v>
      </c>
      <c r="F878" s="234">
        <v>46</v>
      </c>
      <c r="G878" s="234">
        <v>29</v>
      </c>
      <c r="H878" s="235" t="s">
        <v>95</v>
      </c>
      <c r="I878" s="234">
        <v>50</v>
      </c>
      <c r="J878" s="234">
        <v>36.700000000000003</v>
      </c>
      <c r="K878" s="231"/>
      <c r="L878" s="232"/>
      <c r="M878" s="232"/>
      <c r="N878" s="232"/>
      <c r="O878" s="232"/>
      <c r="P878" s="232"/>
      <c r="Q878" s="232"/>
      <c r="R878" s="232"/>
      <c r="S878" s="232"/>
      <c r="T878" s="232"/>
      <c r="U878" s="232"/>
      <c r="V878" s="232"/>
      <c r="W878" s="232"/>
      <c r="X878" s="232"/>
      <c r="Y878" s="232"/>
      <c r="Z878" s="232"/>
      <c r="AA878" s="232"/>
      <c r="AB878" s="232"/>
      <c r="AC878" s="232"/>
      <c r="AD878" s="232"/>
      <c r="AE878" s="232"/>
      <c r="AF878" s="232"/>
      <c r="AG878" s="232"/>
      <c r="AH878" s="232"/>
      <c r="AI878" s="232"/>
      <c r="AJ878" s="232"/>
      <c r="AK878" s="232"/>
      <c r="AL878" s="232"/>
      <c r="AM878" s="232"/>
      <c r="AN878" s="232"/>
      <c r="AO878" s="232"/>
      <c r="AP878" s="232"/>
      <c r="AQ878" s="232"/>
      <c r="AR878" s="232"/>
      <c r="AS878" s="232"/>
      <c r="AT878" s="232"/>
      <c r="AU878" s="232"/>
      <c r="AV878" s="232"/>
      <c r="AW878" s="232"/>
      <c r="AX878" s="232"/>
      <c r="AY878" s="232"/>
      <c r="AZ878" s="232"/>
      <c r="BA878" s="232"/>
      <c r="BB878" s="232"/>
      <c r="BC878" s="232"/>
      <c r="BD878" s="232"/>
      <c r="BE878" s="232"/>
      <c r="BF878" s="232"/>
      <c r="BG878" s="232"/>
      <c r="BH878" s="232"/>
      <c r="BI878" s="232"/>
      <c r="BJ878" s="232"/>
      <c r="BK878" s="232"/>
      <c r="BL878" s="232"/>
      <c r="BM878" s="233" t="e">
        <v>#N/A</v>
      </c>
    </row>
    <row r="879" spans="1:65">
      <c r="A879" s="30"/>
      <c r="B879" s="19">
        <v>1</v>
      </c>
      <c r="C879" s="9">
        <v>3</v>
      </c>
      <c r="D879" s="235" t="s">
        <v>104</v>
      </c>
      <c r="E879" s="234">
        <v>45.9</v>
      </c>
      <c r="F879" s="234">
        <v>48</v>
      </c>
      <c r="G879" s="234">
        <v>43</v>
      </c>
      <c r="H879" s="235" t="s">
        <v>95</v>
      </c>
      <c r="I879" s="234">
        <v>50</v>
      </c>
      <c r="J879" s="234">
        <v>36.700000000000003</v>
      </c>
      <c r="K879" s="231"/>
      <c r="L879" s="232"/>
      <c r="M879" s="232"/>
      <c r="N879" s="232"/>
      <c r="O879" s="232"/>
      <c r="P879" s="232"/>
      <c r="Q879" s="232"/>
      <c r="R879" s="232"/>
      <c r="S879" s="232"/>
      <c r="T879" s="232"/>
      <c r="U879" s="232"/>
      <c r="V879" s="232"/>
      <c r="W879" s="232"/>
      <c r="X879" s="232"/>
      <c r="Y879" s="232"/>
      <c r="Z879" s="232"/>
      <c r="AA879" s="232"/>
      <c r="AB879" s="232"/>
      <c r="AC879" s="232"/>
      <c r="AD879" s="232"/>
      <c r="AE879" s="232"/>
      <c r="AF879" s="232"/>
      <c r="AG879" s="232"/>
      <c r="AH879" s="232"/>
      <c r="AI879" s="232"/>
      <c r="AJ879" s="232"/>
      <c r="AK879" s="232"/>
      <c r="AL879" s="232"/>
      <c r="AM879" s="232"/>
      <c r="AN879" s="232"/>
      <c r="AO879" s="232"/>
      <c r="AP879" s="232"/>
      <c r="AQ879" s="232"/>
      <c r="AR879" s="232"/>
      <c r="AS879" s="232"/>
      <c r="AT879" s="232"/>
      <c r="AU879" s="232"/>
      <c r="AV879" s="232"/>
      <c r="AW879" s="232"/>
      <c r="AX879" s="232"/>
      <c r="AY879" s="232"/>
      <c r="AZ879" s="232"/>
      <c r="BA879" s="232"/>
      <c r="BB879" s="232"/>
      <c r="BC879" s="232"/>
      <c r="BD879" s="232"/>
      <c r="BE879" s="232"/>
      <c r="BF879" s="232"/>
      <c r="BG879" s="232"/>
      <c r="BH879" s="232"/>
      <c r="BI879" s="232"/>
      <c r="BJ879" s="232"/>
      <c r="BK879" s="232"/>
      <c r="BL879" s="232"/>
      <c r="BM879" s="233">
        <v>16</v>
      </c>
    </row>
    <row r="880" spans="1:65">
      <c r="A880" s="30"/>
      <c r="B880" s="19">
        <v>1</v>
      </c>
      <c r="C880" s="9">
        <v>4</v>
      </c>
      <c r="D880" s="235" t="s">
        <v>104</v>
      </c>
      <c r="E880" s="234">
        <v>46</v>
      </c>
      <c r="F880" s="234">
        <v>46</v>
      </c>
      <c r="G880" s="234">
        <v>48</v>
      </c>
      <c r="H880" s="235" t="s">
        <v>95</v>
      </c>
      <c r="I880" s="234">
        <v>50</v>
      </c>
      <c r="J880" s="234">
        <v>36.5</v>
      </c>
      <c r="K880" s="231"/>
      <c r="L880" s="232"/>
      <c r="M880" s="232"/>
      <c r="N880" s="232"/>
      <c r="O880" s="232"/>
      <c r="P880" s="232"/>
      <c r="Q880" s="232"/>
      <c r="R880" s="232"/>
      <c r="S880" s="232"/>
      <c r="T880" s="232"/>
      <c r="U880" s="232"/>
      <c r="V880" s="232"/>
      <c r="W880" s="232"/>
      <c r="X880" s="232"/>
      <c r="Y880" s="232"/>
      <c r="Z880" s="232"/>
      <c r="AA880" s="232"/>
      <c r="AB880" s="232"/>
      <c r="AC880" s="232"/>
      <c r="AD880" s="232"/>
      <c r="AE880" s="232"/>
      <c r="AF880" s="232"/>
      <c r="AG880" s="232"/>
      <c r="AH880" s="232"/>
      <c r="AI880" s="232"/>
      <c r="AJ880" s="232"/>
      <c r="AK880" s="232"/>
      <c r="AL880" s="232"/>
      <c r="AM880" s="232"/>
      <c r="AN880" s="232"/>
      <c r="AO880" s="232"/>
      <c r="AP880" s="232"/>
      <c r="AQ880" s="232"/>
      <c r="AR880" s="232"/>
      <c r="AS880" s="232"/>
      <c r="AT880" s="232"/>
      <c r="AU880" s="232"/>
      <c r="AV880" s="232"/>
      <c r="AW880" s="232"/>
      <c r="AX880" s="232"/>
      <c r="AY880" s="232"/>
      <c r="AZ880" s="232"/>
      <c r="BA880" s="232"/>
      <c r="BB880" s="232"/>
      <c r="BC880" s="232"/>
      <c r="BD880" s="232"/>
      <c r="BE880" s="232"/>
      <c r="BF880" s="232"/>
      <c r="BG880" s="232"/>
      <c r="BH880" s="232"/>
      <c r="BI880" s="232"/>
      <c r="BJ880" s="232"/>
      <c r="BK880" s="232"/>
      <c r="BL880" s="232"/>
      <c r="BM880" s="233">
        <v>44.313333333333333</v>
      </c>
    </row>
    <row r="881" spans="1:65">
      <c r="A881" s="30"/>
      <c r="B881" s="19">
        <v>1</v>
      </c>
      <c r="C881" s="9">
        <v>5</v>
      </c>
      <c r="D881" s="235" t="s">
        <v>104</v>
      </c>
      <c r="E881" s="234">
        <v>48.6</v>
      </c>
      <c r="F881" s="234">
        <v>43</v>
      </c>
      <c r="G881" s="234">
        <v>40</v>
      </c>
      <c r="H881" s="235" t="s">
        <v>95</v>
      </c>
      <c r="I881" s="234">
        <v>50</v>
      </c>
      <c r="J881" s="234">
        <v>36.1</v>
      </c>
      <c r="K881" s="231"/>
      <c r="L881" s="232"/>
      <c r="M881" s="232"/>
      <c r="N881" s="232"/>
      <c r="O881" s="232"/>
      <c r="P881" s="232"/>
      <c r="Q881" s="232"/>
      <c r="R881" s="232"/>
      <c r="S881" s="232"/>
      <c r="T881" s="232"/>
      <c r="U881" s="232"/>
      <c r="V881" s="232"/>
      <c r="W881" s="232"/>
      <c r="X881" s="232"/>
      <c r="Y881" s="232"/>
      <c r="Z881" s="232"/>
      <c r="AA881" s="232"/>
      <c r="AB881" s="232"/>
      <c r="AC881" s="232"/>
      <c r="AD881" s="232"/>
      <c r="AE881" s="232"/>
      <c r="AF881" s="232"/>
      <c r="AG881" s="232"/>
      <c r="AH881" s="232"/>
      <c r="AI881" s="232"/>
      <c r="AJ881" s="232"/>
      <c r="AK881" s="232"/>
      <c r="AL881" s="232"/>
      <c r="AM881" s="232"/>
      <c r="AN881" s="232"/>
      <c r="AO881" s="232"/>
      <c r="AP881" s="232"/>
      <c r="AQ881" s="232"/>
      <c r="AR881" s="232"/>
      <c r="AS881" s="232"/>
      <c r="AT881" s="232"/>
      <c r="AU881" s="232"/>
      <c r="AV881" s="232"/>
      <c r="AW881" s="232"/>
      <c r="AX881" s="232"/>
      <c r="AY881" s="232"/>
      <c r="AZ881" s="232"/>
      <c r="BA881" s="232"/>
      <c r="BB881" s="232"/>
      <c r="BC881" s="232"/>
      <c r="BD881" s="232"/>
      <c r="BE881" s="232"/>
      <c r="BF881" s="232"/>
      <c r="BG881" s="232"/>
      <c r="BH881" s="232"/>
      <c r="BI881" s="232"/>
      <c r="BJ881" s="232"/>
      <c r="BK881" s="232"/>
      <c r="BL881" s="232"/>
      <c r="BM881" s="233">
        <v>103</v>
      </c>
    </row>
    <row r="882" spans="1:65">
      <c r="A882" s="30"/>
      <c r="B882" s="19">
        <v>1</v>
      </c>
      <c r="C882" s="9">
        <v>6</v>
      </c>
      <c r="D882" s="235" t="s">
        <v>104</v>
      </c>
      <c r="E882" s="234">
        <v>47</v>
      </c>
      <c r="F882" s="234">
        <v>42</v>
      </c>
      <c r="G882" s="234">
        <v>48</v>
      </c>
      <c r="H882" s="235" t="s">
        <v>95</v>
      </c>
      <c r="I882" s="234">
        <v>50</v>
      </c>
      <c r="J882" s="234">
        <v>35.6</v>
      </c>
      <c r="K882" s="231"/>
      <c r="L882" s="232"/>
      <c r="M882" s="232"/>
      <c r="N882" s="232"/>
      <c r="O882" s="232"/>
      <c r="P882" s="232"/>
      <c r="Q882" s="232"/>
      <c r="R882" s="232"/>
      <c r="S882" s="232"/>
      <c r="T882" s="232"/>
      <c r="U882" s="232"/>
      <c r="V882" s="232"/>
      <c r="W882" s="232"/>
      <c r="X882" s="232"/>
      <c r="Y882" s="232"/>
      <c r="Z882" s="232"/>
      <c r="AA882" s="232"/>
      <c r="AB882" s="232"/>
      <c r="AC882" s="232"/>
      <c r="AD882" s="232"/>
      <c r="AE882" s="232"/>
      <c r="AF882" s="232"/>
      <c r="AG882" s="232"/>
      <c r="AH882" s="232"/>
      <c r="AI882" s="232"/>
      <c r="AJ882" s="232"/>
      <c r="AK882" s="232"/>
      <c r="AL882" s="232"/>
      <c r="AM882" s="232"/>
      <c r="AN882" s="232"/>
      <c r="AO882" s="232"/>
      <c r="AP882" s="232"/>
      <c r="AQ882" s="232"/>
      <c r="AR882" s="232"/>
      <c r="AS882" s="232"/>
      <c r="AT882" s="232"/>
      <c r="AU882" s="232"/>
      <c r="AV882" s="232"/>
      <c r="AW882" s="232"/>
      <c r="AX882" s="232"/>
      <c r="AY882" s="232"/>
      <c r="AZ882" s="232"/>
      <c r="BA882" s="232"/>
      <c r="BB882" s="232"/>
      <c r="BC882" s="232"/>
      <c r="BD882" s="232"/>
      <c r="BE882" s="232"/>
      <c r="BF882" s="232"/>
      <c r="BG882" s="232"/>
      <c r="BH882" s="232"/>
      <c r="BI882" s="232"/>
      <c r="BJ882" s="232"/>
      <c r="BK882" s="232"/>
      <c r="BL882" s="232"/>
      <c r="BM882" s="237"/>
    </row>
    <row r="883" spans="1:65">
      <c r="A883" s="30"/>
      <c r="B883" s="20" t="s">
        <v>245</v>
      </c>
      <c r="C883" s="12"/>
      <c r="D883" s="238" t="s">
        <v>557</v>
      </c>
      <c r="E883" s="238">
        <v>47.216666666666669</v>
      </c>
      <c r="F883" s="238">
        <v>45</v>
      </c>
      <c r="G883" s="238">
        <v>43.166666666666664</v>
      </c>
      <c r="H883" s="238" t="s">
        <v>557</v>
      </c>
      <c r="I883" s="238">
        <v>50</v>
      </c>
      <c r="J883" s="238">
        <v>36.18333333333333</v>
      </c>
      <c r="K883" s="231"/>
      <c r="L883" s="232"/>
      <c r="M883" s="232"/>
      <c r="N883" s="232"/>
      <c r="O883" s="232"/>
      <c r="P883" s="232"/>
      <c r="Q883" s="232"/>
      <c r="R883" s="232"/>
      <c r="S883" s="232"/>
      <c r="T883" s="232"/>
      <c r="U883" s="232"/>
      <c r="V883" s="232"/>
      <c r="W883" s="232"/>
      <c r="X883" s="232"/>
      <c r="Y883" s="232"/>
      <c r="Z883" s="232"/>
      <c r="AA883" s="232"/>
      <c r="AB883" s="232"/>
      <c r="AC883" s="232"/>
      <c r="AD883" s="232"/>
      <c r="AE883" s="232"/>
      <c r="AF883" s="232"/>
      <c r="AG883" s="232"/>
      <c r="AH883" s="232"/>
      <c r="AI883" s="232"/>
      <c r="AJ883" s="232"/>
      <c r="AK883" s="232"/>
      <c r="AL883" s="232"/>
      <c r="AM883" s="232"/>
      <c r="AN883" s="232"/>
      <c r="AO883" s="232"/>
      <c r="AP883" s="232"/>
      <c r="AQ883" s="232"/>
      <c r="AR883" s="232"/>
      <c r="AS883" s="232"/>
      <c r="AT883" s="232"/>
      <c r="AU883" s="232"/>
      <c r="AV883" s="232"/>
      <c r="AW883" s="232"/>
      <c r="AX883" s="232"/>
      <c r="AY883" s="232"/>
      <c r="AZ883" s="232"/>
      <c r="BA883" s="232"/>
      <c r="BB883" s="232"/>
      <c r="BC883" s="232"/>
      <c r="BD883" s="232"/>
      <c r="BE883" s="232"/>
      <c r="BF883" s="232"/>
      <c r="BG883" s="232"/>
      <c r="BH883" s="232"/>
      <c r="BI883" s="232"/>
      <c r="BJ883" s="232"/>
      <c r="BK883" s="232"/>
      <c r="BL883" s="232"/>
      <c r="BM883" s="237"/>
    </row>
    <row r="884" spans="1:65">
      <c r="A884" s="30"/>
      <c r="B884" s="3" t="s">
        <v>246</v>
      </c>
      <c r="C884" s="29"/>
      <c r="D884" s="234" t="s">
        <v>557</v>
      </c>
      <c r="E884" s="234">
        <v>47.3</v>
      </c>
      <c r="F884" s="234">
        <v>45.5</v>
      </c>
      <c r="G884" s="234">
        <v>45.5</v>
      </c>
      <c r="H884" s="234" t="s">
        <v>557</v>
      </c>
      <c r="I884" s="234">
        <v>50</v>
      </c>
      <c r="J884" s="234">
        <v>36.299999999999997</v>
      </c>
      <c r="K884" s="231"/>
      <c r="L884" s="232"/>
      <c r="M884" s="232"/>
      <c r="N884" s="232"/>
      <c r="O884" s="232"/>
      <c r="P884" s="232"/>
      <c r="Q884" s="232"/>
      <c r="R884" s="232"/>
      <c r="S884" s="232"/>
      <c r="T884" s="232"/>
      <c r="U884" s="232"/>
      <c r="V884" s="232"/>
      <c r="W884" s="232"/>
      <c r="X884" s="232"/>
      <c r="Y884" s="232"/>
      <c r="Z884" s="232"/>
      <c r="AA884" s="232"/>
      <c r="AB884" s="232"/>
      <c r="AC884" s="232"/>
      <c r="AD884" s="232"/>
      <c r="AE884" s="232"/>
      <c r="AF884" s="232"/>
      <c r="AG884" s="232"/>
      <c r="AH884" s="232"/>
      <c r="AI884" s="232"/>
      <c r="AJ884" s="232"/>
      <c r="AK884" s="232"/>
      <c r="AL884" s="232"/>
      <c r="AM884" s="232"/>
      <c r="AN884" s="232"/>
      <c r="AO884" s="232"/>
      <c r="AP884" s="232"/>
      <c r="AQ884" s="232"/>
      <c r="AR884" s="232"/>
      <c r="AS884" s="232"/>
      <c r="AT884" s="232"/>
      <c r="AU884" s="232"/>
      <c r="AV884" s="232"/>
      <c r="AW884" s="232"/>
      <c r="AX884" s="232"/>
      <c r="AY884" s="232"/>
      <c r="AZ884" s="232"/>
      <c r="BA884" s="232"/>
      <c r="BB884" s="232"/>
      <c r="BC884" s="232"/>
      <c r="BD884" s="232"/>
      <c r="BE884" s="232"/>
      <c r="BF884" s="232"/>
      <c r="BG884" s="232"/>
      <c r="BH884" s="232"/>
      <c r="BI884" s="232"/>
      <c r="BJ884" s="232"/>
      <c r="BK884" s="232"/>
      <c r="BL884" s="232"/>
      <c r="BM884" s="237"/>
    </row>
    <row r="885" spans="1:65">
      <c r="A885" s="30"/>
      <c r="B885" s="3" t="s">
        <v>247</v>
      </c>
      <c r="C885" s="29"/>
      <c r="D885" s="234" t="s">
        <v>557</v>
      </c>
      <c r="E885" s="234">
        <v>1.1214573851318068</v>
      </c>
      <c r="F885" s="234">
        <v>2.1908902300206643</v>
      </c>
      <c r="G885" s="234">
        <v>7.985403350280234</v>
      </c>
      <c r="H885" s="234" t="s">
        <v>557</v>
      </c>
      <c r="I885" s="234">
        <v>0</v>
      </c>
      <c r="J885" s="234">
        <v>0.53820689949745859</v>
      </c>
      <c r="K885" s="231"/>
      <c r="L885" s="232"/>
      <c r="M885" s="232"/>
      <c r="N885" s="232"/>
      <c r="O885" s="232"/>
      <c r="P885" s="232"/>
      <c r="Q885" s="232"/>
      <c r="R885" s="232"/>
      <c r="S885" s="232"/>
      <c r="T885" s="232"/>
      <c r="U885" s="232"/>
      <c r="V885" s="232"/>
      <c r="W885" s="232"/>
      <c r="X885" s="232"/>
      <c r="Y885" s="232"/>
      <c r="Z885" s="232"/>
      <c r="AA885" s="232"/>
      <c r="AB885" s="232"/>
      <c r="AC885" s="232"/>
      <c r="AD885" s="232"/>
      <c r="AE885" s="232"/>
      <c r="AF885" s="232"/>
      <c r="AG885" s="232"/>
      <c r="AH885" s="232"/>
      <c r="AI885" s="232"/>
      <c r="AJ885" s="232"/>
      <c r="AK885" s="232"/>
      <c r="AL885" s="232"/>
      <c r="AM885" s="232"/>
      <c r="AN885" s="232"/>
      <c r="AO885" s="232"/>
      <c r="AP885" s="232"/>
      <c r="AQ885" s="232"/>
      <c r="AR885" s="232"/>
      <c r="AS885" s="232"/>
      <c r="AT885" s="232"/>
      <c r="AU885" s="232"/>
      <c r="AV885" s="232"/>
      <c r="AW885" s="232"/>
      <c r="AX885" s="232"/>
      <c r="AY885" s="232"/>
      <c r="AZ885" s="232"/>
      <c r="BA885" s="232"/>
      <c r="BB885" s="232"/>
      <c r="BC885" s="232"/>
      <c r="BD885" s="232"/>
      <c r="BE885" s="232"/>
      <c r="BF885" s="232"/>
      <c r="BG885" s="232"/>
      <c r="BH885" s="232"/>
      <c r="BI885" s="232"/>
      <c r="BJ885" s="232"/>
      <c r="BK885" s="232"/>
      <c r="BL885" s="232"/>
      <c r="BM885" s="237"/>
    </row>
    <row r="886" spans="1:65">
      <c r="A886" s="30"/>
      <c r="B886" s="3" t="s">
        <v>86</v>
      </c>
      <c r="C886" s="29"/>
      <c r="D886" s="13" t="s">
        <v>557</v>
      </c>
      <c r="E886" s="13">
        <v>2.3751303603215111E-2</v>
      </c>
      <c r="F886" s="13">
        <v>4.8686449556014762E-2</v>
      </c>
      <c r="G886" s="13">
        <v>0.18499003900263092</v>
      </c>
      <c r="H886" s="13" t="s">
        <v>557</v>
      </c>
      <c r="I886" s="13">
        <v>0</v>
      </c>
      <c r="J886" s="13">
        <v>1.4874442178649248E-2</v>
      </c>
      <c r="K886" s="151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5"/>
    </row>
    <row r="887" spans="1:65">
      <c r="A887" s="30"/>
      <c r="B887" s="3" t="s">
        <v>248</v>
      </c>
      <c r="C887" s="29"/>
      <c r="D887" s="13" t="s">
        <v>557</v>
      </c>
      <c r="E887" s="13">
        <v>6.5518278922822359E-2</v>
      </c>
      <c r="F887" s="13">
        <v>1.5495712351436763E-2</v>
      </c>
      <c r="G887" s="13">
        <v>-2.5876335188807054E-2</v>
      </c>
      <c r="H887" s="13" t="s">
        <v>557</v>
      </c>
      <c r="I887" s="13">
        <v>0.12832856927937408</v>
      </c>
      <c r="J887" s="13">
        <v>-0.18346622536482626</v>
      </c>
      <c r="K887" s="151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5"/>
    </row>
    <row r="888" spans="1:65">
      <c r="A888" s="30"/>
      <c r="B888" s="46" t="s">
        <v>249</v>
      </c>
      <c r="C888" s="47"/>
      <c r="D888" s="45">
        <v>2.7</v>
      </c>
      <c r="E888" s="45">
        <v>0.3</v>
      </c>
      <c r="F888" s="45">
        <v>0</v>
      </c>
      <c r="G888" s="45">
        <v>0.25</v>
      </c>
      <c r="H888" s="45">
        <v>0.67</v>
      </c>
      <c r="I888" s="45">
        <v>0.67</v>
      </c>
      <c r="J888" s="45">
        <v>1.19</v>
      </c>
      <c r="K888" s="151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5"/>
    </row>
    <row r="889" spans="1:65">
      <c r="B889" s="31"/>
      <c r="C889" s="20"/>
      <c r="D889" s="20"/>
      <c r="E889" s="20"/>
      <c r="F889" s="20"/>
      <c r="G889" s="20"/>
      <c r="H889" s="20"/>
      <c r="I889" s="20"/>
      <c r="J889" s="20"/>
      <c r="BM889" s="55"/>
    </row>
    <row r="890" spans="1:65" ht="15">
      <c r="B890" s="8" t="s">
        <v>541</v>
      </c>
      <c r="BM890" s="28" t="s">
        <v>67</v>
      </c>
    </row>
    <row r="891" spans="1:65" ht="15">
      <c r="A891" s="25" t="s">
        <v>18</v>
      </c>
      <c r="B891" s="18" t="s">
        <v>111</v>
      </c>
      <c r="C891" s="15" t="s">
        <v>112</v>
      </c>
      <c r="D891" s="16" t="s">
        <v>222</v>
      </c>
      <c r="E891" s="17" t="s">
        <v>222</v>
      </c>
      <c r="F891" s="17" t="s">
        <v>222</v>
      </c>
      <c r="G891" s="17" t="s">
        <v>222</v>
      </c>
      <c r="H891" s="17" t="s">
        <v>222</v>
      </c>
      <c r="I891" s="17" t="s">
        <v>222</v>
      </c>
      <c r="J891" s="17" t="s">
        <v>222</v>
      </c>
      <c r="K891" s="17" t="s">
        <v>222</v>
      </c>
      <c r="L891" s="17" t="s">
        <v>222</v>
      </c>
      <c r="M891" s="17" t="s">
        <v>222</v>
      </c>
      <c r="N891" s="17" t="s">
        <v>222</v>
      </c>
      <c r="O891" s="151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8">
        <v>1</v>
      </c>
    </row>
    <row r="892" spans="1:65">
      <c r="A892" s="30"/>
      <c r="B892" s="19" t="s">
        <v>223</v>
      </c>
      <c r="C892" s="9" t="s">
        <v>223</v>
      </c>
      <c r="D892" s="149" t="s">
        <v>255</v>
      </c>
      <c r="E892" s="150" t="s">
        <v>256</v>
      </c>
      <c r="F892" s="150" t="s">
        <v>257</v>
      </c>
      <c r="G892" s="150" t="s">
        <v>258</v>
      </c>
      <c r="H892" s="150" t="s">
        <v>261</v>
      </c>
      <c r="I892" s="150" t="s">
        <v>262</v>
      </c>
      <c r="J892" s="150" t="s">
        <v>263</v>
      </c>
      <c r="K892" s="150" t="s">
        <v>265</v>
      </c>
      <c r="L892" s="150" t="s">
        <v>266</v>
      </c>
      <c r="M892" s="150" t="s">
        <v>294</v>
      </c>
      <c r="N892" s="150" t="s">
        <v>269</v>
      </c>
      <c r="O892" s="151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8" t="s">
        <v>3</v>
      </c>
    </row>
    <row r="893" spans="1:65">
      <c r="A893" s="30"/>
      <c r="B893" s="19"/>
      <c r="C893" s="9"/>
      <c r="D893" s="10" t="s">
        <v>102</v>
      </c>
      <c r="E893" s="11" t="s">
        <v>101</v>
      </c>
      <c r="F893" s="11" t="s">
        <v>295</v>
      </c>
      <c r="G893" s="11" t="s">
        <v>102</v>
      </c>
      <c r="H893" s="11" t="s">
        <v>295</v>
      </c>
      <c r="I893" s="11" t="s">
        <v>102</v>
      </c>
      <c r="J893" s="11" t="s">
        <v>99</v>
      </c>
      <c r="K893" s="11" t="s">
        <v>101</v>
      </c>
      <c r="L893" s="11" t="s">
        <v>101</v>
      </c>
      <c r="M893" s="11" t="s">
        <v>101</v>
      </c>
      <c r="N893" s="11" t="s">
        <v>102</v>
      </c>
      <c r="O893" s="151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8">
        <v>0</v>
      </c>
    </row>
    <row r="894" spans="1:65">
      <c r="A894" s="30"/>
      <c r="B894" s="19"/>
      <c r="C894" s="9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151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8">
        <v>1</v>
      </c>
    </row>
    <row r="895" spans="1:65">
      <c r="A895" s="30"/>
      <c r="B895" s="18">
        <v>1</v>
      </c>
      <c r="C895" s="14">
        <v>1</v>
      </c>
      <c r="D895" s="217">
        <v>80</v>
      </c>
      <c r="E895" s="216">
        <v>80</v>
      </c>
      <c r="F895" s="217">
        <v>80</v>
      </c>
      <c r="G895" s="216">
        <v>78.779499999999999</v>
      </c>
      <c r="H895" s="216">
        <v>80</v>
      </c>
      <c r="I895" s="217">
        <v>125</v>
      </c>
      <c r="J895" s="216">
        <v>72.5</v>
      </c>
      <c r="K895" s="216">
        <v>87</v>
      </c>
      <c r="L895" s="216">
        <v>75.239805316699204</v>
      </c>
      <c r="M895" s="216">
        <v>85</v>
      </c>
      <c r="N895" s="216">
        <v>74.400000000000006</v>
      </c>
      <c r="O895" s="218"/>
      <c r="P895" s="219"/>
      <c r="Q895" s="219"/>
      <c r="R895" s="219"/>
      <c r="S895" s="219"/>
      <c r="T895" s="219"/>
      <c r="U895" s="219"/>
      <c r="V895" s="219"/>
      <c r="W895" s="219"/>
      <c r="X895" s="219"/>
      <c r="Y895" s="219"/>
      <c r="Z895" s="219"/>
      <c r="AA895" s="219"/>
      <c r="AB895" s="219"/>
      <c r="AC895" s="219"/>
      <c r="AD895" s="219"/>
      <c r="AE895" s="219"/>
      <c r="AF895" s="219"/>
      <c r="AG895" s="219"/>
      <c r="AH895" s="219"/>
      <c r="AI895" s="219"/>
      <c r="AJ895" s="219"/>
      <c r="AK895" s="219"/>
      <c r="AL895" s="219"/>
      <c r="AM895" s="219"/>
      <c r="AN895" s="219"/>
      <c r="AO895" s="219"/>
      <c r="AP895" s="219"/>
      <c r="AQ895" s="219"/>
      <c r="AR895" s="219"/>
      <c r="AS895" s="219"/>
      <c r="AT895" s="219"/>
      <c r="AU895" s="219"/>
      <c r="AV895" s="219"/>
      <c r="AW895" s="219"/>
      <c r="AX895" s="219"/>
      <c r="AY895" s="219"/>
      <c r="AZ895" s="219"/>
      <c r="BA895" s="219"/>
      <c r="BB895" s="219"/>
      <c r="BC895" s="219"/>
      <c r="BD895" s="219"/>
      <c r="BE895" s="219"/>
      <c r="BF895" s="219"/>
      <c r="BG895" s="219"/>
      <c r="BH895" s="219"/>
      <c r="BI895" s="219"/>
      <c r="BJ895" s="219"/>
      <c r="BK895" s="219"/>
      <c r="BL895" s="219"/>
      <c r="BM895" s="220">
        <v>1</v>
      </c>
    </row>
    <row r="896" spans="1:65">
      <c r="A896" s="30"/>
      <c r="B896" s="19">
        <v>1</v>
      </c>
      <c r="C896" s="9">
        <v>2</v>
      </c>
      <c r="D896" s="222">
        <v>80</v>
      </c>
      <c r="E896" s="221">
        <v>81</v>
      </c>
      <c r="F896" s="222">
        <v>90</v>
      </c>
      <c r="G896" s="221">
        <v>81.230499999999992</v>
      </c>
      <c r="H896" s="221">
        <v>78</v>
      </c>
      <c r="I896" s="222">
        <v>126</v>
      </c>
      <c r="J896" s="221">
        <v>71.2</v>
      </c>
      <c r="K896" s="221">
        <v>76</v>
      </c>
      <c r="L896" s="221">
        <v>73.334171761499988</v>
      </c>
      <c r="M896" s="221">
        <v>87</v>
      </c>
      <c r="N896" s="221">
        <v>74.8</v>
      </c>
      <c r="O896" s="218"/>
      <c r="P896" s="219"/>
      <c r="Q896" s="219"/>
      <c r="R896" s="219"/>
      <c r="S896" s="219"/>
      <c r="T896" s="219"/>
      <c r="U896" s="219"/>
      <c r="V896" s="219"/>
      <c r="W896" s="219"/>
      <c r="X896" s="219"/>
      <c r="Y896" s="219"/>
      <c r="Z896" s="219"/>
      <c r="AA896" s="219"/>
      <c r="AB896" s="219"/>
      <c r="AC896" s="219"/>
      <c r="AD896" s="219"/>
      <c r="AE896" s="219"/>
      <c r="AF896" s="219"/>
      <c r="AG896" s="219"/>
      <c r="AH896" s="219"/>
      <c r="AI896" s="219"/>
      <c r="AJ896" s="219"/>
      <c r="AK896" s="219"/>
      <c r="AL896" s="219"/>
      <c r="AM896" s="219"/>
      <c r="AN896" s="219"/>
      <c r="AO896" s="219"/>
      <c r="AP896" s="219"/>
      <c r="AQ896" s="219"/>
      <c r="AR896" s="219"/>
      <c r="AS896" s="219"/>
      <c r="AT896" s="219"/>
      <c r="AU896" s="219"/>
      <c r="AV896" s="219"/>
      <c r="AW896" s="219"/>
      <c r="AX896" s="219"/>
      <c r="AY896" s="219"/>
      <c r="AZ896" s="219"/>
      <c r="BA896" s="219"/>
      <c r="BB896" s="219"/>
      <c r="BC896" s="219"/>
      <c r="BD896" s="219"/>
      <c r="BE896" s="219"/>
      <c r="BF896" s="219"/>
      <c r="BG896" s="219"/>
      <c r="BH896" s="219"/>
      <c r="BI896" s="219"/>
      <c r="BJ896" s="219"/>
      <c r="BK896" s="219"/>
      <c r="BL896" s="219"/>
      <c r="BM896" s="220" t="e">
        <v>#N/A</v>
      </c>
    </row>
    <row r="897" spans="1:65">
      <c r="A897" s="30"/>
      <c r="B897" s="19">
        <v>1</v>
      </c>
      <c r="C897" s="9">
        <v>3</v>
      </c>
      <c r="D897" s="222">
        <v>80</v>
      </c>
      <c r="E897" s="221">
        <v>82</v>
      </c>
      <c r="F897" s="222">
        <v>80</v>
      </c>
      <c r="G897" s="221">
        <v>80.489499999999992</v>
      </c>
      <c r="H897" s="221">
        <v>77</v>
      </c>
      <c r="I897" s="222">
        <v>126</v>
      </c>
      <c r="J897" s="226">
        <v>77.8</v>
      </c>
      <c r="K897" s="221">
        <v>75</v>
      </c>
      <c r="L897" s="221">
        <v>72.755102598811405</v>
      </c>
      <c r="M897" s="221">
        <v>85</v>
      </c>
      <c r="N897" s="221">
        <v>73.8</v>
      </c>
      <c r="O897" s="218"/>
      <c r="P897" s="219"/>
      <c r="Q897" s="219"/>
      <c r="R897" s="219"/>
      <c r="S897" s="219"/>
      <c r="T897" s="219"/>
      <c r="U897" s="219"/>
      <c r="V897" s="219"/>
      <c r="W897" s="219"/>
      <c r="X897" s="219"/>
      <c r="Y897" s="219"/>
      <c r="Z897" s="219"/>
      <c r="AA897" s="219"/>
      <c r="AB897" s="219"/>
      <c r="AC897" s="219"/>
      <c r="AD897" s="219"/>
      <c r="AE897" s="219"/>
      <c r="AF897" s="219"/>
      <c r="AG897" s="219"/>
      <c r="AH897" s="219"/>
      <c r="AI897" s="219"/>
      <c r="AJ897" s="219"/>
      <c r="AK897" s="219"/>
      <c r="AL897" s="219"/>
      <c r="AM897" s="219"/>
      <c r="AN897" s="219"/>
      <c r="AO897" s="219"/>
      <c r="AP897" s="219"/>
      <c r="AQ897" s="219"/>
      <c r="AR897" s="219"/>
      <c r="AS897" s="219"/>
      <c r="AT897" s="219"/>
      <c r="AU897" s="219"/>
      <c r="AV897" s="219"/>
      <c r="AW897" s="219"/>
      <c r="AX897" s="219"/>
      <c r="AY897" s="219"/>
      <c r="AZ897" s="219"/>
      <c r="BA897" s="219"/>
      <c r="BB897" s="219"/>
      <c r="BC897" s="219"/>
      <c r="BD897" s="219"/>
      <c r="BE897" s="219"/>
      <c r="BF897" s="219"/>
      <c r="BG897" s="219"/>
      <c r="BH897" s="219"/>
      <c r="BI897" s="219"/>
      <c r="BJ897" s="219"/>
      <c r="BK897" s="219"/>
      <c r="BL897" s="219"/>
      <c r="BM897" s="220">
        <v>16</v>
      </c>
    </row>
    <row r="898" spans="1:65">
      <c r="A898" s="30"/>
      <c r="B898" s="19">
        <v>1</v>
      </c>
      <c r="C898" s="9">
        <v>4</v>
      </c>
      <c r="D898" s="222">
        <v>80</v>
      </c>
      <c r="E898" s="221">
        <v>81</v>
      </c>
      <c r="F898" s="222">
        <v>90</v>
      </c>
      <c r="G898" s="221">
        <v>78.864999999999995</v>
      </c>
      <c r="H898" s="221">
        <v>76</v>
      </c>
      <c r="I898" s="222">
        <v>126</v>
      </c>
      <c r="J898" s="221">
        <v>71.099999999999994</v>
      </c>
      <c r="K898" s="221">
        <v>79</v>
      </c>
      <c r="L898" s="221">
        <v>75.476400346769992</v>
      </c>
      <c r="M898" s="221">
        <v>87</v>
      </c>
      <c r="N898" s="221">
        <v>73.099999999999994</v>
      </c>
      <c r="O898" s="218"/>
      <c r="P898" s="219"/>
      <c r="Q898" s="219"/>
      <c r="R898" s="219"/>
      <c r="S898" s="219"/>
      <c r="T898" s="219"/>
      <c r="U898" s="219"/>
      <c r="V898" s="219"/>
      <c r="W898" s="219"/>
      <c r="X898" s="219"/>
      <c r="Y898" s="219"/>
      <c r="Z898" s="219"/>
      <c r="AA898" s="219"/>
      <c r="AB898" s="219"/>
      <c r="AC898" s="219"/>
      <c r="AD898" s="219"/>
      <c r="AE898" s="219"/>
      <c r="AF898" s="219"/>
      <c r="AG898" s="219"/>
      <c r="AH898" s="219"/>
      <c r="AI898" s="219"/>
      <c r="AJ898" s="219"/>
      <c r="AK898" s="219"/>
      <c r="AL898" s="219"/>
      <c r="AM898" s="219"/>
      <c r="AN898" s="219"/>
      <c r="AO898" s="219"/>
      <c r="AP898" s="219"/>
      <c r="AQ898" s="219"/>
      <c r="AR898" s="219"/>
      <c r="AS898" s="219"/>
      <c r="AT898" s="219"/>
      <c r="AU898" s="219"/>
      <c r="AV898" s="219"/>
      <c r="AW898" s="219"/>
      <c r="AX898" s="219"/>
      <c r="AY898" s="219"/>
      <c r="AZ898" s="219"/>
      <c r="BA898" s="219"/>
      <c r="BB898" s="219"/>
      <c r="BC898" s="219"/>
      <c r="BD898" s="219"/>
      <c r="BE898" s="219"/>
      <c r="BF898" s="219"/>
      <c r="BG898" s="219"/>
      <c r="BH898" s="219"/>
      <c r="BI898" s="219"/>
      <c r="BJ898" s="219"/>
      <c r="BK898" s="219"/>
      <c r="BL898" s="219"/>
      <c r="BM898" s="220">
        <v>78.236952807645309</v>
      </c>
    </row>
    <row r="899" spans="1:65">
      <c r="A899" s="30"/>
      <c r="B899" s="19">
        <v>1</v>
      </c>
      <c r="C899" s="9">
        <v>5</v>
      </c>
      <c r="D899" s="222">
        <v>80</v>
      </c>
      <c r="E899" s="221">
        <v>81</v>
      </c>
      <c r="F899" s="222">
        <v>80</v>
      </c>
      <c r="G899" s="221">
        <v>80.584500000000006</v>
      </c>
      <c r="H899" s="221">
        <v>78</v>
      </c>
      <c r="I899" s="222">
        <v>126</v>
      </c>
      <c r="J899" s="221">
        <v>70</v>
      </c>
      <c r="K899" s="221">
        <v>79</v>
      </c>
      <c r="L899" s="221">
        <v>76.535374377498954</v>
      </c>
      <c r="M899" s="221">
        <v>89</v>
      </c>
      <c r="N899" s="221">
        <v>73.7</v>
      </c>
      <c r="O899" s="218"/>
      <c r="P899" s="219"/>
      <c r="Q899" s="219"/>
      <c r="R899" s="219"/>
      <c r="S899" s="219"/>
      <c r="T899" s="219"/>
      <c r="U899" s="219"/>
      <c r="V899" s="219"/>
      <c r="W899" s="219"/>
      <c r="X899" s="219"/>
      <c r="Y899" s="219"/>
      <c r="Z899" s="219"/>
      <c r="AA899" s="219"/>
      <c r="AB899" s="219"/>
      <c r="AC899" s="219"/>
      <c r="AD899" s="219"/>
      <c r="AE899" s="219"/>
      <c r="AF899" s="219"/>
      <c r="AG899" s="219"/>
      <c r="AH899" s="219"/>
      <c r="AI899" s="219"/>
      <c r="AJ899" s="219"/>
      <c r="AK899" s="219"/>
      <c r="AL899" s="219"/>
      <c r="AM899" s="219"/>
      <c r="AN899" s="219"/>
      <c r="AO899" s="219"/>
      <c r="AP899" s="219"/>
      <c r="AQ899" s="219"/>
      <c r="AR899" s="219"/>
      <c r="AS899" s="219"/>
      <c r="AT899" s="219"/>
      <c r="AU899" s="219"/>
      <c r="AV899" s="219"/>
      <c r="AW899" s="219"/>
      <c r="AX899" s="219"/>
      <c r="AY899" s="219"/>
      <c r="AZ899" s="219"/>
      <c r="BA899" s="219"/>
      <c r="BB899" s="219"/>
      <c r="BC899" s="219"/>
      <c r="BD899" s="219"/>
      <c r="BE899" s="219"/>
      <c r="BF899" s="219"/>
      <c r="BG899" s="219"/>
      <c r="BH899" s="219"/>
      <c r="BI899" s="219"/>
      <c r="BJ899" s="219"/>
      <c r="BK899" s="219"/>
      <c r="BL899" s="219"/>
      <c r="BM899" s="220">
        <v>104</v>
      </c>
    </row>
    <row r="900" spans="1:65">
      <c r="A900" s="30"/>
      <c r="B900" s="19">
        <v>1</v>
      </c>
      <c r="C900" s="9">
        <v>6</v>
      </c>
      <c r="D900" s="222">
        <v>80</v>
      </c>
      <c r="E900" s="221">
        <v>81</v>
      </c>
      <c r="F900" s="222">
        <v>90</v>
      </c>
      <c r="G900" s="221">
        <v>79.710499999999996</v>
      </c>
      <c r="H900" s="221">
        <v>77</v>
      </c>
      <c r="I900" s="222">
        <v>126</v>
      </c>
      <c r="J900" s="221">
        <v>73.400000000000006</v>
      </c>
      <c r="K900" s="221">
        <v>87</v>
      </c>
      <c r="L900" s="221">
        <v>75.933380365695001</v>
      </c>
      <c r="M900" s="221">
        <v>84</v>
      </c>
      <c r="N900" s="221">
        <v>74.8</v>
      </c>
      <c r="O900" s="218"/>
      <c r="P900" s="219"/>
      <c r="Q900" s="219"/>
      <c r="R900" s="219"/>
      <c r="S900" s="219"/>
      <c r="T900" s="219"/>
      <c r="U900" s="219"/>
      <c r="V900" s="219"/>
      <c r="W900" s="219"/>
      <c r="X900" s="219"/>
      <c r="Y900" s="219"/>
      <c r="Z900" s="219"/>
      <c r="AA900" s="219"/>
      <c r="AB900" s="219"/>
      <c r="AC900" s="219"/>
      <c r="AD900" s="219"/>
      <c r="AE900" s="219"/>
      <c r="AF900" s="219"/>
      <c r="AG900" s="219"/>
      <c r="AH900" s="219"/>
      <c r="AI900" s="219"/>
      <c r="AJ900" s="219"/>
      <c r="AK900" s="219"/>
      <c r="AL900" s="219"/>
      <c r="AM900" s="219"/>
      <c r="AN900" s="219"/>
      <c r="AO900" s="219"/>
      <c r="AP900" s="219"/>
      <c r="AQ900" s="219"/>
      <c r="AR900" s="219"/>
      <c r="AS900" s="219"/>
      <c r="AT900" s="219"/>
      <c r="AU900" s="219"/>
      <c r="AV900" s="219"/>
      <c r="AW900" s="219"/>
      <c r="AX900" s="219"/>
      <c r="AY900" s="219"/>
      <c r="AZ900" s="219"/>
      <c r="BA900" s="219"/>
      <c r="BB900" s="219"/>
      <c r="BC900" s="219"/>
      <c r="BD900" s="219"/>
      <c r="BE900" s="219"/>
      <c r="BF900" s="219"/>
      <c r="BG900" s="219"/>
      <c r="BH900" s="219"/>
      <c r="BI900" s="219"/>
      <c r="BJ900" s="219"/>
      <c r="BK900" s="219"/>
      <c r="BL900" s="219"/>
      <c r="BM900" s="223"/>
    </row>
    <row r="901" spans="1:65">
      <c r="A901" s="30"/>
      <c r="B901" s="20" t="s">
        <v>245</v>
      </c>
      <c r="C901" s="12"/>
      <c r="D901" s="224">
        <v>80</v>
      </c>
      <c r="E901" s="224">
        <v>81</v>
      </c>
      <c r="F901" s="224">
        <v>85</v>
      </c>
      <c r="G901" s="224">
        <v>79.943249999999992</v>
      </c>
      <c r="H901" s="224">
        <v>77.666666666666671</v>
      </c>
      <c r="I901" s="224">
        <v>125.83333333333333</v>
      </c>
      <c r="J901" s="224">
        <v>72.666666666666671</v>
      </c>
      <c r="K901" s="224">
        <v>80.5</v>
      </c>
      <c r="L901" s="224">
        <v>74.879039127829103</v>
      </c>
      <c r="M901" s="224">
        <v>86.166666666666671</v>
      </c>
      <c r="N901" s="224">
        <v>74.100000000000009</v>
      </c>
      <c r="O901" s="218"/>
      <c r="P901" s="219"/>
      <c r="Q901" s="219"/>
      <c r="R901" s="219"/>
      <c r="S901" s="219"/>
      <c r="T901" s="219"/>
      <c r="U901" s="219"/>
      <c r="V901" s="219"/>
      <c r="W901" s="219"/>
      <c r="X901" s="219"/>
      <c r="Y901" s="219"/>
      <c r="Z901" s="219"/>
      <c r="AA901" s="219"/>
      <c r="AB901" s="219"/>
      <c r="AC901" s="219"/>
      <c r="AD901" s="219"/>
      <c r="AE901" s="219"/>
      <c r="AF901" s="219"/>
      <c r="AG901" s="219"/>
      <c r="AH901" s="219"/>
      <c r="AI901" s="219"/>
      <c r="AJ901" s="219"/>
      <c r="AK901" s="219"/>
      <c r="AL901" s="219"/>
      <c r="AM901" s="219"/>
      <c r="AN901" s="219"/>
      <c r="AO901" s="219"/>
      <c r="AP901" s="219"/>
      <c r="AQ901" s="219"/>
      <c r="AR901" s="219"/>
      <c r="AS901" s="219"/>
      <c r="AT901" s="219"/>
      <c r="AU901" s="219"/>
      <c r="AV901" s="219"/>
      <c r="AW901" s="219"/>
      <c r="AX901" s="219"/>
      <c r="AY901" s="219"/>
      <c r="AZ901" s="219"/>
      <c r="BA901" s="219"/>
      <c r="BB901" s="219"/>
      <c r="BC901" s="219"/>
      <c r="BD901" s="219"/>
      <c r="BE901" s="219"/>
      <c r="BF901" s="219"/>
      <c r="BG901" s="219"/>
      <c r="BH901" s="219"/>
      <c r="BI901" s="219"/>
      <c r="BJ901" s="219"/>
      <c r="BK901" s="219"/>
      <c r="BL901" s="219"/>
      <c r="BM901" s="223"/>
    </row>
    <row r="902" spans="1:65">
      <c r="A902" s="30"/>
      <c r="B902" s="3" t="s">
        <v>246</v>
      </c>
      <c r="C902" s="29"/>
      <c r="D902" s="221">
        <v>80</v>
      </c>
      <c r="E902" s="221">
        <v>81</v>
      </c>
      <c r="F902" s="221">
        <v>85</v>
      </c>
      <c r="G902" s="221">
        <v>80.099999999999994</v>
      </c>
      <c r="H902" s="221">
        <v>77.5</v>
      </c>
      <c r="I902" s="221">
        <v>126</v>
      </c>
      <c r="J902" s="221">
        <v>71.849999999999994</v>
      </c>
      <c r="K902" s="221">
        <v>79</v>
      </c>
      <c r="L902" s="221">
        <v>75.358102831734598</v>
      </c>
      <c r="M902" s="221">
        <v>86</v>
      </c>
      <c r="N902" s="221">
        <v>74.099999999999994</v>
      </c>
      <c r="O902" s="218"/>
      <c r="P902" s="219"/>
      <c r="Q902" s="219"/>
      <c r="R902" s="219"/>
      <c r="S902" s="219"/>
      <c r="T902" s="219"/>
      <c r="U902" s="219"/>
      <c r="V902" s="219"/>
      <c r="W902" s="219"/>
      <c r="X902" s="219"/>
      <c r="Y902" s="219"/>
      <c r="Z902" s="219"/>
      <c r="AA902" s="219"/>
      <c r="AB902" s="219"/>
      <c r="AC902" s="219"/>
      <c r="AD902" s="219"/>
      <c r="AE902" s="219"/>
      <c r="AF902" s="219"/>
      <c r="AG902" s="219"/>
      <c r="AH902" s="219"/>
      <c r="AI902" s="219"/>
      <c r="AJ902" s="219"/>
      <c r="AK902" s="219"/>
      <c r="AL902" s="219"/>
      <c r="AM902" s="219"/>
      <c r="AN902" s="219"/>
      <c r="AO902" s="219"/>
      <c r="AP902" s="219"/>
      <c r="AQ902" s="219"/>
      <c r="AR902" s="219"/>
      <c r="AS902" s="219"/>
      <c r="AT902" s="219"/>
      <c r="AU902" s="219"/>
      <c r="AV902" s="219"/>
      <c r="AW902" s="219"/>
      <c r="AX902" s="219"/>
      <c r="AY902" s="219"/>
      <c r="AZ902" s="219"/>
      <c r="BA902" s="219"/>
      <c r="BB902" s="219"/>
      <c r="BC902" s="219"/>
      <c r="BD902" s="219"/>
      <c r="BE902" s="219"/>
      <c r="BF902" s="219"/>
      <c r="BG902" s="219"/>
      <c r="BH902" s="219"/>
      <c r="BI902" s="219"/>
      <c r="BJ902" s="219"/>
      <c r="BK902" s="219"/>
      <c r="BL902" s="219"/>
      <c r="BM902" s="223"/>
    </row>
    <row r="903" spans="1:65">
      <c r="A903" s="30"/>
      <c r="B903" s="3" t="s">
        <v>247</v>
      </c>
      <c r="C903" s="29"/>
      <c r="D903" s="234">
        <v>0</v>
      </c>
      <c r="E903" s="234">
        <v>0.63245553203367588</v>
      </c>
      <c r="F903" s="234">
        <v>5.4772255750516612</v>
      </c>
      <c r="G903" s="234">
        <v>0.99375176729402548</v>
      </c>
      <c r="H903" s="234">
        <v>1.3662601021279464</v>
      </c>
      <c r="I903" s="234">
        <v>0.40824829046386302</v>
      </c>
      <c r="J903" s="234">
        <v>2.7796882319185841</v>
      </c>
      <c r="K903" s="234">
        <v>5.2820450584977028</v>
      </c>
      <c r="L903" s="234">
        <v>1.4993195878753993</v>
      </c>
      <c r="M903" s="234">
        <v>1.8348478592697179</v>
      </c>
      <c r="N903" s="234">
        <v>0.68117545463705698</v>
      </c>
      <c r="O903" s="231"/>
      <c r="P903" s="232"/>
      <c r="Q903" s="232"/>
      <c r="R903" s="232"/>
      <c r="S903" s="232"/>
      <c r="T903" s="232"/>
      <c r="U903" s="232"/>
      <c r="V903" s="232"/>
      <c r="W903" s="232"/>
      <c r="X903" s="232"/>
      <c r="Y903" s="232"/>
      <c r="Z903" s="232"/>
      <c r="AA903" s="232"/>
      <c r="AB903" s="232"/>
      <c r="AC903" s="232"/>
      <c r="AD903" s="232"/>
      <c r="AE903" s="232"/>
      <c r="AF903" s="232"/>
      <c r="AG903" s="232"/>
      <c r="AH903" s="232"/>
      <c r="AI903" s="232"/>
      <c r="AJ903" s="232"/>
      <c r="AK903" s="232"/>
      <c r="AL903" s="232"/>
      <c r="AM903" s="232"/>
      <c r="AN903" s="232"/>
      <c r="AO903" s="232"/>
      <c r="AP903" s="232"/>
      <c r="AQ903" s="232"/>
      <c r="AR903" s="232"/>
      <c r="AS903" s="232"/>
      <c r="AT903" s="232"/>
      <c r="AU903" s="232"/>
      <c r="AV903" s="232"/>
      <c r="AW903" s="232"/>
      <c r="AX903" s="232"/>
      <c r="AY903" s="232"/>
      <c r="AZ903" s="232"/>
      <c r="BA903" s="232"/>
      <c r="BB903" s="232"/>
      <c r="BC903" s="232"/>
      <c r="BD903" s="232"/>
      <c r="BE903" s="232"/>
      <c r="BF903" s="232"/>
      <c r="BG903" s="232"/>
      <c r="BH903" s="232"/>
      <c r="BI903" s="232"/>
      <c r="BJ903" s="232"/>
      <c r="BK903" s="232"/>
      <c r="BL903" s="232"/>
      <c r="BM903" s="237"/>
    </row>
    <row r="904" spans="1:65">
      <c r="A904" s="30"/>
      <c r="B904" s="3" t="s">
        <v>86</v>
      </c>
      <c r="C904" s="29"/>
      <c r="D904" s="13">
        <v>0</v>
      </c>
      <c r="E904" s="13">
        <v>7.8080929880700728E-3</v>
      </c>
      <c r="F904" s="13">
        <v>6.4437947941784243E-2</v>
      </c>
      <c r="G904" s="13">
        <v>1.2430715129720465E-2</v>
      </c>
      <c r="H904" s="13">
        <v>1.7591331787055103E-2</v>
      </c>
      <c r="I904" s="13">
        <v>3.2443572752095078E-3</v>
      </c>
      <c r="J904" s="13">
        <v>3.8252590347503446E-2</v>
      </c>
      <c r="K904" s="13">
        <v>6.5615466565188851E-2</v>
      </c>
      <c r="L904" s="13">
        <v>2.0023221522859673E-2</v>
      </c>
      <c r="M904" s="13">
        <v>2.1294172448004463E-2</v>
      </c>
      <c r="N904" s="13">
        <v>9.1926512096768814E-3</v>
      </c>
      <c r="O904" s="151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5"/>
    </row>
    <row r="905" spans="1:65">
      <c r="A905" s="30"/>
      <c r="B905" s="3" t="s">
        <v>248</v>
      </c>
      <c r="C905" s="29"/>
      <c r="D905" s="13">
        <v>2.2534711911510019E-2</v>
      </c>
      <c r="E905" s="13">
        <v>3.5316395810403911E-2</v>
      </c>
      <c r="F905" s="13">
        <v>8.6443131405979479E-2</v>
      </c>
      <c r="G905" s="13">
        <v>2.1809351350247752E-2</v>
      </c>
      <c r="H905" s="13">
        <v>-7.2892171859090249E-3</v>
      </c>
      <c r="I905" s="13">
        <v>0.60836189061081258</v>
      </c>
      <c r="J905" s="13">
        <v>-7.1197636680378373E-2</v>
      </c>
      <c r="K905" s="13">
        <v>2.8925553860956965E-2</v>
      </c>
      <c r="L905" s="13">
        <v>-4.2919791215182301E-2</v>
      </c>
      <c r="M905" s="13">
        <v>0.10135509595468895</v>
      </c>
      <c r="N905" s="13">
        <v>-5.2877223091963743E-2</v>
      </c>
      <c r="O905" s="151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5"/>
    </row>
    <row r="906" spans="1:65">
      <c r="A906" s="30"/>
      <c r="B906" s="46" t="s">
        <v>249</v>
      </c>
      <c r="C906" s="47"/>
      <c r="D906" s="45" t="s">
        <v>275</v>
      </c>
      <c r="E906" s="45">
        <v>0.14000000000000001</v>
      </c>
      <c r="F906" s="45" t="s">
        <v>275</v>
      </c>
      <c r="G906" s="45">
        <v>0</v>
      </c>
      <c r="H906" s="45">
        <v>0.3</v>
      </c>
      <c r="I906" s="45">
        <v>6.11</v>
      </c>
      <c r="J906" s="45">
        <v>0.97</v>
      </c>
      <c r="K906" s="45">
        <v>7.0000000000000007E-2</v>
      </c>
      <c r="L906" s="45">
        <v>0.67</v>
      </c>
      <c r="M906" s="45">
        <v>0.83</v>
      </c>
      <c r="N906" s="45">
        <v>0.78</v>
      </c>
      <c r="O906" s="151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5"/>
    </row>
    <row r="907" spans="1:65">
      <c r="B907" s="31" t="s">
        <v>307</v>
      </c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BM907" s="55"/>
    </row>
    <row r="908" spans="1:65">
      <c r="BM908" s="55"/>
    </row>
    <row r="909" spans="1:65" ht="15">
      <c r="B909" s="8" t="s">
        <v>542</v>
      </c>
      <c r="BM909" s="28" t="s">
        <v>253</v>
      </c>
    </row>
    <row r="910" spans="1:65" ht="15">
      <c r="A910" s="25" t="s">
        <v>21</v>
      </c>
      <c r="B910" s="18" t="s">
        <v>111</v>
      </c>
      <c r="C910" s="15" t="s">
        <v>112</v>
      </c>
      <c r="D910" s="16" t="s">
        <v>222</v>
      </c>
      <c r="E910" s="17" t="s">
        <v>222</v>
      </c>
      <c r="F910" s="17" t="s">
        <v>222</v>
      </c>
      <c r="G910" s="17" t="s">
        <v>222</v>
      </c>
      <c r="H910" s="17" t="s">
        <v>222</v>
      </c>
      <c r="I910" s="17" t="s">
        <v>222</v>
      </c>
      <c r="J910" s="17" t="s">
        <v>222</v>
      </c>
      <c r="K910" s="17" t="s">
        <v>222</v>
      </c>
      <c r="L910" s="151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8">
        <v>1</v>
      </c>
    </row>
    <row r="911" spans="1:65">
      <c r="A911" s="30"/>
      <c r="B911" s="19" t="s">
        <v>223</v>
      </c>
      <c r="C911" s="9" t="s">
        <v>223</v>
      </c>
      <c r="D911" s="149" t="s">
        <v>256</v>
      </c>
      <c r="E911" s="150" t="s">
        <v>257</v>
      </c>
      <c r="F911" s="150" t="s">
        <v>261</v>
      </c>
      <c r="G911" s="150" t="s">
        <v>263</v>
      </c>
      <c r="H911" s="150" t="s">
        <v>265</v>
      </c>
      <c r="I911" s="150" t="s">
        <v>266</v>
      </c>
      <c r="J911" s="150" t="s">
        <v>294</v>
      </c>
      <c r="K911" s="150" t="s">
        <v>269</v>
      </c>
      <c r="L911" s="151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8" t="s">
        <v>3</v>
      </c>
    </row>
    <row r="912" spans="1:65">
      <c r="A912" s="30"/>
      <c r="B912" s="19"/>
      <c r="C912" s="9"/>
      <c r="D912" s="10" t="s">
        <v>101</v>
      </c>
      <c r="E912" s="11" t="s">
        <v>295</v>
      </c>
      <c r="F912" s="11" t="s">
        <v>295</v>
      </c>
      <c r="G912" s="11" t="s">
        <v>99</v>
      </c>
      <c r="H912" s="11" t="s">
        <v>101</v>
      </c>
      <c r="I912" s="11" t="s">
        <v>101</v>
      </c>
      <c r="J912" s="11" t="s">
        <v>101</v>
      </c>
      <c r="K912" s="11" t="s">
        <v>101</v>
      </c>
      <c r="L912" s="151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8">
        <v>2</v>
      </c>
    </row>
    <row r="913" spans="1:65">
      <c r="A913" s="30"/>
      <c r="B913" s="19"/>
      <c r="C913" s="9"/>
      <c r="D913" s="26"/>
      <c r="E913" s="26"/>
      <c r="F913" s="26"/>
      <c r="G913" s="26"/>
      <c r="H913" s="26"/>
      <c r="I913" s="26"/>
      <c r="J913" s="26"/>
      <c r="K913" s="26"/>
      <c r="L913" s="151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8">
        <v>2</v>
      </c>
    </row>
    <row r="914" spans="1:65">
      <c r="A914" s="30"/>
      <c r="B914" s="18">
        <v>1</v>
      </c>
      <c r="C914" s="14">
        <v>1</v>
      </c>
      <c r="D914" s="22"/>
      <c r="E914" s="22">
        <v>0.3</v>
      </c>
      <c r="F914" s="22">
        <v>0.3</v>
      </c>
      <c r="G914" s="22">
        <v>0.2</v>
      </c>
      <c r="H914" s="152" t="s">
        <v>96</v>
      </c>
      <c r="I914" s="152" t="s">
        <v>108</v>
      </c>
      <c r="J914" s="22" t="s">
        <v>201</v>
      </c>
      <c r="K914" s="152" t="s">
        <v>201</v>
      </c>
      <c r="L914" s="151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8">
        <v>1</v>
      </c>
    </row>
    <row r="915" spans="1:65">
      <c r="A915" s="30"/>
      <c r="B915" s="19">
        <v>1</v>
      </c>
      <c r="C915" s="9">
        <v>2</v>
      </c>
      <c r="D915" s="11">
        <v>0.2</v>
      </c>
      <c r="E915" s="11">
        <v>0.3</v>
      </c>
      <c r="F915" s="11">
        <v>0.3</v>
      </c>
      <c r="G915" s="11" t="s">
        <v>108</v>
      </c>
      <c r="H915" s="153" t="s">
        <v>96</v>
      </c>
      <c r="I915" s="153" t="s">
        <v>108</v>
      </c>
      <c r="J915" s="156">
        <v>0.5</v>
      </c>
      <c r="K915" s="153" t="s">
        <v>201</v>
      </c>
      <c r="L915" s="151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8">
        <v>9</v>
      </c>
    </row>
    <row r="916" spans="1:65">
      <c r="A916" s="30"/>
      <c r="B916" s="19">
        <v>1</v>
      </c>
      <c r="C916" s="9">
        <v>3</v>
      </c>
      <c r="D916" s="11">
        <v>0.2</v>
      </c>
      <c r="E916" s="11">
        <v>0.3</v>
      </c>
      <c r="F916" s="11">
        <v>0.4</v>
      </c>
      <c r="G916" s="11">
        <v>0.1</v>
      </c>
      <c r="H916" s="153" t="s">
        <v>96</v>
      </c>
      <c r="I916" s="153" t="s">
        <v>108</v>
      </c>
      <c r="J916" s="11" t="s">
        <v>201</v>
      </c>
      <c r="K916" s="153" t="s">
        <v>201</v>
      </c>
      <c r="L916" s="151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8">
        <v>16</v>
      </c>
    </row>
    <row r="917" spans="1:65">
      <c r="A917" s="30"/>
      <c r="B917" s="19">
        <v>1</v>
      </c>
      <c r="C917" s="9">
        <v>4</v>
      </c>
      <c r="D917" s="11">
        <v>0.2</v>
      </c>
      <c r="E917" s="11">
        <v>0.3</v>
      </c>
      <c r="F917" s="11">
        <v>0.3</v>
      </c>
      <c r="G917" s="11">
        <v>0.3</v>
      </c>
      <c r="H917" s="153" t="s">
        <v>96</v>
      </c>
      <c r="I917" s="153" t="s">
        <v>108</v>
      </c>
      <c r="J917" s="11" t="s">
        <v>201</v>
      </c>
      <c r="K917" s="153" t="s">
        <v>201</v>
      </c>
      <c r="L917" s="151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8">
        <v>0.24833333333333299</v>
      </c>
    </row>
    <row r="918" spans="1:65">
      <c r="A918" s="30"/>
      <c r="B918" s="19">
        <v>1</v>
      </c>
      <c r="C918" s="9">
        <v>5</v>
      </c>
      <c r="D918" s="11">
        <v>0.2</v>
      </c>
      <c r="E918" s="11">
        <v>0.2</v>
      </c>
      <c r="F918" s="11">
        <v>0.5</v>
      </c>
      <c r="G918" s="11">
        <v>0.2</v>
      </c>
      <c r="H918" s="153" t="s">
        <v>96</v>
      </c>
      <c r="I918" s="153" t="s">
        <v>108</v>
      </c>
      <c r="J918" s="11" t="s">
        <v>201</v>
      </c>
      <c r="K918" s="153" t="s">
        <v>201</v>
      </c>
      <c r="L918" s="151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8">
        <v>15</v>
      </c>
    </row>
    <row r="919" spans="1:65">
      <c r="A919" s="30"/>
      <c r="B919" s="19">
        <v>1</v>
      </c>
      <c r="C919" s="9">
        <v>6</v>
      </c>
      <c r="D919" s="11"/>
      <c r="E919" s="11">
        <v>0.2</v>
      </c>
      <c r="F919" s="11">
        <v>0.3</v>
      </c>
      <c r="G919" s="11">
        <v>0.2</v>
      </c>
      <c r="H919" s="153" t="s">
        <v>96</v>
      </c>
      <c r="I919" s="153" t="s">
        <v>108</v>
      </c>
      <c r="J919" s="11" t="s">
        <v>201</v>
      </c>
      <c r="K919" s="153" t="s">
        <v>201</v>
      </c>
      <c r="L919" s="151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55"/>
    </row>
    <row r="920" spans="1:65">
      <c r="A920" s="30"/>
      <c r="B920" s="20" t="s">
        <v>245</v>
      </c>
      <c r="C920" s="12"/>
      <c r="D920" s="23">
        <v>0.2</v>
      </c>
      <c r="E920" s="23">
        <v>0.26666666666666666</v>
      </c>
      <c r="F920" s="23">
        <v>0.35000000000000003</v>
      </c>
      <c r="G920" s="23">
        <v>0.2</v>
      </c>
      <c r="H920" s="23" t="s">
        <v>557</v>
      </c>
      <c r="I920" s="23" t="s">
        <v>557</v>
      </c>
      <c r="J920" s="23">
        <v>0.5</v>
      </c>
      <c r="K920" s="23" t="s">
        <v>557</v>
      </c>
      <c r="L920" s="151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55"/>
    </row>
    <row r="921" spans="1:65">
      <c r="A921" s="30"/>
      <c r="B921" s="3" t="s">
        <v>246</v>
      </c>
      <c r="C921" s="29"/>
      <c r="D921" s="11">
        <v>0.2</v>
      </c>
      <c r="E921" s="11">
        <v>0.3</v>
      </c>
      <c r="F921" s="11">
        <v>0.3</v>
      </c>
      <c r="G921" s="11">
        <v>0.2</v>
      </c>
      <c r="H921" s="11" t="s">
        <v>557</v>
      </c>
      <c r="I921" s="11" t="s">
        <v>557</v>
      </c>
      <c r="J921" s="11">
        <v>0.5</v>
      </c>
      <c r="K921" s="11" t="s">
        <v>557</v>
      </c>
      <c r="L921" s="151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55"/>
    </row>
    <row r="922" spans="1:65">
      <c r="A922" s="30"/>
      <c r="B922" s="3" t="s">
        <v>247</v>
      </c>
      <c r="C922" s="29"/>
      <c r="D922" s="24">
        <v>0</v>
      </c>
      <c r="E922" s="24">
        <v>5.1639777949432496E-2</v>
      </c>
      <c r="F922" s="24">
        <v>8.3666002653407595E-2</v>
      </c>
      <c r="G922" s="24">
        <v>7.0710678118654779E-2</v>
      </c>
      <c r="H922" s="24" t="s">
        <v>557</v>
      </c>
      <c r="I922" s="24" t="s">
        <v>557</v>
      </c>
      <c r="J922" s="24" t="s">
        <v>557</v>
      </c>
      <c r="K922" s="24" t="s">
        <v>557</v>
      </c>
      <c r="L922" s="151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55"/>
    </row>
    <row r="923" spans="1:65">
      <c r="A923" s="30"/>
      <c r="B923" s="3" t="s">
        <v>86</v>
      </c>
      <c r="C923" s="29"/>
      <c r="D923" s="13">
        <v>0</v>
      </c>
      <c r="E923" s="13">
        <v>0.19364916731037185</v>
      </c>
      <c r="F923" s="13">
        <v>0.23904572186687881</v>
      </c>
      <c r="G923" s="13">
        <v>0.3535533905932739</v>
      </c>
      <c r="H923" s="13" t="s">
        <v>557</v>
      </c>
      <c r="I923" s="13" t="s">
        <v>557</v>
      </c>
      <c r="J923" s="13" t="s">
        <v>557</v>
      </c>
      <c r="K923" s="13" t="s">
        <v>557</v>
      </c>
      <c r="L923" s="151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5"/>
    </row>
    <row r="924" spans="1:65">
      <c r="A924" s="30"/>
      <c r="B924" s="3" t="s">
        <v>248</v>
      </c>
      <c r="C924" s="29"/>
      <c r="D924" s="13">
        <v>-0.19463087248322031</v>
      </c>
      <c r="E924" s="13">
        <v>7.3825503355706257E-2</v>
      </c>
      <c r="F924" s="13">
        <v>0.4093959731543646</v>
      </c>
      <c r="G924" s="13">
        <v>-0.19463087248322031</v>
      </c>
      <c r="H924" s="13" t="s">
        <v>557</v>
      </c>
      <c r="I924" s="13" t="s">
        <v>557</v>
      </c>
      <c r="J924" s="13">
        <v>1.0134228187919492</v>
      </c>
      <c r="K924" s="13" t="s">
        <v>557</v>
      </c>
      <c r="L924" s="151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5"/>
    </row>
    <row r="925" spans="1:65">
      <c r="A925" s="30"/>
      <c r="B925" s="46" t="s">
        <v>249</v>
      </c>
      <c r="C925" s="47"/>
      <c r="D925" s="45">
        <v>0.56000000000000005</v>
      </c>
      <c r="E925" s="45">
        <v>0.08</v>
      </c>
      <c r="F925" s="45">
        <v>0.87</v>
      </c>
      <c r="G925" s="45">
        <v>0.79</v>
      </c>
      <c r="H925" s="45">
        <v>45.14</v>
      </c>
      <c r="I925" s="45">
        <v>1.98</v>
      </c>
      <c r="J925" s="45">
        <v>0.32</v>
      </c>
      <c r="K925" s="45">
        <v>0.08</v>
      </c>
      <c r="L925" s="151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5"/>
    </row>
    <row r="926" spans="1:65">
      <c r="B926" s="31"/>
      <c r="C926" s="20"/>
      <c r="D926" s="20"/>
      <c r="E926" s="20"/>
      <c r="F926" s="20"/>
      <c r="G926" s="20"/>
      <c r="H926" s="20"/>
      <c r="I926" s="20"/>
      <c r="J926" s="20"/>
      <c r="K926" s="20"/>
      <c r="BM926" s="55"/>
    </row>
    <row r="927" spans="1:65" ht="15">
      <c r="B927" s="8" t="s">
        <v>543</v>
      </c>
      <c r="BM927" s="28" t="s">
        <v>253</v>
      </c>
    </row>
    <row r="928" spans="1:65" ht="15">
      <c r="A928" s="25" t="s">
        <v>24</v>
      </c>
      <c r="B928" s="18" t="s">
        <v>111</v>
      </c>
      <c r="C928" s="15" t="s">
        <v>112</v>
      </c>
      <c r="D928" s="16" t="s">
        <v>222</v>
      </c>
      <c r="E928" s="17" t="s">
        <v>222</v>
      </c>
      <c r="F928" s="17" t="s">
        <v>222</v>
      </c>
      <c r="G928" s="17" t="s">
        <v>222</v>
      </c>
      <c r="H928" s="17" t="s">
        <v>222</v>
      </c>
      <c r="I928" s="17" t="s">
        <v>222</v>
      </c>
      <c r="J928" s="151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8">
        <v>1</v>
      </c>
    </row>
    <row r="929" spans="1:65">
      <c r="A929" s="30"/>
      <c r="B929" s="19" t="s">
        <v>223</v>
      </c>
      <c r="C929" s="9" t="s">
        <v>223</v>
      </c>
      <c r="D929" s="149" t="s">
        <v>257</v>
      </c>
      <c r="E929" s="150" t="s">
        <v>261</v>
      </c>
      <c r="F929" s="150" t="s">
        <v>263</v>
      </c>
      <c r="G929" s="150" t="s">
        <v>265</v>
      </c>
      <c r="H929" s="150" t="s">
        <v>294</v>
      </c>
      <c r="I929" s="150" t="s">
        <v>269</v>
      </c>
      <c r="J929" s="151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8" t="s">
        <v>3</v>
      </c>
    </row>
    <row r="930" spans="1:65">
      <c r="A930" s="30"/>
      <c r="B930" s="19"/>
      <c r="C930" s="9"/>
      <c r="D930" s="10" t="s">
        <v>295</v>
      </c>
      <c r="E930" s="11" t="s">
        <v>295</v>
      </c>
      <c r="F930" s="11" t="s">
        <v>99</v>
      </c>
      <c r="G930" s="11" t="s">
        <v>101</v>
      </c>
      <c r="H930" s="11" t="s">
        <v>101</v>
      </c>
      <c r="I930" s="11" t="s">
        <v>101</v>
      </c>
      <c r="J930" s="151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8">
        <v>2</v>
      </c>
    </row>
    <row r="931" spans="1:65">
      <c r="A931" s="30"/>
      <c r="B931" s="19"/>
      <c r="C931" s="9"/>
      <c r="D931" s="26"/>
      <c r="E931" s="26"/>
      <c r="F931" s="26"/>
      <c r="G931" s="26"/>
      <c r="H931" s="26"/>
      <c r="I931" s="26"/>
      <c r="J931" s="151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8">
        <v>2</v>
      </c>
    </row>
    <row r="932" spans="1:65">
      <c r="A932" s="30"/>
      <c r="B932" s="18">
        <v>1</v>
      </c>
      <c r="C932" s="14">
        <v>1</v>
      </c>
      <c r="D932" s="22">
        <v>0.33</v>
      </c>
      <c r="E932" s="22">
        <v>0.3</v>
      </c>
      <c r="F932" s="22">
        <v>0.25</v>
      </c>
      <c r="G932" s="152" t="s">
        <v>106</v>
      </c>
      <c r="H932" s="22" t="s">
        <v>97</v>
      </c>
      <c r="I932" s="152" t="s">
        <v>201</v>
      </c>
      <c r="J932" s="151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8">
        <v>1</v>
      </c>
    </row>
    <row r="933" spans="1:65">
      <c r="A933" s="30"/>
      <c r="B933" s="19">
        <v>1</v>
      </c>
      <c r="C933" s="9">
        <v>2</v>
      </c>
      <c r="D933" s="11">
        <v>0.33</v>
      </c>
      <c r="E933" s="11">
        <v>0.3</v>
      </c>
      <c r="F933" s="11">
        <v>0.23</v>
      </c>
      <c r="G933" s="153" t="s">
        <v>106</v>
      </c>
      <c r="H933" s="11">
        <v>0.2</v>
      </c>
      <c r="I933" s="153" t="s">
        <v>201</v>
      </c>
      <c r="J933" s="151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8">
        <v>5</v>
      </c>
    </row>
    <row r="934" spans="1:65">
      <c r="A934" s="30"/>
      <c r="B934" s="19">
        <v>1</v>
      </c>
      <c r="C934" s="9">
        <v>3</v>
      </c>
      <c r="D934" s="11">
        <v>0.35</v>
      </c>
      <c r="E934" s="11">
        <v>0.3</v>
      </c>
      <c r="F934" s="11">
        <v>0.26</v>
      </c>
      <c r="G934" s="153" t="s">
        <v>106</v>
      </c>
      <c r="H934" s="11">
        <v>0.2</v>
      </c>
      <c r="I934" s="153" t="s">
        <v>201</v>
      </c>
      <c r="J934" s="151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8">
        <v>16</v>
      </c>
    </row>
    <row r="935" spans="1:65">
      <c r="A935" s="30"/>
      <c r="B935" s="19">
        <v>1</v>
      </c>
      <c r="C935" s="9">
        <v>4</v>
      </c>
      <c r="D935" s="11">
        <v>0.34</v>
      </c>
      <c r="E935" s="11">
        <v>0.3</v>
      </c>
      <c r="F935" s="11">
        <v>0.25</v>
      </c>
      <c r="G935" s="153" t="s">
        <v>106</v>
      </c>
      <c r="H935" s="11">
        <v>0.2</v>
      </c>
      <c r="I935" s="153" t="s">
        <v>201</v>
      </c>
      <c r="J935" s="151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8">
        <v>0.266666666666667</v>
      </c>
    </row>
    <row r="936" spans="1:65">
      <c r="A936" s="30"/>
      <c r="B936" s="19">
        <v>1</v>
      </c>
      <c r="C936" s="9">
        <v>5</v>
      </c>
      <c r="D936" s="11">
        <v>0.33</v>
      </c>
      <c r="E936" s="11">
        <v>0.3</v>
      </c>
      <c r="F936" s="11">
        <v>0.25</v>
      </c>
      <c r="G936" s="153" t="s">
        <v>106</v>
      </c>
      <c r="H936" s="11">
        <v>0.2</v>
      </c>
      <c r="I936" s="153" t="s">
        <v>201</v>
      </c>
      <c r="J936" s="151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8">
        <v>16</v>
      </c>
    </row>
    <row r="937" spans="1:65">
      <c r="A937" s="30"/>
      <c r="B937" s="19">
        <v>1</v>
      </c>
      <c r="C937" s="9">
        <v>6</v>
      </c>
      <c r="D937" s="11">
        <v>0.33</v>
      </c>
      <c r="E937" s="11">
        <v>0.3</v>
      </c>
      <c r="F937" s="11">
        <v>0.25</v>
      </c>
      <c r="G937" s="153" t="s">
        <v>106</v>
      </c>
      <c r="H937" s="11">
        <v>0.2</v>
      </c>
      <c r="I937" s="153" t="s">
        <v>201</v>
      </c>
      <c r="J937" s="151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55"/>
    </row>
    <row r="938" spans="1:65">
      <c r="A938" s="30"/>
      <c r="B938" s="20" t="s">
        <v>245</v>
      </c>
      <c r="C938" s="12"/>
      <c r="D938" s="23">
        <v>0.33500000000000002</v>
      </c>
      <c r="E938" s="23">
        <v>0.3</v>
      </c>
      <c r="F938" s="23">
        <v>0.24833333333333332</v>
      </c>
      <c r="G938" s="23" t="s">
        <v>557</v>
      </c>
      <c r="H938" s="23">
        <v>0.2</v>
      </c>
      <c r="I938" s="23" t="s">
        <v>557</v>
      </c>
      <c r="J938" s="151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55"/>
    </row>
    <row r="939" spans="1:65">
      <c r="A939" s="30"/>
      <c r="B939" s="3" t="s">
        <v>246</v>
      </c>
      <c r="C939" s="29"/>
      <c r="D939" s="11">
        <v>0.33</v>
      </c>
      <c r="E939" s="11">
        <v>0.3</v>
      </c>
      <c r="F939" s="11">
        <v>0.25</v>
      </c>
      <c r="G939" s="11" t="s">
        <v>557</v>
      </c>
      <c r="H939" s="11">
        <v>0.2</v>
      </c>
      <c r="I939" s="11" t="s">
        <v>557</v>
      </c>
      <c r="J939" s="151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55"/>
    </row>
    <row r="940" spans="1:65">
      <c r="A940" s="30"/>
      <c r="B940" s="3" t="s">
        <v>247</v>
      </c>
      <c r="C940" s="29"/>
      <c r="D940" s="24">
        <v>8.3666002653407442E-3</v>
      </c>
      <c r="E940" s="24">
        <v>0</v>
      </c>
      <c r="F940" s="24">
        <v>9.83192080250175E-3</v>
      </c>
      <c r="G940" s="24" t="s">
        <v>557</v>
      </c>
      <c r="H940" s="24">
        <v>0</v>
      </c>
      <c r="I940" s="24" t="s">
        <v>557</v>
      </c>
      <c r="J940" s="151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5"/>
    </row>
    <row r="941" spans="1:65">
      <c r="A941" s="30"/>
      <c r="B941" s="3" t="s">
        <v>86</v>
      </c>
      <c r="C941" s="29"/>
      <c r="D941" s="13">
        <v>2.497492616519625E-2</v>
      </c>
      <c r="E941" s="13">
        <v>0</v>
      </c>
      <c r="F941" s="13">
        <v>3.95916273926245E-2</v>
      </c>
      <c r="G941" s="13" t="s">
        <v>557</v>
      </c>
      <c r="H941" s="13">
        <v>0</v>
      </c>
      <c r="I941" s="13" t="s">
        <v>557</v>
      </c>
      <c r="J941" s="151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5"/>
    </row>
    <row r="942" spans="1:65">
      <c r="A942" s="30"/>
      <c r="B942" s="3" t="s">
        <v>248</v>
      </c>
      <c r="C942" s="29"/>
      <c r="D942" s="13">
        <v>0.25624999999999853</v>
      </c>
      <c r="E942" s="13">
        <v>0.12499999999999867</v>
      </c>
      <c r="F942" s="13">
        <v>-6.8750000000001199E-2</v>
      </c>
      <c r="G942" s="13" t="s">
        <v>557</v>
      </c>
      <c r="H942" s="13">
        <v>-0.25000000000000089</v>
      </c>
      <c r="I942" s="13" t="s">
        <v>557</v>
      </c>
      <c r="J942" s="151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5"/>
    </row>
    <row r="943" spans="1:65">
      <c r="A943" s="30"/>
      <c r="B943" s="46" t="s">
        <v>249</v>
      </c>
      <c r="C943" s="47"/>
      <c r="D943" s="45">
        <v>0.93</v>
      </c>
      <c r="E943" s="45">
        <v>0.39</v>
      </c>
      <c r="F943" s="45">
        <v>0.41</v>
      </c>
      <c r="G943" s="45">
        <v>11.28</v>
      </c>
      <c r="H943" s="45">
        <v>1.43</v>
      </c>
      <c r="I943" s="45">
        <v>0.39</v>
      </c>
      <c r="J943" s="151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5"/>
    </row>
    <row r="944" spans="1:65">
      <c r="B944" s="31"/>
      <c r="C944" s="20"/>
      <c r="D944" s="20"/>
      <c r="E944" s="20"/>
      <c r="F944" s="20"/>
      <c r="G944" s="20"/>
      <c r="H944" s="20"/>
      <c r="I944" s="20"/>
      <c r="BM944" s="55"/>
    </row>
    <row r="945" spans="1:65" ht="15">
      <c r="B945" s="8" t="s">
        <v>544</v>
      </c>
      <c r="BM945" s="28" t="s">
        <v>253</v>
      </c>
    </row>
    <row r="946" spans="1:65" ht="15">
      <c r="A946" s="25" t="s">
        <v>27</v>
      </c>
      <c r="B946" s="18" t="s">
        <v>111</v>
      </c>
      <c r="C946" s="15" t="s">
        <v>112</v>
      </c>
      <c r="D946" s="16" t="s">
        <v>222</v>
      </c>
      <c r="E946" s="17" t="s">
        <v>222</v>
      </c>
      <c r="F946" s="17" t="s">
        <v>222</v>
      </c>
      <c r="G946" s="17" t="s">
        <v>222</v>
      </c>
      <c r="H946" s="151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8">
        <v>1</v>
      </c>
    </row>
    <row r="947" spans="1:65">
      <c r="A947" s="30"/>
      <c r="B947" s="19" t="s">
        <v>223</v>
      </c>
      <c r="C947" s="9" t="s">
        <v>223</v>
      </c>
      <c r="D947" s="149" t="s">
        <v>256</v>
      </c>
      <c r="E947" s="150" t="s">
        <v>257</v>
      </c>
      <c r="F947" s="150" t="s">
        <v>261</v>
      </c>
      <c r="G947" s="150" t="s">
        <v>266</v>
      </c>
      <c r="H947" s="151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8" t="s">
        <v>3</v>
      </c>
    </row>
    <row r="948" spans="1:65">
      <c r="A948" s="30"/>
      <c r="B948" s="19"/>
      <c r="C948" s="9"/>
      <c r="D948" s="10" t="s">
        <v>101</v>
      </c>
      <c r="E948" s="11" t="s">
        <v>295</v>
      </c>
      <c r="F948" s="11" t="s">
        <v>295</v>
      </c>
      <c r="G948" s="11" t="s">
        <v>101</v>
      </c>
      <c r="H948" s="151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8">
        <v>1</v>
      </c>
    </row>
    <row r="949" spans="1:65">
      <c r="A949" s="30"/>
      <c r="B949" s="19"/>
      <c r="C949" s="9"/>
      <c r="D949" s="26"/>
      <c r="E949" s="26"/>
      <c r="F949" s="26"/>
      <c r="G949" s="26"/>
      <c r="H949" s="151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8">
        <v>1</v>
      </c>
    </row>
    <row r="950" spans="1:65">
      <c r="A950" s="30"/>
      <c r="B950" s="18">
        <v>1</v>
      </c>
      <c r="C950" s="14">
        <v>1</v>
      </c>
      <c r="D950" s="228">
        <v>24</v>
      </c>
      <c r="E950" s="228">
        <v>22</v>
      </c>
      <c r="F950" s="229">
        <v>34</v>
      </c>
      <c r="G950" s="228">
        <v>19.192759957300296</v>
      </c>
      <c r="H950" s="231"/>
      <c r="I950" s="232"/>
      <c r="J950" s="232"/>
      <c r="K950" s="232"/>
      <c r="L950" s="232"/>
      <c r="M950" s="232"/>
      <c r="N950" s="232"/>
      <c r="O950" s="232"/>
      <c r="P950" s="232"/>
      <c r="Q950" s="232"/>
      <c r="R950" s="232"/>
      <c r="S950" s="232"/>
      <c r="T950" s="232"/>
      <c r="U950" s="232"/>
      <c r="V950" s="232"/>
      <c r="W950" s="232"/>
      <c r="X950" s="232"/>
      <c r="Y950" s="232"/>
      <c r="Z950" s="232"/>
      <c r="AA950" s="232"/>
      <c r="AB950" s="232"/>
      <c r="AC950" s="232"/>
      <c r="AD950" s="232"/>
      <c r="AE950" s="232"/>
      <c r="AF950" s="232"/>
      <c r="AG950" s="232"/>
      <c r="AH950" s="232"/>
      <c r="AI950" s="232"/>
      <c r="AJ950" s="232"/>
      <c r="AK950" s="232"/>
      <c r="AL950" s="232"/>
      <c r="AM950" s="232"/>
      <c r="AN950" s="232"/>
      <c r="AO950" s="232"/>
      <c r="AP950" s="232"/>
      <c r="AQ950" s="232"/>
      <c r="AR950" s="232"/>
      <c r="AS950" s="232"/>
      <c r="AT950" s="232"/>
      <c r="AU950" s="232"/>
      <c r="AV950" s="232"/>
      <c r="AW950" s="232"/>
      <c r="AX950" s="232"/>
      <c r="AY950" s="232"/>
      <c r="AZ950" s="232"/>
      <c r="BA950" s="232"/>
      <c r="BB950" s="232"/>
      <c r="BC950" s="232"/>
      <c r="BD950" s="232"/>
      <c r="BE950" s="232"/>
      <c r="BF950" s="232"/>
      <c r="BG950" s="232"/>
      <c r="BH950" s="232"/>
      <c r="BI950" s="232"/>
      <c r="BJ950" s="232"/>
      <c r="BK950" s="232"/>
      <c r="BL950" s="232"/>
      <c r="BM950" s="233">
        <v>1</v>
      </c>
    </row>
    <row r="951" spans="1:65">
      <c r="A951" s="30"/>
      <c r="B951" s="19">
        <v>1</v>
      </c>
      <c r="C951" s="9">
        <v>2</v>
      </c>
      <c r="D951" s="234">
        <v>23</v>
      </c>
      <c r="E951" s="234">
        <v>22</v>
      </c>
      <c r="F951" s="234">
        <v>27</v>
      </c>
      <c r="G951" s="234">
        <v>18.381118488644599</v>
      </c>
      <c r="H951" s="231"/>
      <c r="I951" s="232"/>
      <c r="J951" s="232"/>
      <c r="K951" s="232"/>
      <c r="L951" s="232"/>
      <c r="M951" s="232"/>
      <c r="N951" s="232"/>
      <c r="O951" s="232"/>
      <c r="P951" s="232"/>
      <c r="Q951" s="232"/>
      <c r="R951" s="232"/>
      <c r="S951" s="232"/>
      <c r="T951" s="232"/>
      <c r="U951" s="232"/>
      <c r="V951" s="232"/>
      <c r="W951" s="232"/>
      <c r="X951" s="232"/>
      <c r="Y951" s="232"/>
      <c r="Z951" s="232"/>
      <c r="AA951" s="232"/>
      <c r="AB951" s="232"/>
      <c r="AC951" s="232"/>
      <c r="AD951" s="232"/>
      <c r="AE951" s="232"/>
      <c r="AF951" s="232"/>
      <c r="AG951" s="232"/>
      <c r="AH951" s="232"/>
      <c r="AI951" s="232"/>
      <c r="AJ951" s="232"/>
      <c r="AK951" s="232"/>
      <c r="AL951" s="232"/>
      <c r="AM951" s="232"/>
      <c r="AN951" s="232"/>
      <c r="AO951" s="232"/>
      <c r="AP951" s="232"/>
      <c r="AQ951" s="232"/>
      <c r="AR951" s="232"/>
      <c r="AS951" s="232"/>
      <c r="AT951" s="232"/>
      <c r="AU951" s="232"/>
      <c r="AV951" s="232"/>
      <c r="AW951" s="232"/>
      <c r="AX951" s="232"/>
      <c r="AY951" s="232"/>
      <c r="AZ951" s="232"/>
      <c r="BA951" s="232"/>
      <c r="BB951" s="232"/>
      <c r="BC951" s="232"/>
      <c r="BD951" s="232"/>
      <c r="BE951" s="232"/>
      <c r="BF951" s="232"/>
      <c r="BG951" s="232"/>
      <c r="BH951" s="232"/>
      <c r="BI951" s="232"/>
      <c r="BJ951" s="232"/>
      <c r="BK951" s="232"/>
      <c r="BL951" s="232"/>
      <c r="BM951" s="233">
        <v>11</v>
      </c>
    </row>
    <row r="952" spans="1:65">
      <c r="A952" s="30"/>
      <c r="B952" s="19">
        <v>1</v>
      </c>
      <c r="C952" s="9">
        <v>3</v>
      </c>
      <c r="D952" s="234">
        <v>25</v>
      </c>
      <c r="E952" s="234">
        <v>21</v>
      </c>
      <c r="F952" s="234">
        <v>24</v>
      </c>
      <c r="G952" s="234">
        <v>23.74480159449336</v>
      </c>
      <c r="H952" s="231"/>
      <c r="I952" s="232"/>
      <c r="J952" s="232"/>
      <c r="K952" s="232"/>
      <c r="L952" s="232"/>
      <c r="M952" s="232"/>
      <c r="N952" s="232"/>
      <c r="O952" s="232"/>
      <c r="P952" s="232"/>
      <c r="Q952" s="232"/>
      <c r="R952" s="232"/>
      <c r="S952" s="232"/>
      <c r="T952" s="232"/>
      <c r="U952" s="232"/>
      <c r="V952" s="232"/>
      <c r="W952" s="232"/>
      <c r="X952" s="232"/>
      <c r="Y952" s="232"/>
      <c r="Z952" s="232"/>
      <c r="AA952" s="232"/>
      <c r="AB952" s="232"/>
      <c r="AC952" s="232"/>
      <c r="AD952" s="232"/>
      <c r="AE952" s="232"/>
      <c r="AF952" s="232"/>
      <c r="AG952" s="232"/>
      <c r="AH952" s="232"/>
      <c r="AI952" s="232"/>
      <c r="AJ952" s="232"/>
      <c r="AK952" s="232"/>
      <c r="AL952" s="232"/>
      <c r="AM952" s="232"/>
      <c r="AN952" s="232"/>
      <c r="AO952" s="232"/>
      <c r="AP952" s="232"/>
      <c r="AQ952" s="232"/>
      <c r="AR952" s="232"/>
      <c r="AS952" s="232"/>
      <c r="AT952" s="232"/>
      <c r="AU952" s="232"/>
      <c r="AV952" s="232"/>
      <c r="AW952" s="232"/>
      <c r="AX952" s="232"/>
      <c r="AY952" s="232"/>
      <c r="AZ952" s="232"/>
      <c r="BA952" s="232"/>
      <c r="BB952" s="232"/>
      <c r="BC952" s="232"/>
      <c r="BD952" s="232"/>
      <c r="BE952" s="232"/>
      <c r="BF952" s="232"/>
      <c r="BG952" s="232"/>
      <c r="BH952" s="232"/>
      <c r="BI952" s="232"/>
      <c r="BJ952" s="232"/>
      <c r="BK952" s="232"/>
      <c r="BL952" s="232"/>
      <c r="BM952" s="233">
        <v>16</v>
      </c>
    </row>
    <row r="953" spans="1:65">
      <c r="A953" s="30"/>
      <c r="B953" s="19">
        <v>1</v>
      </c>
      <c r="C953" s="9">
        <v>4</v>
      </c>
      <c r="D953" s="234">
        <v>22</v>
      </c>
      <c r="E953" s="234">
        <v>21</v>
      </c>
      <c r="F953" s="234">
        <v>21</v>
      </c>
      <c r="G953" s="234">
        <v>18.688687418724157</v>
      </c>
      <c r="H953" s="231"/>
      <c r="I953" s="232"/>
      <c r="J953" s="232"/>
      <c r="K953" s="232"/>
      <c r="L953" s="232"/>
      <c r="M953" s="232"/>
      <c r="N953" s="232"/>
      <c r="O953" s="232"/>
      <c r="P953" s="232"/>
      <c r="Q953" s="232"/>
      <c r="R953" s="232"/>
      <c r="S953" s="232"/>
      <c r="T953" s="232"/>
      <c r="U953" s="232"/>
      <c r="V953" s="232"/>
      <c r="W953" s="232"/>
      <c r="X953" s="232"/>
      <c r="Y953" s="232"/>
      <c r="Z953" s="232"/>
      <c r="AA953" s="232"/>
      <c r="AB953" s="232"/>
      <c r="AC953" s="232"/>
      <c r="AD953" s="232"/>
      <c r="AE953" s="232"/>
      <c r="AF953" s="232"/>
      <c r="AG953" s="232"/>
      <c r="AH953" s="232"/>
      <c r="AI953" s="232"/>
      <c r="AJ953" s="232"/>
      <c r="AK953" s="232"/>
      <c r="AL953" s="232"/>
      <c r="AM953" s="232"/>
      <c r="AN953" s="232"/>
      <c r="AO953" s="232"/>
      <c r="AP953" s="232"/>
      <c r="AQ953" s="232"/>
      <c r="AR953" s="232"/>
      <c r="AS953" s="232"/>
      <c r="AT953" s="232"/>
      <c r="AU953" s="232"/>
      <c r="AV953" s="232"/>
      <c r="AW953" s="232"/>
      <c r="AX953" s="232"/>
      <c r="AY953" s="232"/>
      <c r="AZ953" s="232"/>
      <c r="BA953" s="232"/>
      <c r="BB953" s="232"/>
      <c r="BC953" s="232"/>
      <c r="BD953" s="232"/>
      <c r="BE953" s="232"/>
      <c r="BF953" s="232"/>
      <c r="BG953" s="232"/>
      <c r="BH953" s="232"/>
      <c r="BI953" s="232"/>
      <c r="BJ953" s="232"/>
      <c r="BK953" s="232"/>
      <c r="BL953" s="232"/>
      <c r="BM953" s="233">
        <v>22.140389074699002</v>
      </c>
    </row>
    <row r="954" spans="1:65">
      <c r="A954" s="30"/>
      <c r="B954" s="19">
        <v>1</v>
      </c>
      <c r="C954" s="9">
        <v>5</v>
      </c>
      <c r="D954" s="234">
        <v>24</v>
      </c>
      <c r="E954" s="234">
        <v>20</v>
      </c>
      <c r="F954" s="234">
        <v>18</v>
      </c>
      <c r="G954" s="234">
        <v>23.098544075961058</v>
      </c>
      <c r="H954" s="231"/>
      <c r="I954" s="232"/>
      <c r="J954" s="232"/>
      <c r="K954" s="232"/>
      <c r="L954" s="232"/>
      <c r="M954" s="232"/>
      <c r="N954" s="232"/>
      <c r="O954" s="232"/>
      <c r="P954" s="232"/>
      <c r="Q954" s="232"/>
      <c r="R954" s="232"/>
      <c r="S954" s="232"/>
      <c r="T954" s="232"/>
      <c r="U954" s="232"/>
      <c r="V954" s="232"/>
      <c r="W954" s="232"/>
      <c r="X954" s="232"/>
      <c r="Y954" s="232"/>
      <c r="Z954" s="232"/>
      <c r="AA954" s="232"/>
      <c r="AB954" s="232"/>
      <c r="AC954" s="232"/>
      <c r="AD954" s="232"/>
      <c r="AE954" s="232"/>
      <c r="AF954" s="232"/>
      <c r="AG954" s="232"/>
      <c r="AH954" s="232"/>
      <c r="AI954" s="232"/>
      <c r="AJ954" s="232"/>
      <c r="AK954" s="232"/>
      <c r="AL954" s="232"/>
      <c r="AM954" s="232"/>
      <c r="AN954" s="232"/>
      <c r="AO954" s="232"/>
      <c r="AP954" s="232"/>
      <c r="AQ954" s="232"/>
      <c r="AR954" s="232"/>
      <c r="AS954" s="232"/>
      <c r="AT954" s="232"/>
      <c r="AU954" s="232"/>
      <c r="AV954" s="232"/>
      <c r="AW954" s="232"/>
      <c r="AX954" s="232"/>
      <c r="AY954" s="232"/>
      <c r="AZ954" s="232"/>
      <c r="BA954" s="232"/>
      <c r="BB954" s="232"/>
      <c r="BC954" s="232"/>
      <c r="BD954" s="232"/>
      <c r="BE954" s="232"/>
      <c r="BF954" s="232"/>
      <c r="BG954" s="232"/>
      <c r="BH954" s="232"/>
      <c r="BI954" s="232"/>
      <c r="BJ954" s="232"/>
      <c r="BK954" s="232"/>
      <c r="BL954" s="232"/>
      <c r="BM954" s="233">
        <v>17</v>
      </c>
    </row>
    <row r="955" spans="1:65">
      <c r="A955" s="30"/>
      <c r="B955" s="19">
        <v>1</v>
      </c>
      <c r="C955" s="9">
        <v>6</v>
      </c>
      <c r="D955" s="234">
        <v>23</v>
      </c>
      <c r="E955" s="234">
        <v>20</v>
      </c>
      <c r="F955" s="234">
        <v>27</v>
      </c>
      <c r="G955" s="234">
        <v>20.86342625765316</v>
      </c>
      <c r="H955" s="231"/>
      <c r="I955" s="232"/>
      <c r="J955" s="232"/>
      <c r="K955" s="232"/>
      <c r="L955" s="232"/>
      <c r="M955" s="232"/>
      <c r="N955" s="232"/>
      <c r="O955" s="232"/>
      <c r="P955" s="232"/>
      <c r="Q955" s="232"/>
      <c r="R955" s="232"/>
      <c r="S955" s="232"/>
      <c r="T955" s="232"/>
      <c r="U955" s="232"/>
      <c r="V955" s="232"/>
      <c r="W955" s="232"/>
      <c r="X955" s="232"/>
      <c r="Y955" s="232"/>
      <c r="Z955" s="232"/>
      <c r="AA955" s="232"/>
      <c r="AB955" s="232"/>
      <c r="AC955" s="232"/>
      <c r="AD955" s="232"/>
      <c r="AE955" s="232"/>
      <c r="AF955" s="232"/>
      <c r="AG955" s="232"/>
      <c r="AH955" s="232"/>
      <c r="AI955" s="232"/>
      <c r="AJ955" s="232"/>
      <c r="AK955" s="232"/>
      <c r="AL955" s="232"/>
      <c r="AM955" s="232"/>
      <c r="AN955" s="232"/>
      <c r="AO955" s="232"/>
      <c r="AP955" s="232"/>
      <c r="AQ955" s="232"/>
      <c r="AR955" s="232"/>
      <c r="AS955" s="232"/>
      <c r="AT955" s="232"/>
      <c r="AU955" s="232"/>
      <c r="AV955" s="232"/>
      <c r="AW955" s="232"/>
      <c r="AX955" s="232"/>
      <c r="AY955" s="232"/>
      <c r="AZ955" s="232"/>
      <c r="BA955" s="232"/>
      <c r="BB955" s="232"/>
      <c r="BC955" s="232"/>
      <c r="BD955" s="232"/>
      <c r="BE955" s="232"/>
      <c r="BF955" s="232"/>
      <c r="BG955" s="232"/>
      <c r="BH955" s="232"/>
      <c r="BI955" s="232"/>
      <c r="BJ955" s="232"/>
      <c r="BK955" s="232"/>
      <c r="BL955" s="232"/>
      <c r="BM955" s="237"/>
    </row>
    <row r="956" spans="1:65">
      <c r="A956" s="30"/>
      <c r="B956" s="20" t="s">
        <v>245</v>
      </c>
      <c r="C956" s="12"/>
      <c r="D956" s="238">
        <v>23.5</v>
      </c>
      <c r="E956" s="238">
        <v>21</v>
      </c>
      <c r="F956" s="238">
        <v>25.166666666666668</v>
      </c>
      <c r="G956" s="238">
        <v>20.661556298796107</v>
      </c>
      <c r="H956" s="231"/>
      <c r="I956" s="232"/>
      <c r="J956" s="232"/>
      <c r="K956" s="232"/>
      <c r="L956" s="232"/>
      <c r="M956" s="232"/>
      <c r="N956" s="232"/>
      <c r="O956" s="232"/>
      <c r="P956" s="232"/>
      <c r="Q956" s="232"/>
      <c r="R956" s="232"/>
      <c r="S956" s="232"/>
      <c r="T956" s="232"/>
      <c r="U956" s="232"/>
      <c r="V956" s="232"/>
      <c r="W956" s="232"/>
      <c r="X956" s="232"/>
      <c r="Y956" s="232"/>
      <c r="Z956" s="232"/>
      <c r="AA956" s="232"/>
      <c r="AB956" s="232"/>
      <c r="AC956" s="232"/>
      <c r="AD956" s="232"/>
      <c r="AE956" s="232"/>
      <c r="AF956" s="232"/>
      <c r="AG956" s="232"/>
      <c r="AH956" s="232"/>
      <c r="AI956" s="232"/>
      <c r="AJ956" s="232"/>
      <c r="AK956" s="232"/>
      <c r="AL956" s="232"/>
      <c r="AM956" s="232"/>
      <c r="AN956" s="232"/>
      <c r="AO956" s="232"/>
      <c r="AP956" s="232"/>
      <c r="AQ956" s="232"/>
      <c r="AR956" s="232"/>
      <c r="AS956" s="232"/>
      <c r="AT956" s="232"/>
      <c r="AU956" s="232"/>
      <c r="AV956" s="232"/>
      <c r="AW956" s="232"/>
      <c r="AX956" s="232"/>
      <c r="AY956" s="232"/>
      <c r="AZ956" s="232"/>
      <c r="BA956" s="232"/>
      <c r="BB956" s="232"/>
      <c r="BC956" s="232"/>
      <c r="BD956" s="232"/>
      <c r="BE956" s="232"/>
      <c r="BF956" s="232"/>
      <c r="BG956" s="232"/>
      <c r="BH956" s="232"/>
      <c r="BI956" s="232"/>
      <c r="BJ956" s="232"/>
      <c r="BK956" s="232"/>
      <c r="BL956" s="232"/>
      <c r="BM956" s="237"/>
    </row>
    <row r="957" spans="1:65">
      <c r="A957" s="30"/>
      <c r="B957" s="3" t="s">
        <v>246</v>
      </c>
      <c r="C957" s="29"/>
      <c r="D957" s="234">
        <v>23.5</v>
      </c>
      <c r="E957" s="234">
        <v>21</v>
      </c>
      <c r="F957" s="234">
        <v>25.5</v>
      </c>
      <c r="G957" s="234">
        <v>20.028093107476728</v>
      </c>
      <c r="H957" s="231"/>
      <c r="I957" s="232"/>
      <c r="J957" s="232"/>
      <c r="K957" s="232"/>
      <c r="L957" s="232"/>
      <c r="M957" s="232"/>
      <c r="N957" s="232"/>
      <c r="O957" s="232"/>
      <c r="P957" s="232"/>
      <c r="Q957" s="232"/>
      <c r="R957" s="232"/>
      <c r="S957" s="232"/>
      <c r="T957" s="232"/>
      <c r="U957" s="232"/>
      <c r="V957" s="232"/>
      <c r="W957" s="232"/>
      <c r="X957" s="232"/>
      <c r="Y957" s="232"/>
      <c r="Z957" s="232"/>
      <c r="AA957" s="232"/>
      <c r="AB957" s="232"/>
      <c r="AC957" s="232"/>
      <c r="AD957" s="232"/>
      <c r="AE957" s="232"/>
      <c r="AF957" s="232"/>
      <c r="AG957" s="232"/>
      <c r="AH957" s="232"/>
      <c r="AI957" s="232"/>
      <c r="AJ957" s="232"/>
      <c r="AK957" s="232"/>
      <c r="AL957" s="232"/>
      <c r="AM957" s="232"/>
      <c r="AN957" s="232"/>
      <c r="AO957" s="232"/>
      <c r="AP957" s="232"/>
      <c r="AQ957" s="232"/>
      <c r="AR957" s="232"/>
      <c r="AS957" s="232"/>
      <c r="AT957" s="232"/>
      <c r="AU957" s="232"/>
      <c r="AV957" s="232"/>
      <c r="AW957" s="232"/>
      <c r="AX957" s="232"/>
      <c r="AY957" s="232"/>
      <c r="AZ957" s="232"/>
      <c r="BA957" s="232"/>
      <c r="BB957" s="232"/>
      <c r="BC957" s="232"/>
      <c r="BD957" s="232"/>
      <c r="BE957" s="232"/>
      <c r="BF957" s="232"/>
      <c r="BG957" s="232"/>
      <c r="BH957" s="232"/>
      <c r="BI957" s="232"/>
      <c r="BJ957" s="232"/>
      <c r="BK957" s="232"/>
      <c r="BL957" s="232"/>
      <c r="BM957" s="237"/>
    </row>
    <row r="958" spans="1:65">
      <c r="A958" s="30"/>
      <c r="B958" s="3" t="s">
        <v>247</v>
      </c>
      <c r="C958" s="29"/>
      <c r="D958" s="234">
        <v>1.0488088481701516</v>
      </c>
      <c r="E958" s="234">
        <v>0.89442719099991586</v>
      </c>
      <c r="F958" s="234">
        <v>5.5647701360134096</v>
      </c>
      <c r="G958" s="234">
        <v>2.3124027926161768</v>
      </c>
      <c r="H958" s="231"/>
      <c r="I958" s="232"/>
      <c r="J958" s="232"/>
      <c r="K958" s="232"/>
      <c r="L958" s="232"/>
      <c r="M958" s="232"/>
      <c r="N958" s="232"/>
      <c r="O958" s="232"/>
      <c r="P958" s="232"/>
      <c r="Q958" s="232"/>
      <c r="R958" s="232"/>
      <c r="S958" s="232"/>
      <c r="T958" s="232"/>
      <c r="U958" s="232"/>
      <c r="V958" s="232"/>
      <c r="W958" s="232"/>
      <c r="X958" s="232"/>
      <c r="Y958" s="232"/>
      <c r="Z958" s="232"/>
      <c r="AA958" s="232"/>
      <c r="AB958" s="232"/>
      <c r="AC958" s="232"/>
      <c r="AD958" s="232"/>
      <c r="AE958" s="232"/>
      <c r="AF958" s="232"/>
      <c r="AG958" s="232"/>
      <c r="AH958" s="232"/>
      <c r="AI958" s="232"/>
      <c r="AJ958" s="232"/>
      <c r="AK958" s="232"/>
      <c r="AL958" s="232"/>
      <c r="AM958" s="232"/>
      <c r="AN958" s="232"/>
      <c r="AO958" s="232"/>
      <c r="AP958" s="232"/>
      <c r="AQ958" s="232"/>
      <c r="AR958" s="232"/>
      <c r="AS958" s="232"/>
      <c r="AT958" s="232"/>
      <c r="AU958" s="232"/>
      <c r="AV958" s="232"/>
      <c r="AW958" s="232"/>
      <c r="AX958" s="232"/>
      <c r="AY958" s="232"/>
      <c r="AZ958" s="232"/>
      <c r="BA958" s="232"/>
      <c r="BB958" s="232"/>
      <c r="BC958" s="232"/>
      <c r="BD958" s="232"/>
      <c r="BE958" s="232"/>
      <c r="BF958" s="232"/>
      <c r="BG958" s="232"/>
      <c r="BH958" s="232"/>
      <c r="BI958" s="232"/>
      <c r="BJ958" s="232"/>
      <c r="BK958" s="232"/>
      <c r="BL958" s="232"/>
      <c r="BM958" s="237"/>
    </row>
    <row r="959" spans="1:65">
      <c r="A959" s="30"/>
      <c r="B959" s="3" t="s">
        <v>86</v>
      </c>
      <c r="C959" s="29"/>
      <c r="D959" s="13">
        <v>4.4630163751921345E-2</v>
      </c>
      <c r="E959" s="13">
        <v>4.259177099999599E-2</v>
      </c>
      <c r="F959" s="13">
        <v>0.2211166941462282</v>
      </c>
      <c r="G959" s="13">
        <v>0.11191813236018984</v>
      </c>
      <c r="H959" s="151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5"/>
    </row>
    <row r="960" spans="1:65">
      <c r="A960" s="30"/>
      <c r="B960" s="3" t="s">
        <v>248</v>
      </c>
      <c r="C960" s="29"/>
      <c r="D960" s="13">
        <v>6.1408628399159282E-2</v>
      </c>
      <c r="E960" s="13">
        <v>-5.1507183132666112E-2</v>
      </c>
      <c r="F960" s="13">
        <v>0.1366858360870431</v>
      </c>
      <c r="G960" s="13">
        <v>-6.6793441204375026E-2</v>
      </c>
      <c r="H960" s="151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5"/>
    </row>
    <row r="961" spans="1:65">
      <c r="A961" s="30"/>
      <c r="B961" s="46" t="s">
        <v>249</v>
      </c>
      <c r="C961" s="47"/>
      <c r="D961" s="45">
        <v>0.59</v>
      </c>
      <c r="E961" s="45">
        <v>0.59</v>
      </c>
      <c r="F961" s="45">
        <v>1.39</v>
      </c>
      <c r="G961" s="45">
        <v>0.75</v>
      </c>
      <c r="H961" s="151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5"/>
    </row>
    <row r="962" spans="1:65">
      <c r="B962" s="31"/>
      <c r="C962" s="20"/>
      <c r="D962" s="20"/>
      <c r="E962" s="20"/>
      <c r="F962" s="20"/>
      <c r="G962" s="20"/>
      <c r="BM962" s="55"/>
    </row>
    <row r="963" spans="1:65" ht="15">
      <c r="B963" s="8" t="s">
        <v>545</v>
      </c>
      <c r="BM963" s="28" t="s">
        <v>67</v>
      </c>
    </row>
    <row r="964" spans="1:65" ht="15">
      <c r="A964" s="25" t="s">
        <v>30</v>
      </c>
      <c r="B964" s="18" t="s">
        <v>111</v>
      </c>
      <c r="C964" s="15" t="s">
        <v>112</v>
      </c>
      <c r="D964" s="16" t="s">
        <v>222</v>
      </c>
      <c r="E964" s="17" t="s">
        <v>222</v>
      </c>
      <c r="F964" s="17" t="s">
        <v>222</v>
      </c>
      <c r="G964" s="17" t="s">
        <v>222</v>
      </c>
      <c r="H964" s="17" t="s">
        <v>222</v>
      </c>
      <c r="I964" s="17" t="s">
        <v>222</v>
      </c>
      <c r="J964" s="17" t="s">
        <v>222</v>
      </c>
      <c r="K964" s="17" t="s">
        <v>222</v>
      </c>
      <c r="L964" s="17" t="s">
        <v>222</v>
      </c>
      <c r="M964" s="151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8">
        <v>1</v>
      </c>
    </row>
    <row r="965" spans="1:65">
      <c r="A965" s="30"/>
      <c r="B965" s="19" t="s">
        <v>223</v>
      </c>
      <c r="C965" s="9" t="s">
        <v>223</v>
      </c>
      <c r="D965" s="149" t="s">
        <v>256</v>
      </c>
      <c r="E965" s="150" t="s">
        <v>257</v>
      </c>
      <c r="F965" s="150" t="s">
        <v>258</v>
      </c>
      <c r="G965" s="150" t="s">
        <v>261</v>
      </c>
      <c r="H965" s="150" t="s">
        <v>263</v>
      </c>
      <c r="I965" s="150" t="s">
        <v>265</v>
      </c>
      <c r="J965" s="150" t="s">
        <v>266</v>
      </c>
      <c r="K965" s="150" t="s">
        <v>294</v>
      </c>
      <c r="L965" s="150" t="s">
        <v>269</v>
      </c>
      <c r="M965" s="151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8" t="s">
        <v>3</v>
      </c>
    </row>
    <row r="966" spans="1:65">
      <c r="A966" s="30"/>
      <c r="B966" s="19"/>
      <c r="C966" s="9"/>
      <c r="D966" s="10" t="s">
        <v>101</v>
      </c>
      <c r="E966" s="11" t="s">
        <v>295</v>
      </c>
      <c r="F966" s="11" t="s">
        <v>101</v>
      </c>
      <c r="G966" s="11" t="s">
        <v>295</v>
      </c>
      <c r="H966" s="11" t="s">
        <v>99</v>
      </c>
      <c r="I966" s="11" t="s">
        <v>101</v>
      </c>
      <c r="J966" s="11" t="s">
        <v>101</v>
      </c>
      <c r="K966" s="11" t="s">
        <v>101</v>
      </c>
      <c r="L966" s="11" t="s">
        <v>102</v>
      </c>
      <c r="M966" s="151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8">
        <v>2</v>
      </c>
    </row>
    <row r="967" spans="1:65">
      <c r="A967" s="30"/>
      <c r="B967" s="19"/>
      <c r="C967" s="9"/>
      <c r="D967" s="26"/>
      <c r="E967" s="26"/>
      <c r="F967" s="26"/>
      <c r="G967" s="26"/>
      <c r="H967" s="26"/>
      <c r="I967" s="26"/>
      <c r="J967" s="26"/>
      <c r="K967" s="26"/>
      <c r="L967" s="26"/>
      <c r="M967" s="151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8">
        <v>3</v>
      </c>
    </row>
    <row r="968" spans="1:65">
      <c r="A968" s="30"/>
      <c r="B968" s="18">
        <v>1</v>
      </c>
      <c r="C968" s="14">
        <v>1</v>
      </c>
      <c r="D968" s="22">
        <v>2.8</v>
      </c>
      <c r="E968" s="22">
        <v>2.5</v>
      </c>
      <c r="F968" s="152">
        <v>1.6690199999999999</v>
      </c>
      <c r="G968" s="22">
        <v>2.5</v>
      </c>
      <c r="H968" s="22">
        <v>2.2999999999999998</v>
      </c>
      <c r="I968" s="152" t="s">
        <v>104</v>
      </c>
      <c r="J968" s="22">
        <v>2.2306896937720948</v>
      </c>
      <c r="K968" s="22">
        <v>2.5</v>
      </c>
      <c r="L968" s="152" t="s">
        <v>107</v>
      </c>
      <c r="M968" s="151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8">
        <v>1</v>
      </c>
    </row>
    <row r="969" spans="1:65">
      <c r="A969" s="30"/>
      <c r="B969" s="19">
        <v>1</v>
      </c>
      <c r="C969" s="9">
        <v>2</v>
      </c>
      <c r="D969" s="11">
        <v>2.9</v>
      </c>
      <c r="E969" s="11">
        <v>2.5</v>
      </c>
      <c r="F969" s="153">
        <v>1.7852999999999999</v>
      </c>
      <c r="G969" s="11">
        <v>2.6</v>
      </c>
      <c r="H969" s="11">
        <v>2.1</v>
      </c>
      <c r="I969" s="153" t="s">
        <v>104</v>
      </c>
      <c r="J969" s="11">
        <v>2.301774931556015</v>
      </c>
      <c r="K969" s="11">
        <v>2.5</v>
      </c>
      <c r="L969" s="153" t="s">
        <v>107</v>
      </c>
      <c r="M969" s="151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8" t="e">
        <v>#N/A</v>
      </c>
    </row>
    <row r="970" spans="1:65">
      <c r="A970" s="30"/>
      <c r="B970" s="19">
        <v>1</v>
      </c>
      <c r="C970" s="9">
        <v>3</v>
      </c>
      <c r="D970" s="11">
        <v>2.9</v>
      </c>
      <c r="E970" s="11">
        <v>2.6</v>
      </c>
      <c r="F970" s="153">
        <v>1.69302</v>
      </c>
      <c r="G970" s="11">
        <v>2.6</v>
      </c>
      <c r="H970" s="11">
        <v>2.4</v>
      </c>
      <c r="I970" s="153" t="s">
        <v>104</v>
      </c>
      <c r="J970" s="11">
        <v>2.4592755981372747</v>
      </c>
      <c r="K970" s="11">
        <v>2.5</v>
      </c>
      <c r="L970" s="153" t="s">
        <v>107</v>
      </c>
      <c r="M970" s="151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8">
        <v>16</v>
      </c>
    </row>
    <row r="971" spans="1:65">
      <c r="A971" s="30"/>
      <c r="B971" s="19">
        <v>1</v>
      </c>
      <c r="C971" s="9">
        <v>4</v>
      </c>
      <c r="D971" s="11">
        <v>2.8</v>
      </c>
      <c r="E971" s="11">
        <v>2.4</v>
      </c>
      <c r="F971" s="153">
        <v>1.7348399999999999</v>
      </c>
      <c r="G971" s="11">
        <v>2.6</v>
      </c>
      <c r="H971" s="11">
        <v>2.2000000000000002</v>
      </c>
      <c r="I971" s="153" t="s">
        <v>104</v>
      </c>
      <c r="J971" s="11">
        <v>2.366793470203195</v>
      </c>
      <c r="K971" s="11">
        <v>2.5</v>
      </c>
      <c r="L971" s="153" t="s">
        <v>107</v>
      </c>
      <c r="M971" s="151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8">
        <v>2.5101555185195448</v>
      </c>
    </row>
    <row r="972" spans="1:65">
      <c r="A972" s="30"/>
      <c r="B972" s="19">
        <v>1</v>
      </c>
      <c r="C972" s="9">
        <v>5</v>
      </c>
      <c r="D972" s="11">
        <v>2.7</v>
      </c>
      <c r="E972" s="11">
        <v>2.6</v>
      </c>
      <c r="F972" s="153">
        <v>1.6806599999999998</v>
      </c>
      <c r="G972" s="11">
        <v>2.6</v>
      </c>
      <c r="H972" s="11">
        <v>2.1</v>
      </c>
      <c r="I972" s="153" t="s">
        <v>104</v>
      </c>
      <c r="J972" s="11">
        <v>2.5286560351880949</v>
      </c>
      <c r="K972" s="11">
        <v>2.5</v>
      </c>
      <c r="L972" s="153" t="s">
        <v>107</v>
      </c>
      <c r="M972" s="151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8">
        <v>105</v>
      </c>
    </row>
    <row r="973" spans="1:65">
      <c r="A973" s="30"/>
      <c r="B973" s="19">
        <v>1</v>
      </c>
      <c r="C973" s="9">
        <v>6</v>
      </c>
      <c r="D973" s="11">
        <v>2.9</v>
      </c>
      <c r="E973" s="11">
        <v>2.6</v>
      </c>
      <c r="F973" s="153">
        <v>1.7413799999999999</v>
      </c>
      <c r="G973" s="11">
        <v>2.5</v>
      </c>
      <c r="H973" s="11">
        <v>2.2999999999999998</v>
      </c>
      <c r="I973" s="153" t="s">
        <v>104</v>
      </c>
      <c r="J973" s="11">
        <v>2.4784089378469547</v>
      </c>
      <c r="K973" s="11">
        <v>2.5</v>
      </c>
      <c r="L973" s="153" t="s">
        <v>107</v>
      </c>
      <c r="M973" s="151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55"/>
    </row>
    <row r="974" spans="1:65">
      <c r="A974" s="30"/>
      <c r="B974" s="20" t="s">
        <v>245</v>
      </c>
      <c r="C974" s="12"/>
      <c r="D974" s="23">
        <v>2.8333333333333326</v>
      </c>
      <c r="E974" s="23">
        <v>2.5333333333333332</v>
      </c>
      <c r="F974" s="23">
        <v>1.7173699999999998</v>
      </c>
      <c r="G974" s="23">
        <v>2.5666666666666664</v>
      </c>
      <c r="H974" s="23">
        <v>2.2333333333333329</v>
      </c>
      <c r="I974" s="23" t="s">
        <v>557</v>
      </c>
      <c r="J974" s="23">
        <v>2.3942664444506048</v>
      </c>
      <c r="K974" s="23">
        <v>2.5</v>
      </c>
      <c r="L974" s="23" t="s">
        <v>557</v>
      </c>
      <c r="M974" s="151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55"/>
    </row>
    <row r="975" spans="1:65">
      <c r="A975" s="30"/>
      <c r="B975" s="3" t="s">
        <v>246</v>
      </c>
      <c r="C975" s="29"/>
      <c r="D975" s="11">
        <v>2.8499999999999996</v>
      </c>
      <c r="E975" s="11">
        <v>2.5499999999999998</v>
      </c>
      <c r="F975" s="11">
        <v>1.71393</v>
      </c>
      <c r="G975" s="11">
        <v>2.6</v>
      </c>
      <c r="H975" s="11">
        <v>2.25</v>
      </c>
      <c r="I975" s="11" t="s">
        <v>557</v>
      </c>
      <c r="J975" s="11">
        <v>2.4130345341702348</v>
      </c>
      <c r="K975" s="11">
        <v>2.5</v>
      </c>
      <c r="L975" s="11" t="s">
        <v>557</v>
      </c>
      <c r="M975" s="151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55"/>
    </row>
    <row r="976" spans="1:65">
      <c r="A976" s="30"/>
      <c r="B976" s="3" t="s">
        <v>247</v>
      </c>
      <c r="C976" s="29"/>
      <c r="D976" s="24">
        <v>8.1649658092772526E-2</v>
      </c>
      <c r="E976" s="24">
        <v>8.1649658092772678E-2</v>
      </c>
      <c r="F976" s="24">
        <v>4.4214104084556546E-2</v>
      </c>
      <c r="G976" s="24">
        <v>5.1639777949432274E-2</v>
      </c>
      <c r="H976" s="24">
        <v>0.12110601416389956</v>
      </c>
      <c r="I976" s="24" t="s">
        <v>557</v>
      </c>
      <c r="J976" s="24">
        <v>0.11439712320742186</v>
      </c>
      <c r="K976" s="24">
        <v>0</v>
      </c>
      <c r="L976" s="24" t="s">
        <v>557</v>
      </c>
      <c r="M976" s="209"/>
      <c r="N976" s="210"/>
      <c r="O976" s="210"/>
      <c r="P976" s="210"/>
      <c r="Q976" s="210"/>
      <c r="R976" s="210"/>
      <c r="S976" s="210"/>
      <c r="T976" s="210"/>
      <c r="U976" s="210"/>
      <c r="V976" s="210"/>
      <c r="W976" s="210"/>
      <c r="X976" s="210"/>
      <c r="Y976" s="210"/>
      <c r="Z976" s="210"/>
      <c r="AA976" s="210"/>
      <c r="AB976" s="210"/>
      <c r="AC976" s="210"/>
      <c r="AD976" s="210"/>
      <c r="AE976" s="210"/>
      <c r="AF976" s="210"/>
      <c r="AG976" s="210"/>
      <c r="AH976" s="210"/>
      <c r="AI976" s="210"/>
      <c r="AJ976" s="210"/>
      <c r="AK976" s="210"/>
      <c r="AL976" s="210"/>
      <c r="AM976" s="210"/>
      <c r="AN976" s="210"/>
      <c r="AO976" s="210"/>
      <c r="AP976" s="210"/>
      <c r="AQ976" s="210"/>
      <c r="AR976" s="210"/>
      <c r="AS976" s="210"/>
      <c r="AT976" s="210"/>
      <c r="AU976" s="210"/>
      <c r="AV976" s="210"/>
      <c r="AW976" s="210"/>
      <c r="AX976" s="210"/>
      <c r="AY976" s="210"/>
      <c r="AZ976" s="210"/>
      <c r="BA976" s="210"/>
      <c r="BB976" s="210"/>
      <c r="BC976" s="210"/>
      <c r="BD976" s="210"/>
      <c r="BE976" s="210"/>
      <c r="BF976" s="210"/>
      <c r="BG976" s="210"/>
      <c r="BH976" s="210"/>
      <c r="BI976" s="210"/>
      <c r="BJ976" s="210"/>
      <c r="BK976" s="210"/>
      <c r="BL976" s="210"/>
      <c r="BM976" s="56"/>
    </row>
    <row r="977" spans="1:65">
      <c r="A977" s="30"/>
      <c r="B977" s="3" t="s">
        <v>86</v>
      </c>
      <c r="C977" s="29"/>
      <c r="D977" s="13">
        <v>2.8817526385684428E-2</v>
      </c>
      <c r="E977" s="13">
        <v>3.2230128194515532E-2</v>
      </c>
      <c r="F977" s="13">
        <v>2.5745240737031945E-2</v>
      </c>
      <c r="G977" s="13">
        <v>2.0119394006272315E-2</v>
      </c>
      <c r="H977" s="13">
        <v>5.4226573506223695E-2</v>
      </c>
      <c r="I977" s="13" t="s">
        <v>557</v>
      </c>
      <c r="J977" s="13">
        <v>4.7779612612693888E-2</v>
      </c>
      <c r="K977" s="13">
        <v>0</v>
      </c>
      <c r="L977" s="13" t="s">
        <v>557</v>
      </c>
      <c r="M977" s="151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5"/>
    </row>
    <row r="978" spans="1:65">
      <c r="A978" s="30"/>
      <c r="B978" s="3" t="s">
        <v>248</v>
      </c>
      <c r="C978" s="29"/>
      <c r="D978" s="13">
        <v>0.12874812434107419</v>
      </c>
      <c r="E978" s="13">
        <v>9.2336170579017107E-3</v>
      </c>
      <c r="F978" s="13">
        <v>-0.31583123542365965</v>
      </c>
      <c r="G978" s="13">
        <v>2.2513006756031961E-2</v>
      </c>
      <c r="H978" s="13">
        <v>-0.11028089022527088</v>
      </c>
      <c r="I978" s="13" t="s">
        <v>557</v>
      </c>
      <c r="J978" s="13">
        <v>-4.6168085289508221E-2</v>
      </c>
      <c r="K978" s="13">
        <v>-4.0457726402284289E-3</v>
      </c>
      <c r="L978" s="13" t="s">
        <v>557</v>
      </c>
      <c r="M978" s="151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5"/>
    </row>
    <row r="979" spans="1:65">
      <c r="A979" s="30"/>
      <c r="B979" s="46" t="s">
        <v>249</v>
      </c>
      <c r="C979" s="47"/>
      <c r="D979" s="45">
        <v>2.13</v>
      </c>
      <c r="E979" s="45">
        <v>0.21</v>
      </c>
      <c r="F979" s="45">
        <v>4.99</v>
      </c>
      <c r="G979" s="45">
        <v>0.43</v>
      </c>
      <c r="H979" s="45">
        <v>1.7</v>
      </c>
      <c r="I979" s="45">
        <v>143.49</v>
      </c>
      <c r="J979" s="45">
        <v>0.67</v>
      </c>
      <c r="K979" s="45">
        <v>0</v>
      </c>
      <c r="L979" s="45">
        <v>0</v>
      </c>
      <c r="M979" s="151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5"/>
    </row>
    <row r="980" spans="1:65">
      <c r="B980" s="31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BM980" s="55"/>
    </row>
    <row r="981" spans="1:65" ht="15">
      <c r="B981" s="8" t="s">
        <v>546</v>
      </c>
      <c r="BM981" s="28" t="s">
        <v>67</v>
      </c>
    </row>
    <row r="982" spans="1:65" ht="15">
      <c r="A982" s="25" t="s">
        <v>63</v>
      </c>
      <c r="B982" s="18" t="s">
        <v>111</v>
      </c>
      <c r="C982" s="15" t="s">
        <v>112</v>
      </c>
      <c r="D982" s="16" t="s">
        <v>222</v>
      </c>
      <c r="E982" s="17" t="s">
        <v>222</v>
      </c>
      <c r="F982" s="17" t="s">
        <v>222</v>
      </c>
      <c r="G982" s="17" t="s">
        <v>222</v>
      </c>
      <c r="H982" s="17" t="s">
        <v>222</v>
      </c>
      <c r="I982" s="17" t="s">
        <v>222</v>
      </c>
      <c r="J982" s="17" t="s">
        <v>222</v>
      </c>
      <c r="K982" s="17" t="s">
        <v>222</v>
      </c>
      <c r="L982" s="17" t="s">
        <v>222</v>
      </c>
      <c r="M982" s="17" t="s">
        <v>222</v>
      </c>
      <c r="N982" s="17" t="s">
        <v>222</v>
      </c>
      <c r="O982" s="17" t="s">
        <v>222</v>
      </c>
      <c r="P982" s="17" t="s">
        <v>222</v>
      </c>
      <c r="Q982" s="17" t="s">
        <v>222</v>
      </c>
      <c r="R982" s="17" t="s">
        <v>222</v>
      </c>
      <c r="S982" s="17" t="s">
        <v>222</v>
      </c>
      <c r="T982" s="151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8">
        <v>1</v>
      </c>
    </row>
    <row r="983" spans="1:65">
      <c r="A983" s="30"/>
      <c r="B983" s="19" t="s">
        <v>223</v>
      </c>
      <c r="C983" s="9" t="s">
        <v>223</v>
      </c>
      <c r="D983" s="149" t="s">
        <v>255</v>
      </c>
      <c r="E983" s="150" t="s">
        <v>256</v>
      </c>
      <c r="F983" s="150" t="s">
        <v>257</v>
      </c>
      <c r="G983" s="150" t="s">
        <v>258</v>
      </c>
      <c r="H983" s="150" t="s">
        <v>259</v>
      </c>
      <c r="I983" s="150" t="s">
        <v>260</v>
      </c>
      <c r="J983" s="150" t="s">
        <v>276</v>
      </c>
      <c r="K983" s="150" t="s">
        <v>261</v>
      </c>
      <c r="L983" s="150" t="s">
        <v>262</v>
      </c>
      <c r="M983" s="150" t="s">
        <v>263</v>
      </c>
      <c r="N983" s="150" t="s">
        <v>265</v>
      </c>
      <c r="O983" s="150" t="s">
        <v>266</v>
      </c>
      <c r="P983" s="150" t="s">
        <v>267</v>
      </c>
      <c r="Q983" s="150" t="s">
        <v>268</v>
      </c>
      <c r="R983" s="150" t="s">
        <v>294</v>
      </c>
      <c r="S983" s="150" t="s">
        <v>269</v>
      </c>
      <c r="T983" s="151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8" t="s">
        <v>1</v>
      </c>
    </row>
    <row r="984" spans="1:65">
      <c r="A984" s="30"/>
      <c r="B984" s="19"/>
      <c r="C984" s="9"/>
      <c r="D984" s="10" t="s">
        <v>102</v>
      </c>
      <c r="E984" s="11" t="s">
        <v>102</v>
      </c>
      <c r="F984" s="11" t="s">
        <v>295</v>
      </c>
      <c r="G984" s="11" t="s">
        <v>102</v>
      </c>
      <c r="H984" s="11" t="s">
        <v>102</v>
      </c>
      <c r="I984" s="11" t="s">
        <v>102</v>
      </c>
      <c r="J984" s="11" t="s">
        <v>102</v>
      </c>
      <c r="K984" s="11" t="s">
        <v>295</v>
      </c>
      <c r="L984" s="11" t="s">
        <v>102</v>
      </c>
      <c r="M984" s="11" t="s">
        <v>102</v>
      </c>
      <c r="N984" s="11" t="s">
        <v>101</v>
      </c>
      <c r="O984" s="11" t="s">
        <v>102</v>
      </c>
      <c r="P984" s="11" t="s">
        <v>102</v>
      </c>
      <c r="Q984" s="11" t="s">
        <v>102</v>
      </c>
      <c r="R984" s="11" t="s">
        <v>102</v>
      </c>
      <c r="S984" s="11" t="s">
        <v>102</v>
      </c>
      <c r="T984" s="151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8">
        <v>3</v>
      </c>
    </row>
    <row r="985" spans="1:65">
      <c r="A985" s="30"/>
      <c r="B985" s="19"/>
      <c r="C985" s="9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151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8">
        <v>3</v>
      </c>
    </row>
    <row r="986" spans="1:65">
      <c r="A986" s="30"/>
      <c r="B986" s="18">
        <v>1</v>
      </c>
      <c r="C986" s="14">
        <v>1</v>
      </c>
      <c r="D986" s="211">
        <v>7.0000000000000007E-2</v>
      </c>
      <c r="E986" s="239">
        <v>0.08</v>
      </c>
      <c r="F986" s="211">
        <v>6.9999999999999993E-2</v>
      </c>
      <c r="G986" s="211">
        <v>7.2235599999999997E-2</v>
      </c>
      <c r="H986" s="211">
        <v>7.1999999999999995E-2</v>
      </c>
      <c r="I986" s="211">
        <v>6.6000000000000003E-2</v>
      </c>
      <c r="J986" s="212">
        <v>7.1999999999999995E-2</v>
      </c>
      <c r="K986" s="211">
        <v>7.0000000000000007E-2</v>
      </c>
      <c r="L986" s="211">
        <v>7.0000000000000007E-2</v>
      </c>
      <c r="M986" s="239">
        <v>0.08</v>
      </c>
      <c r="N986" s="239">
        <v>7.5700000000000003E-2</v>
      </c>
      <c r="O986" s="211">
        <v>6.9719321840444562E-2</v>
      </c>
      <c r="P986" s="211">
        <v>6.6000000000000003E-2</v>
      </c>
      <c r="Q986" s="211">
        <v>7.1999999999999995E-2</v>
      </c>
      <c r="R986" s="239">
        <v>0.06</v>
      </c>
      <c r="S986" s="212">
        <v>0.06</v>
      </c>
      <c r="T986" s="209"/>
      <c r="U986" s="210"/>
      <c r="V986" s="210"/>
      <c r="W986" s="210"/>
      <c r="X986" s="210"/>
      <c r="Y986" s="210"/>
      <c r="Z986" s="210"/>
      <c r="AA986" s="210"/>
      <c r="AB986" s="210"/>
      <c r="AC986" s="210"/>
      <c r="AD986" s="210"/>
      <c r="AE986" s="210"/>
      <c r="AF986" s="210"/>
      <c r="AG986" s="210"/>
      <c r="AH986" s="210"/>
      <c r="AI986" s="210"/>
      <c r="AJ986" s="210"/>
      <c r="AK986" s="210"/>
      <c r="AL986" s="210"/>
      <c r="AM986" s="210"/>
      <c r="AN986" s="210"/>
      <c r="AO986" s="210"/>
      <c r="AP986" s="210"/>
      <c r="AQ986" s="210"/>
      <c r="AR986" s="210"/>
      <c r="AS986" s="210"/>
      <c r="AT986" s="210"/>
      <c r="AU986" s="210"/>
      <c r="AV986" s="210"/>
      <c r="AW986" s="210"/>
      <c r="AX986" s="210"/>
      <c r="AY986" s="210"/>
      <c r="AZ986" s="210"/>
      <c r="BA986" s="210"/>
      <c r="BB986" s="210"/>
      <c r="BC986" s="210"/>
      <c r="BD986" s="210"/>
      <c r="BE986" s="210"/>
      <c r="BF986" s="210"/>
      <c r="BG986" s="210"/>
      <c r="BH986" s="210"/>
      <c r="BI986" s="210"/>
      <c r="BJ986" s="210"/>
      <c r="BK986" s="210"/>
      <c r="BL986" s="210"/>
      <c r="BM986" s="213">
        <v>1</v>
      </c>
    </row>
    <row r="987" spans="1:65">
      <c r="A987" s="30"/>
      <c r="B987" s="19">
        <v>1</v>
      </c>
      <c r="C987" s="9">
        <v>2</v>
      </c>
      <c r="D987" s="24">
        <v>7.0000000000000007E-2</v>
      </c>
      <c r="E987" s="24">
        <v>7.0000000000000007E-2</v>
      </c>
      <c r="F987" s="24">
        <v>6.9999999999999993E-2</v>
      </c>
      <c r="G987" s="24">
        <v>7.1589599999999989E-2</v>
      </c>
      <c r="H987" s="24">
        <v>7.1999999999999995E-2</v>
      </c>
      <c r="I987" s="24">
        <v>7.1999999999999995E-2</v>
      </c>
      <c r="J987" s="214">
        <v>7.8E-2</v>
      </c>
      <c r="K987" s="24">
        <v>7.0000000000000007E-2</v>
      </c>
      <c r="L987" s="24">
        <v>7.0000000000000007E-2</v>
      </c>
      <c r="M987" s="24">
        <v>7.0000000000000007E-2</v>
      </c>
      <c r="N987" s="24">
        <v>6.9599999999999995E-2</v>
      </c>
      <c r="O987" s="24">
        <v>6.5707039755000002E-2</v>
      </c>
      <c r="P987" s="24">
        <v>7.1999999999999995E-2</v>
      </c>
      <c r="Q987" s="24">
        <v>7.1999999999999995E-2</v>
      </c>
      <c r="R987" s="24">
        <v>6.9999999999999993E-2</v>
      </c>
      <c r="S987" s="214">
        <v>0.06</v>
      </c>
      <c r="T987" s="209"/>
      <c r="U987" s="210"/>
      <c r="V987" s="210"/>
      <c r="W987" s="210"/>
      <c r="X987" s="210"/>
      <c r="Y987" s="210"/>
      <c r="Z987" s="210"/>
      <c r="AA987" s="210"/>
      <c r="AB987" s="210"/>
      <c r="AC987" s="210"/>
      <c r="AD987" s="210"/>
      <c r="AE987" s="210"/>
      <c r="AF987" s="210"/>
      <c r="AG987" s="210"/>
      <c r="AH987" s="210"/>
      <c r="AI987" s="210"/>
      <c r="AJ987" s="210"/>
      <c r="AK987" s="210"/>
      <c r="AL987" s="210"/>
      <c r="AM987" s="210"/>
      <c r="AN987" s="210"/>
      <c r="AO987" s="210"/>
      <c r="AP987" s="210"/>
      <c r="AQ987" s="210"/>
      <c r="AR987" s="210"/>
      <c r="AS987" s="210"/>
      <c r="AT987" s="210"/>
      <c r="AU987" s="210"/>
      <c r="AV987" s="210"/>
      <c r="AW987" s="210"/>
      <c r="AX987" s="210"/>
      <c r="AY987" s="210"/>
      <c r="AZ987" s="210"/>
      <c r="BA987" s="210"/>
      <c r="BB987" s="210"/>
      <c r="BC987" s="210"/>
      <c r="BD987" s="210"/>
      <c r="BE987" s="210"/>
      <c r="BF987" s="210"/>
      <c r="BG987" s="210"/>
      <c r="BH987" s="210"/>
      <c r="BI987" s="210"/>
      <c r="BJ987" s="210"/>
      <c r="BK987" s="210"/>
      <c r="BL987" s="210"/>
      <c r="BM987" s="213" t="e">
        <v>#N/A</v>
      </c>
    </row>
    <row r="988" spans="1:65">
      <c r="A988" s="30"/>
      <c r="B988" s="19">
        <v>1</v>
      </c>
      <c r="C988" s="9">
        <v>3</v>
      </c>
      <c r="D988" s="24">
        <v>7.0000000000000007E-2</v>
      </c>
      <c r="E988" s="24">
        <v>7.0000000000000007E-2</v>
      </c>
      <c r="F988" s="24">
        <v>6.9999999999999993E-2</v>
      </c>
      <c r="G988" s="24">
        <v>7.2378100000000001E-2</v>
      </c>
      <c r="H988" s="24">
        <v>7.1999999999999995E-2</v>
      </c>
      <c r="I988" s="24">
        <v>7.1999999999999995E-2</v>
      </c>
      <c r="J988" s="214">
        <v>7.1999999999999995E-2</v>
      </c>
      <c r="K988" s="24">
        <v>7.0000000000000007E-2</v>
      </c>
      <c r="L988" s="24">
        <v>7.0000000000000007E-2</v>
      </c>
      <c r="M988" s="24">
        <v>7.0000000000000007E-2</v>
      </c>
      <c r="N988" s="24">
        <v>6.8699999999999997E-2</v>
      </c>
      <c r="O988" s="24">
        <v>6.6265301115966138E-2</v>
      </c>
      <c r="P988" s="24">
        <v>7.1999999999999995E-2</v>
      </c>
      <c r="Q988" s="24">
        <v>7.1999999999999995E-2</v>
      </c>
      <c r="R988" s="24">
        <v>6.9999999999999993E-2</v>
      </c>
      <c r="S988" s="214">
        <v>0.06</v>
      </c>
      <c r="T988" s="209"/>
      <c r="U988" s="210"/>
      <c r="V988" s="210"/>
      <c r="W988" s="210"/>
      <c r="X988" s="210"/>
      <c r="Y988" s="210"/>
      <c r="Z988" s="210"/>
      <c r="AA988" s="210"/>
      <c r="AB988" s="210"/>
      <c r="AC988" s="210"/>
      <c r="AD988" s="210"/>
      <c r="AE988" s="210"/>
      <c r="AF988" s="210"/>
      <c r="AG988" s="210"/>
      <c r="AH988" s="210"/>
      <c r="AI988" s="210"/>
      <c r="AJ988" s="210"/>
      <c r="AK988" s="210"/>
      <c r="AL988" s="210"/>
      <c r="AM988" s="210"/>
      <c r="AN988" s="210"/>
      <c r="AO988" s="210"/>
      <c r="AP988" s="210"/>
      <c r="AQ988" s="210"/>
      <c r="AR988" s="210"/>
      <c r="AS988" s="210"/>
      <c r="AT988" s="210"/>
      <c r="AU988" s="210"/>
      <c r="AV988" s="210"/>
      <c r="AW988" s="210"/>
      <c r="AX988" s="210"/>
      <c r="AY988" s="210"/>
      <c r="AZ988" s="210"/>
      <c r="BA988" s="210"/>
      <c r="BB988" s="210"/>
      <c r="BC988" s="210"/>
      <c r="BD988" s="210"/>
      <c r="BE988" s="210"/>
      <c r="BF988" s="210"/>
      <c r="BG988" s="210"/>
      <c r="BH988" s="210"/>
      <c r="BI988" s="210"/>
      <c r="BJ988" s="210"/>
      <c r="BK988" s="210"/>
      <c r="BL988" s="210"/>
      <c r="BM988" s="213">
        <v>16</v>
      </c>
    </row>
    <row r="989" spans="1:65">
      <c r="A989" s="30"/>
      <c r="B989" s="19">
        <v>1</v>
      </c>
      <c r="C989" s="9">
        <v>4</v>
      </c>
      <c r="D989" s="24">
        <v>7.0000000000000007E-2</v>
      </c>
      <c r="E989" s="24">
        <v>7.0000000000000007E-2</v>
      </c>
      <c r="F989" s="24">
        <v>6.9999999999999993E-2</v>
      </c>
      <c r="G989" s="24">
        <v>7.1934449999999997E-2</v>
      </c>
      <c r="H989" s="24">
        <v>6.6000000000000003E-2</v>
      </c>
      <c r="I989" s="24">
        <v>7.1999999999999995E-2</v>
      </c>
      <c r="J989" s="214">
        <v>7.8E-2</v>
      </c>
      <c r="K989" s="24">
        <v>7.0000000000000007E-2</v>
      </c>
      <c r="L989" s="24">
        <v>7.0000000000000007E-2</v>
      </c>
      <c r="M989" s="24">
        <v>7.0000000000000007E-2</v>
      </c>
      <c r="N989" s="24">
        <v>6.9199999999999998E-2</v>
      </c>
      <c r="O989" s="24">
        <v>6.7305541492999998E-2</v>
      </c>
      <c r="P989" s="24">
        <v>6.6000000000000003E-2</v>
      </c>
      <c r="Q989" s="24">
        <v>7.1999999999999995E-2</v>
      </c>
      <c r="R989" s="24">
        <v>6.9999999999999993E-2</v>
      </c>
      <c r="S989" s="214">
        <v>0.06</v>
      </c>
      <c r="T989" s="209"/>
      <c r="U989" s="210"/>
      <c r="V989" s="210"/>
      <c r="W989" s="210"/>
      <c r="X989" s="210"/>
      <c r="Y989" s="210"/>
      <c r="Z989" s="210"/>
      <c r="AA989" s="210"/>
      <c r="AB989" s="210"/>
      <c r="AC989" s="210"/>
      <c r="AD989" s="210"/>
      <c r="AE989" s="210"/>
      <c r="AF989" s="210"/>
      <c r="AG989" s="210"/>
      <c r="AH989" s="210"/>
      <c r="AI989" s="210"/>
      <c r="AJ989" s="210"/>
      <c r="AK989" s="210"/>
      <c r="AL989" s="210"/>
      <c r="AM989" s="210"/>
      <c r="AN989" s="210"/>
      <c r="AO989" s="210"/>
      <c r="AP989" s="210"/>
      <c r="AQ989" s="210"/>
      <c r="AR989" s="210"/>
      <c r="AS989" s="210"/>
      <c r="AT989" s="210"/>
      <c r="AU989" s="210"/>
      <c r="AV989" s="210"/>
      <c r="AW989" s="210"/>
      <c r="AX989" s="210"/>
      <c r="AY989" s="210"/>
      <c r="AZ989" s="210"/>
      <c r="BA989" s="210"/>
      <c r="BB989" s="210"/>
      <c r="BC989" s="210"/>
      <c r="BD989" s="210"/>
      <c r="BE989" s="210"/>
      <c r="BF989" s="210"/>
      <c r="BG989" s="210"/>
      <c r="BH989" s="210"/>
      <c r="BI989" s="210"/>
      <c r="BJ989" s="210"/>
      <c r="BK989" s="210"/>
      <c r="BL989" s="210"/>
      <c r="BM989" s="213">
        <v>7.0320413510136112E-2</v>
      </c>
    </row>
    <row r="990" spans="1:65">
      <c r="A990" s="30"/>
      <c r="B990" s="19">
        <v>1</v>
      </c>
      <c r="C990" s="9">
        <v>5</v>
      </c>
      <c r="D990" s="24">
        <v>7.0000000000000007E-2</v>
      </c>
      <c r="E990" s="24">
        <v>7.0000000000000007E-2</v>
      </c>
      <c r="F990" s="24">
        <v>6.9999999999999993E-2</v>
      </c>
      <c r="G990" s="24">
        <v>7.1147849999999999E-2</v>
      </c>
      <c r="H990" s="24">
        <v>7.1999999999999995E-2</v>
      </c>
      <c r="I990" s="24">
        <v>7.1999999999999995E-2</v>
      </c>
      <c r="J990" s="214">
        <v>7.1999999999999995E-2</v>
      </c>
      <c r="K990" s="24">
        <v>7.0000000000000007E-2</v>
      </c>
      <c r="L990" s="24">
        <v>7.0000000000000007E-2</v>
      </c>
      <c r="M990" s="227">
        <v>0.08</v>
      </c>
      <c r="N990" s="24">
        <v>7.0800000000000002E-2</v>
      </c>
      <c r="O990" s="24">
        <v>6.7987431219749997E-2</v>
      </c>
      <c r="P990" s="24">
        <v>7.8E-2</v>
      </c>
      <c r="Q990" s="24">
        <v>7.1999999999999995E-2</v>
      </c>
      <c r="R990" s="24">
        <v>6.9999999999999993E-2</v>
      </c>
      <c r="S990" s="214">
        <v>0.06</v>
      </c>
      <c r="T990" s="209"/>
      <c r="U990" s="210"/>
      <c r="V990" s="210"/>
      <c r="W990" s="210"/>
      <c r="X990" s="210"/>
      <c r="Y990" s="210"/>
      <c r="Z990" s="210"/>
      <c r="AA990" s="210"/>
      <c r="AB990" s="210"/>
      <c r="AC990" s="210"/>
      <c r="AD990" s="210"/>
      <c r="AE990" s="210"/>
      <c r="AF990" s="210"/>
      <c r="AG990" s="210"/>
      <c r="AH990" s="210"/>
      <c r="AI990" s="210"/>
      <c r="AJ990" s="210"/>
      <c r="AK990" s="210"/>
      <c r="AL990" s="210"/>
      <c r="AM990" s="210"/>
      <c r="AN990" s="210"/>
      <c r="AO990" s="210"/>
      <c r="AP990" s="210"/>
      <c r="AQ990" s="210"/>
      <c r="AR990" s="210"/>
      <c r="AS990" s="210"/>
      <c r="AT990" s="210"/>
      <c r="AU990" s="210"/>
      <c r="AV990" s="210"/>
      <c r="AW990" s="210"/>
      <c r="AX990" s="210"/>
      <c r="AY990" s="210"/>
      <c r="AZ990" s="210"/>
      <c r="BA990" s="210"/>
      <c r="BB990" s="210"/>
      <c r="BC990" s="210"/>
      <c r="BD990" s="210"/>
      <c r="BE990" s="210"/>
      <c r="BF990" s="210"/>
      <c r="BG990" s="210"/>
      <c r="BH990" s="210"/>
      <c r="BI990" s="210"/>
      <c r="BJ990" s="210"/>
      <c r="BK990" s="210"/>
      <c r="BL990" s="210"/>
      <c r="BM990" s="213">
        <v>106</v>
      </c>
    </row>
    <row r="991" spans="1:65">
      <c r="A991" s="30"/>
      <c r="B991" s="19">
        <v>1</v>
      </c>
      <c r="C991" s="9">
        <v>6</v>
      </c>
      <c r="D991" s="24">
        <v>7.0000000000000007E-2</v>
      </c>
      <c r="E991" s="24">
        <v>7.0000000000000007E-2</v>
      </c>
      <c r="F991" s="24">
        <v>6.9999999999999993E-2</v>
      </c>
      <c r="G991" s="24">
        <v>7.2952849999999986E-2</v>
      </c>
      <c r="H991" s="24">
        <v>7.1999999999999995E-2</v>
      </c>
      <c r="I991" s="24">
        <v>7.1999999999999995E-2</v>
      </c>
      <c r="J991" s="214">
        <v>7.8E-2</v>
      </c>
      <c r="K991" s="24">
        <v>7.0000000000000007E-2</v>
      </c>
      <c r="L991" s="24">
        <v>7.0000000000000007E-2</v>
      </c>
      <c r="M991" s="24">
        <v>7.0000000000000007E-2</v>
      </c>
      <c r="N991" s="24">
        <v>7.1500000000000008E-2</v>
      </c>
      <c r="O991" s="24">
        <v>6.9400985797993614E-2</v>
      </c>
      <c r="P991" s="24">
        <v>7.1999999999999995E-2</v>
      </c>
      <c r="Q991" s="24">
        <v>7.1999999999999995E-2</v>
      </c>
      <c r="R991" s="24">
        <v>6.9999999999999993E-2</v>
      </c>
      <c r="S991" s="214">
        <v>0.06</v>
      </c>
      <c r="T991" s="209"/>
      <c r="U991" s="210"/>
      <c r="V991" s="210"/>
      <c r="W991" s="210"/>
      <c r="X991" s="210"/>
      <c r="Y991" s="210"/>
      <c r="Z991" s="210"/>
      <c r="AA991" s="210"/>
      <c r="AB991" s="210"/>
      <c r="AC991" s="210"/>
      <c r="AD991" s="210"/>
      <c r="AE991" s="210"/>
      <c r="AF991" s="210"/>
      <c r="AG991" s="210"/>
      <c r="AH991" s="210"/>
      <c r="AI991" s="210"/>
      <c r="AJ991" s="210"/>
      <c r="AK991" s="210"/>
      <c r="AL991" s="210"/>
      <c r="AM991" s="210"/>
      <c r="AN991" s="210"/>
      <c r="AO991" s="210"/>
      <c r="AP991" s="210"/>
      <c r="AQ991" s="210"/>
      <c r="AR991" s="210"/>
      <c r="AS991" s="210"/>
      <c r="AT991" s="210"/>
      <c r="AU991" s="210"/>
      <c r="AV991" s="210"/>
      <c r="AW991" s="210"/>
      <c r="AX991" s="210"/>
      <c r="AY991" s="210"/>
      <c r="AZ991" s="210"/>
      <c r="BA991" s="210"/>
      <c r="BB991" s="210"/>
      <c r="BC991" s="210"/>
      <c r="BD991" s="210"/>
      <c r="BE991" s="210"/>
      <c r="BF991" s="210"/>
      <c r="BG991" s="210"/>
      <c r="BH991" s="210"/>
      <c r="BI991" s="210"/>
      <c r="BJ991" s="210"/>
      <c r="BK991" s="210"/>
      <c r="BL991" s="210"/>
      <c r="BM991" s="56"/>
    </row>
    <row r="992" spans="1:65">
      <c r="A992" s="30"/>
      <c r="B992" s="20" t="s">
        <v>245</v>
      </c>
      <c r="C992" s="12"/>
      <c r="D992" s="215">
        <v>7.0000000000000007E-2</v>
      </c>
      <c r="E992" s="215">
        <v>7.166666666666667E-2</v>
      </c>
      <c r="F992" s="215">
        <v>6.9999999999999993E-2</v>
      </c>
      <c r="G992" s="215">
        <v>7.2039741666666657E-2</v>
      </c>
      <c r="H992" s="215">
        <v>7.0999999999999994E-2</v>
      </c>
      <c r="I992" s="215">
        <v>7.1000000000000008E-2</v>
      </c>
      <c r="J992" s="215">
        <v>7.4999999999999997E-2</v>
      </c>
      <c r="K992" s="215">
        <v>7.0000000000000007E-2</v>
      </c>
      <c r="L992" s="215">
        <v>7.0000000000000007E-2</v>
      </c>
      <c r="M992" s="215">
        <v>7.3333333333333348E-2</v>
      </c>
      <c r="N992" s="215">
        <v>7.091666666666667E-2</v>
      </c>
      <c r="O992" s="215">
        <v>6.773093687035904E-2</v>
      </c>
      <c r="P992" s="215">
        <v>7.1000000000000008E-2</v>
      </c>
      <c r="Q992" s="215">
        <v>7.1999999999999995E-2</v>
      </c>
      <c r="R992" s="215">
        <v>6.8333333333333343E-2</v>
      </c>
      <c r="S992" s="215">
        <v>0.06</v>
      </c>
      <c r="T992" s="209"/>
      <c r="U992" s="210"/>
      <c r="V992" s="210"/>
      <c r="W992" s="210"/>
      <c r="X992" s="210"/>
      <c r="Y992" s="210"/>
      <c r="Z992" s="210"/>
      <c r="AA992" s="210"/>
      <c r="AB992" s="210"/>
      <c r="AC992" s="210"/>
      <c r="AD992" s="210"/>
      <c r="AE992" s="210"/>
      <c r="AF992" s="210"/>
      <c r="AG992" s="210"/>
      <c r="AH992" s="210"/>
      <c r="AI992" s="210"/>
      <c r="AJ992" s="210"/>
      <c r="AK992" s="210"/>
      <c r="AL992" s="210"/>
      <c r="AM992" s="210"/>
      <c r="AN992" s="210"/>
      <c r="AO992" s="210"/>
      <c r="AP992" s="210"/>
      <c r="AQ992" s="210"/>
      <c r="AR992" s="210"/>
      <c r="AS992" s="210"/>
      <c r="AT992" s="210"/>
      <c r="AU992" s="210"/>
      <c r="AV992" s="210"/>
      <c r="AW992" s="210"/>
      <c r="AX992" s="210"/>
      <c r="AY992" s="210"/>
      <c r="AZ992" s="210"/>
      <c r="BA992" s="210"/>
      <c r="BB992" s="210"/>
      <c r="BC992" s="210"/>
      <c r="BD992" s="210"/>
      <c r="BE992" s="210"/>
      <c r="BF992" s="210"/>
      <c r="BG992" s="210"/>
      <c r="BH992" s="210"/>
      <c r="BI992" s="210"/>
      <c r="BJ992" s="210"/>
      <c r="BK992" s="210"/>
      <c r="BL992" s="210"/>
      <c r="BM992" s="56"/>
    </row>
    <row r="993" spans="1:65">
      <c r="A993" s="30"/>
      <c r="B993" s="3" t="s">
        <v>246</v>
      </c>
      <c r="C993" s="29"/>
      <c r="D993" s="24">
        <v>7.0000000000000007E-2</v>
      </c>
      <c r="E993" s="24">
        <v>7.0000000000000007E-2</v>
      </c>
      <c r="F993" s="24">
        <v>6.9999999999999993E-2</v>
      </c>
      <c r="G993" s="24">
        <v>7.2085024999999997E-2</v>
      </c>
      <c r="H993" s="24">
        <v>7.1999999999999995E-2</v>
      </c>
      <c r="I993" s="24">
        <v>7.1999999999999995E-2</v>
      </c>
      <c r="J993" s="24">
        <v>7.4999999999999997E-2</v>
      </c>
      <c r="K993" s="24">
        <v>7.0000000000000007E-2</v>
      </c>
      <c r="L993" s="24">
        <v>7.0000000000000007E-2</v>
      </c>
      <c r="M993" s="24">
        <v>7.0000000000000007E-2</v>
      </c>
      <c r="N993" s="24">
        <v>7.0199999999999999E-2</v>
      </c>
      <c r="O993" s="24">
        <v>6.7646486356374991E-2</v>
      </c>
      <c r="P993" s="24">
        <v>7.1999999999999995E-2</v>
      </c>
      <c r="Q993" s="24">
        <v>7.1999999999999995E-2</v>
      </c>
      <c r="R993" s="24">
        <v>6.9999999999999993E-2</v>
      </c>
      <c r="S993" s="24">
        <v>0.06</v>
      </c>
      <c r="T993" s="209"/>
      <c r="U993" s="210"/>
      <c r="V993" s="210"/>
      <c r="W993" s="210"/>
      <c r="X993" s="210"/>
      <c r="Y993" s="210"/>
      <c r="Z993" s="210"/>
      <c r="AA993" s="210"/>
      <c r="AB993" s="210"/>
      <c r="AC993" s="210"/>
      <c r="AD993" s="210"/>
      <c r="AE993" s="210"/>
      <c r="AF993" s="210"/>
      <c r="AG993" s="210"/>
      <c r="AH993" s="210"/>
      <c r="AI993" s="210"/>
      <c r="AJ993" s="210"/>
      <c r="AK993" s="210"/>
      <c r="AL993" s="210"/>
      <c r="AM993" s="210"/>
      <c r="AN993" s="210"/>
      <c r="AO993" s="210"/>
      <c r="AP993" s="210"/>
      <c r="AQ993" s="210"/>
      <c r="AR993" s="210"/>
      <c r="AS993" s="210"/>
      <c r="AT993" s="210"/>
      <c r="AU993" s="210"/>
      <c r="AV993" s="210"/>
      <c r="AW993" s="210"/>
      <c r="AX993" s="210"/>
      <c r="AY993" s="210"/>
      <c r="AZ993" s="210"/>
      <c r="BA993" s="210"/>
      <c r="BB993" s="210"/>
      <c r="BC993" s="210"/>
      <c r="BD993" s="210"/>
      <c r="BE993" s="210"/>
      <c r="BF993" s="210"/>
      <c r="BG993" s="210"/>
      <c r="BH993" s="210"/>
      <c r="BI993" s="210"/>
      <c r="BJ993" s="210"/>
      <c r="BK993" s="210"/>
      <c r="BL993" s="210"/>
      <c r="BM993" s="56"/>
    </row>
    <row r="994" spans="1:65">
      <c r="A994" s="30"/>
      <c r="B994" s="3" t="s">
        <v>247</v>
      </c>
      <c r="C994" s="29"/>
      <c r="D994" s="24">
        <v>0</v>
      </c>
      <c r="E994" s="24">
        <v>4.0824829046386272E-3</v>
      </c>
      <c r="F994" s="24">
        <v>0</v>
      </c>
      <c r="G994" s="24">
        <v>6.3179083201377962E-4</v>
      </c>
      <c r="H994" s="24">
        <v>2.4494897427831744E-3</v>
      </c>
      <c r="I994" s="24">
        <v>2.4494897427831744E-3</v>
      </c>
      <c r="J994" s="24">
        <v>3.2863353450309995E-3</v>
      </c>
      <c r="K994" s="24">
        <v>0</v>
      </c>
      <c r="L994" s="24">
        <v>0</v>
      </c>
      <c r="M994" s="24">
        <v>5.1639777949432199E-3</v>
      </c>
      <c r="N994" s="24">
        <v>2.5623556869932562E-3</v>
      </c>
      <c r="O994" s="24">
        <v>1.6268826931538003E-3</v>
      </c>
      <c r="P994" s="24">
        <v>4.5166359162544835E-3</v>
      </c>
      <c r="Q994" s="24">
        <v>0</v>
      </c>
      <c r="R994" s="24">
        <v>4.082482904638628E-3</v>
      </c>
      <c r="S994" s="24">
        <v>0</v>
      </c>
      <c r="T994" s="209"/>
      <c r="U994" s="210"/>
      <c r="V994" s="210"/>
      <c r="W994" s="210"/>
      <c r="X994" s="210"/>
      <c r="Y994" s="210"/>
      <c r="Z994" s="210"/>
      <c r="AA994" s="210"/>
      <c r="AB994" s="210"/>
      <c r="AC994" s="210"/>
      <c r="AD994" s="210"/>
      <c r="AE994" s="210"/>
      <c r="AF994" s="210"/>
      <c r="AG994" s="210"/>
      <c r="AH994" s="210"/>
      <c r="AI994" s="210"/>
      <c r="AJ994" s="210"/>
      <c r="AK994" s="210"/>
      <c r="AL994" s="210"/>
      <c r="AM994" s="210"/>
      <c r="AN994" s="210"/>
      <c r="AO994" s="210"/>
      <c r="AP994" s="210"/>
      <c r="AQ994" s="210"/>
      <c r="AR994" s="210"/>
      <c r="AS994" s="210"/>
      <c r="AT994" s="210"/>
      <c r="AU994" s="210"/>
      <c r="AV994" s="210"/>
      <c r="AW994" s="210"/>
      <c r="AX994" s="210"/>
      <c r="AY994" s="210"/>
      <c r="AZ994" s="210"/>
      <c r="BA994" s="210"/>
      <c r="BB994" s="210"/>
      <c r="BC994" s="210"/>
      <c r="BD994" s="210"/>
      <c r="BE994" s="210"/>
      <c r="BF994" s="210"/>
      <c r="BG994" s="210"/>
      <c r="BH994" s="210"/>
      <c r="BI994" s="210"/>
      <c r="BJ994" s="210"/>
      <c r="BK994" s="210"/>
      <c r="BL994" s="210"/>
      <c r="BM994" s="56"/>
    </row>
    <row r="995" spans="1:65">
      <c r="A995" s="30"/>
      <c r="B995" s="3" t="s">
        <v>86</v>
      </c>
      <c r="C995" s="29"/>
      <c r="D995" s="13">
        <v>0</v>
      </c>
      <c r="E995" s="13">
        <v>5.6964877739143632E-2</v>
      </c>
      <c r="F995" s="13">
        <v>0</v>
      </c>
      <c r="G995" s="13">
        <v>8.7700318934668536E-3</v>
      </c>
      <c r="H995" s="13">
        <v>3.449985553215739E-2</v>
      </c>
      <c r="I995" s="13">
        <v>3.4499855532157384E-2</v>
      </c>
      <c r="J995" s="13">
        <v>4.3817804600413325E-2</v>
      </c>
      <c r="K995" s="13">
        <v>0</v>
      </c>
      <c r="L995" s="13">
        <v>0</v>
      </c>
      <c r="M995" s="13">
        <v>7.0417879021952984E-2</v>
      </c>
      <c r="N995" s="13">
        <v>3.6131925080985984E-2</v>
      </c>
      <c r="O995" s="13">
        <v>2.401978723943755E-2</v>
      </c>
      <c r="P995" s="13">
        <v>6.3614590369781454E-2</v>
      </c>
      <c r="Q995" s="13">
        <v>0</v>
      </c>
      <c r="R995" s="13">
        <v>5.9743652263004307E-2</v>
      </c>
      <c r="S995" s="13">
        <v>0</v>
      </c>
      <c r="T995" s="151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55"/>
    </row>
    <row r="996" spans="1:65">
      <c r="A996" s="30"/>
      <c r="B996" s="3" t="s">
        <v>248</v>
      </c>
      <c r="C996" s="29"/>
      <c r="D996" s="13">
        <v>-4.5564793228913825E-3</v>
      </c>
      <c r="E996" s="13">
        <v>1.914455688370631E-2</v>
      </c>
      <c r="F996" s="13">
        <v>-4.5564793228916045E-3</v>
      </c>
      <c r="G996" s="13">
        <v>2.4449915333372152E-2</v>
      </c>
      <c r="H996" s="13">
        <v>9.6641424010670551E-3</v>
      </c>
      <c r="I996" s="13">
        <v>9.6641424010672772E-3</v>
      </c>
      <c r="J996" s="13">
        <v>6.6546629296901916E-2</v>
      </c>
      <c r="K996" s="13">
        <v>-4.5564793228913825E-3</v>
      </c>
      <c r="L996" s="13">
        <v>-4.5564793228913825E-3</v>
      </c>
      <c r="M996" s="13">
        <v>4.2845593090304446E-2</v>
      </c>
      <c r="N996" s="13">
        <v>8.4790905907374814E-3</v>
      </c>
      <c r="O996" s="13">
        <v>-3.6823967757297349E-2</v>
      </c>
      <c r="P996" s="13">
        <v>9.6641424010672772E-3</v>
      </c>
      <c r="Q996" s="13">
        <v>2.3884764125025937E-2</v>
      </c>
      <c r="R996" s="13">
        <v>-2.8257515529489186E-2</v>
      </c>
      <c r="S996" s="13">
        <v>-0.14676269656247842</v>
      </c>
      <c r="T996" s="151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5"/>
    </row>
    <row r="997" spans="1:65">
      <c r="A997" s="30"/>
      <c r="B997" s="46" t="s">
        <v>249</v>
      </c>
      <c r="C997" s="47"/>
      <c r="D997" s="45">
        <v>0.67</v>
      </c>
      <c r="E997" s="45">
        <v>0.54</v>
      </c>
      <c r="F997" s="45">
        <v>0.67</v>
      </c>
      <c r="G997" s="45">
        <v>0.81</v>
      </c>
      <c r="H997" s="45">
        <v>0.01</v>
      </c>
      <c r="I997" s="45">
        <v>0.01</v>
      </c>
      <c r="J997" s="45">
        <v>2.91</v>
      </c>
      <c r="K997" s="45">
        <v>0.67</v>
      </c>
      <c r="L997" s="45">
        <v>0.67</v>
      </c>
      <c r="M997" s="45">
        <v>1.75</v>
      </c>
      <c r="N997" s="45">
        <v>0.01</v>
      </c>
      <c r="O997" s="45">
        <v>2.3199999999999998</v>
      </c>
      <c r="P997" s="45">
        <v>0.01</v>
      </c>
      <c r="Q997" s="45">
        <v>0.73</v>
      </c>
      <c r="R997" s="45">
        <v>1.89</v>
      </c>
      <c r="S997" s="45">
        <v>7.94</v>
      </c>
      <c r="T997" s="151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5"/>
    </row>
    <row r="998" spans="1:65">
      <c r="B998" s="31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BM998" s="55"/>
    </row>
    <row r="999" spans="1:65" ht="15">
      <c r="B999" s="8" t="s">
        <v>547</v>
      </c>
      <c r="BM999" s="28" t="s">
        <v>67</v>
      </c>
    </row>
    <row r="1000" spans="1:65" ht="15">
      <c r="A1000" s="25" t="s">
        <v>64</v>
      </c>
      <c r="B1000" s="18" t="s">
        <v>111</v>
      </c>
      <c r="C1000" s="15" t="s">
        <v>112</v>
      </c>
      <c r="D1000" s="16" t="s">
        <v>222</v>
      </c>
      <c r="E1000" s="17" t="s">
        <v>222</v>
      </c>
      <c r="F1000" s="17" t="s">
        <v>222</v>
      </c>
      <c r="G1000" s="17" t="s">
        <v>222</v>
      </c>
      <c r="H1000" s="17" t="s">
        <v>222</v>
      </c>
      <c r="I1000" s="17" t="s">
        <v>222</v>
      </c>
      <c r="J1000" s="151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8">
        <v>1</v>
      </c>
    </row>
    <row r="1001" spans="1:65">
      <c r="A1001" s="30"/>
      <c r="B1001" s="19" t="s">
        <v>223</v>
      </c>
      <c r="C1001" s="9" t="s">
        <v>223</v>
      </c>
      <c r="D1001" s="149" t="s">
        <v>256</v>
      </c>
      <c r="E1001" s="150" t="s">
        <v>257</v>
      </c>
      <c r="F1001" s="150" t="s">
        <v>261</v>
      </c>
      <c r="G1001" s="150" t="s">
        <v>266</v>
      </c>
      <c r="H1001" s="150" t="s">
        <v>294</v>
      </c>
      <c r="I1001" s="150" t="s">
        <v>269</v>
      </c>
      <c r="J1001" s="151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8" t="s">
        <v>3</v>
      </c>
    </row>
    <row r="1002" spans="1:65">
      <c r="A1002" s="30"/>
      <c r="B1002" s="19"/>
      <c r="C1002" s="9"/>
      <c r="D1002" s="10" t="s">
        <v>101</v>
      </c>
      <c r="E1002" s="11" t="s">
        <v>295</v>
      </c>
      <c r="F1002" s="11" t="s">
        <v>295</v>
      </c>
      <c r="G1002" s="11" t="s">
        <v>101</v>
      </c>
      <c r="H1002" s="11" t="s">
        <v>101</v>
      </c>
      <c r="I1002" s="11" t="s">
        <v>101</v>
      </c>
      <c r="J1002" s="151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8">
        <v>2</v>
      </c>
    </row>
    <row r="1003" spans="1:65">
      <c r="A1003" s="30"/>
      <c r="B1003" s="19"/>
      <c r="C1003" s="9"/>
      <c r="D1003" s="26"/>
      <c r="E1003" s="26"/>
      <c r="F1003" s="26"/>
      <c r="G1003" s="26"/>
      <c r="H1003" s="26"/>
      <c r="I1003" s="26"/>
      <c r="J1003" s="151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8">
        <v>3</v>
      </c>
    </row>
    <row r="1004" spans="1:65">
      <c r="A1004" s="30"/>
      <c r="B1004" s="18">
        <v>1</v>
      </c>
      <c r="C1004" s="14">
        <v>1</v>
      </c>
      <c r="D1004" s="22">
        <v>3.6</v>
      </c>
      <c r="E1004" s="22">
        <v>3.8</v>
      </c>
      <c r="F1004" s="22">
        <v>3.7</v>
      </c>
      <c r="G1004" s="22">
        <v>3.3749202220808967</v>
      </c>
      <c r="H1004" s="152">
        <v>4</v>
      </c>
      <c r="I1004" s="22">
        <v>3.6</v>
      </c>
      <c r="J1004" s="151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8">
        <v>1</v>
      </c>
    </row>
    <row r="1005" spans="1:65">
      <c r="A1005" s="30"/>
      <c r="B1005" s="19">
        <v>1</v>
      </c>
      <c r="C1005" s="9">
        <v>2</v>
      </c>
      <c r="D1005" s="11">
        <v>3.6</v>
      </c>
      <c r="E1005" s="11">
        <v>3.7</v>
      </c>
      <c r="F1005" s="11">
        <v>3.4</v>
      </c>
      <c r="G1005" s="11">
        <v>3.6365893437249999</v>
      </c>
      <c r="H1005" s="153">
        <v>4</v>
      </c>
      <c r="I1005" s="11">
        <v>3.6</v>
      </c>
      <c r="J1005" s="151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8" t="e">
        <v>#N/A</v>
      </c>
    </row>
    <row r="1006" spans="1:65">
      <c r="A1006" s="30"/>
      <c r="B1006" s="19">
        <v>1</v>
      </c>
      <c r="C1006" s="9">
        <v>3</v>
      </c>
      <c r="D1006" s="11">
        <v>3.7</v>
      </c>
      <c r="E1006" s="11">
        <v>3.8</v>
      </c>
      <c r="F1006" s="11">
        <v>3.5</v>
      </c>
      <c r="G1006" s="11">
        <v>3.4538603545184032</v>
      </c>
      <c r="H1006" s="153">
        <v>4</v>
      </c>
      <c r="I1006" s="11">
        <v>3.5</v>
      </c>
      <c r="J1006" s="151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8">
        <v>16</v>
      </c>
    </row>
    <row r="1007" spans="1:65">
      <c r="A1007" s="30"/>
      <c r="B1007" s="19">
        <v>1</v>
      </c>
      <c r="C1007" s="9">
        <v>4</v>
      </c>
      <c r="D1007" s="11">
        <v>3.7</v>
      </c>
      <c r="E1007" s="11">
        <v>3.8</v>
      </c>
      <c r="F1007" s="11">
        <v>3.3</v>
      </c>
      <c r="G1007" s="11">
        <v>3.4862074248329411</v>
      </c>
      <c r="H1007" s="153">
        <v>4</v>
      </c>
      <c r="I1007" s="11">
        <v>3.6</v>
      </c>
      <c r="J1007" s="151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8">
        <v>3.5922416901522309</v>
      </c>
    </row>
    <row r="1008" spans="1:65">
      <c r="A1008" s="30"/>
      <c r="B1008" s="19">
        <v>1</v>
      </c>
      <c r="C1008" s="9">
        <v>5</v>
      </c>
      <c r="D1008" s="11">
        <v>3.6</v>
      </c>
      <c r="E1008" s="11">
        <v>3.6</v>
      </c>
      <c r="F1008" s="11">
        <v>3.4</v>
      </c>
      <c r="G1008" s="11">
        <v>3.4764662296283326</v>
      </c>
      <c r="H1008" s="153">
        <v>2</v>
      </c>
      <c r="I1008" s="11">
        <v>3.5</v>
      </c>
      <c r="J1008" s="151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8">
        <v>107</v>
      </c>
    </row>
    <row r="1009" spans="1:65">
      <c r="A1009" s="30"/>
      <c r="B1009" s="19">
        <v>1</v>
      </c>
      <c r="C1009" s="9">
        <v>6</v>
      </c>
      <c r="D1009" s="11">
        <v>3.8</v>
      </c>
      <c r="E1009" s="11">
        <v>3.7</v>
      </c>
      <c r="F1009" s="11">
        <v>3.5</v>
      </c>
      <c r="G1009" s="11">
        <v>3.6392071297813553</v>
      </c>
      <c r="H1009" s="153">
        <v>4</v>
      </c>
      <c r="I1009" s="11">
        <v>3.7</v>
      </c>
      <c r="J1009" s="151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55"/>
    </row>
    <row r="1010" spans="1:65">
      <c r="A1010" s="30"/>
      <c r="B1010" s="20" t="s">
        <v>245</v>
      </c>
      <c r="C1010" s="12"/>
      <c r="D1010" s="23">
        <v>3.6666666666666674</v>
      </c>
      <c r="E1010" s="23">
        <v>3.7333333333333338</v>
      </c>
      <c r="F1010" s="23">
        <v>3.4666666666666663</v>
      </c>
      <c r="G1010" s="23">
        <v>3.5112084507611545</v>
      </c>
      <c r="H1010" s="23">
        <v>3.6666666666666665</v>
      </c>
      <c r="I1010" s="23">
        <v>3.5833333333333326</v>
      </c>
      <c r="J1010" s="151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55"/>
    </row>
    <row r="1011" spans="1:65">
      <c r="A1011" s="30"/>
      <c r="B1011" s="3" t="s">
        <v>246</v>
      </c>
      <c r="C1011" s="29"/>
      <c r="D1011" s="11">
        <v>3.6500000000000004</v>
      </c>
      <c r="E1011" s="11">
        <v>3.75</v>
      </c>
      <c r="F1011" s="11">
        <v>3.45</v>
      </c>
      <c r="G1011" s="11">
        <v>3.4813368272306366</v>
      </c>
      <c r="H1011" s="11">
        <v>4</v>
      </c>
      <c r="I1011" s="11">
        <v>3.6</v>
      </c>
      <c r="J1011" s="151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55"/>
    </row>
    <row r="1012" spans="1:65">
      <c r="A1012" s="30"/>
      <c r="B1012" s="3" t="s">
        <v>247</v>
      </c>
      <c r="C1012" s="29"/>
      <c r="D1012" s="24">
        <v>8.1649658092772526E-2</v>
      </c>
      <c r="E1012" s="24">
        <v>8.1649658092772456E-2</v>
      </c>
      <c r="F1012" s="24">
        <v>0.13662601021279477</v>
      </c>
      <c r="G1012" s="24">
        <v>0.10564032260221741</v>
      </c>
      <c r="H1012" s="24">
        <v>0.81649658092772548</v>
      </c>
      <c r="I1012" s="24">
        <v>7.5277265270908167E-2</v>
      </c>
      <c r="J1012" s="209"/>
      <c r="K1012" s="210"/>
      <c r="L1012" s="210"/>
      <c r="M1012" s="210"/>
      <c r="N1012" s="210"/>
      <c r="O1012" s="210"/>
      <c r="P1012" s="210"/>
      <c r="Q1012" s="210"/>
      <c r="R1012" s="210"/>
      <c r="S1012" s="210"/>
      <c r="T1012" s="210"/>
      <c r="U1012" s="210"/>
      <c r="V1012" s="210"/>
      <c r="W1012" s="210"/>
      <c r="X1012" s="210"/>
      <c r="Y1012" s="210"/>
      <c r="Z1012" s="210"/>
      <c r="AA1012" s="210"/>
      <c r="AB1012" s="210"/>
      <c r="AC1012" s="210"/>
      <c r="AD1012" s="210"/>
      <c r="AE1012" s="210"/>
      <c r="AF1012" s="210"/>
      <c r="AG1012" s="210"/>
      <c r="AH1012" s="210"/>
      <c r="AI1012" s="210"/>
      <c r="AJ1012" s="210"/>
      <c r="AK1012" s="210"/>
      <c r="AL1012" s="210"/>
      <c r="AM1012" s="210"/>
      <c r="AN1012" s="210"/>
      <c r="AO1012" s="210"/>
      <c r="AP1012" s="210"/>
      <c r="AQ1012" s="210"/>
      <c r="AR1012" s="210"/>
      <c r="AS1012" s="210"/>
      <c r="AT1012" s="210"/>
      <c r="AU1012" s="210"/>
      <c r="AV1012" s="210"/>
      <c r="AW1012" s="210"/>
      <c r="AX1012" s="210"/>
      <c r="AY1012" s="210"/>
      <c r="AZ1012" s="210"/>
      <c r="BA1012" s="210"/>
      <c r="BB1012" s="210"/>
      <c r="BC1012" s="210"/>
      <c r="BD1012" s="210"/>
      <c r="BE1012" s="210"/>
      <c r="BF1012" s="210"/>
      <c r="BG1012" s="210"/>
      <c r="BH1012" s="210"/>
      <c r="BI1012" s="210"/>
      <c r="BJ1012" s="210"/>
      <c r="BK1012" s="210"/>
      <c r="BL1012" s="210"/>
      <c r="BM1012" s="56"/>
    </row>
    <row r="1013" spans="1:65">
      <c r="A1013" s="30"/>
      <c r="B1013" s="3" t="s">
        <v>86</v>
      </c>
      <c r="C1013" s="29"/>
      <c r="D1013" s="13">
        <v>2.2268088570756139E-2</v>
      </c>
      <c r="E1013" s="13">
        <v>2.1870444131992621E-2</v>
      </c>
      <c r="F1013" s="13">
        <v>3.9411349099844652E-2</v>
      </c>
      <c r="G1013" s="13">
        <v>3.0086599552161836E-2</v>
      </c>
      <c r="H1013" s="13">
        <v>0.2226808857075615</v>
      </c>
      <c r="I1013" s="13">
        <v>2.1007608912811587E-2</v>
      </c>
      <c r="J1013" s="151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55"/>
    </row>
    <row r="1014" spans="1:65">
      <c r="A1014" s="30"/>
      <c r="B1014" s="3" t="s">
        <v>248</v>
      </c>
      <c r="C1014" s="29"/>
      <c r="D1014" s="13">
        <v>2.0718254208358156E-2</v>
      </c>
      <c r="E1014" s="13">
        <v>3.9276767921237354E-2</v>
      </c>
      <c r="F1014" s="13">
        <v>-3.4957286930279774E-2</v>
      </c>
      <c r="G1014" s="13">
        <v>-2.2557847266574726E-2</v>
      </c>
      <c r="H1014" s="13">
        <v>2.0718254208357934E-2</v>
      </c>
      <c r="I1014" s="13">
        <v>-2.4798879327412315E-3</v>
      </c>
      <c r="J1014" s="151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5"/>
    </row>
    <row r="1015" spans="1:65">
      <c r="A1015" s="30"/>
      <c r="B1015" s="46" t="s">
        <v>249</v>
      </c>
      <c r="C1015" s="47"/>
      <c r="D1015" s="45">
        <v>0.67</v>
      </c>
      <c r="E1015" s="45">
        <v>1.21</v>
      </c>
      <c r="F1015" s="45">
        <v>0.94</v>
      </c>
      <c r="G1015" s="45">
        <v>0.57999999999999996</v>
      </c>
      <c r="H1015" s="45" t="s">
        <v>275</v>
      </c>
      <c r="I1015" s="45">
        <v>0</v>
      </c>
      <c r="J1015" s="151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5"/>
    </row>
    <row r="1016" spans="1:65">
      <c r="B1016" s="31" t="s">
        <v>302</v>
      </c>
      <c r="C1016" s="20"/>
      <c r="D1016" s="20"/>
      <c r="E1016" s="20"/>
      <c r="F1016" s="20"/>
      <c r="G1016" s="20"/>
      <c r="H1016" s="20"/>
      <c r="I1016" s="20"/>
      <c r="BM1016" s="55"/>
    </row>
    <row r="1017" spans="1:65">
      <c r="BM1017" s="55"/>
    </row>
    <row r="1018" spans="1:65" ht="15">
      <c r="B1018" s="8" t="s">
        <v>548</v>
      </c>
      <c r="BM1018" s="28" t="s">
        <v>253</v>
      </c>
    </row>
    <row r="1019" spans="1:65" ht="15">
      <c r="A1019" s="25" t="s">
        <v>65</v>
      </c>
      <c r="B1019" s="18" t="s">
        <v>111</v>
      </c>
      <c r="C1019" s="15" t="s">
        <v>112</v>
      </c>
      <c r="D1019" s="16" t="s">
        <v>222</v>
      </c>
      <c r="E1019" s="17" t="s">
        <v>222</v>
      </c>
      <c r="F1019" s="17" t="s">
        <v>222</v>
      </c>
      <c r="G1019" s="17" t="s">
        <v>222</v>
      </c>
      <c r="H1019" s="17" t="s">
        <v>222</v>
      </c>
      <c r="I1019" s="17" t="s">
        <v>222</v>
      </c>
      <c r="J1019" s="17" t="s">
        <v>222</v>
      </c>
      <c r="K1019" s="151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8">
        <v>1</v>
      </c>
    </row>
    <row r="1020" spans="1:65">
      <c r="A1020" s="30"/>
      <c r="B1020" s="19" t="s">
        <v>223</v>
      </c>
      <c r="C1020" s="9" t="s">
        <v>223</v>
      </c>
      <c r="D1020" s="149" t="s">
        <v>257</v>
      </c>
      <c r="E1020" s="150" t="s">
        <v>258</v>
      </c>
      <c r="F1020" s="150" t="s">
        <v>261</v>
      </c>
      <c r="G1020" s="150" t="s">
        <v>263</v>
      </c>
      <c r="H1020" s="150" t="s">
        <v>265</v>
      </c>
      <c r="I1020" s="150" t="s">
        <v>294</v>
      </c>
      <c r="J1020" s="150" t="s">
        <v>269</v>
      </c>
      <c r="K1020" s="151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8" t="s">
        <v>3</v>
      </c>
    </row>
    <row r="1021" spans="1:65">
      <c r="A1021" s="30"/>
      <c r="B1021" s="19"/>
      <c r="C1021" s="9"/>
      <c r="D1021" s="10" t="s">
        <v>295</v>
      </c>
      <c r="E1021" s="11" t="s">
        <v>101</v>
      </c>
      <c r="F1021" s="11" t="s">
        <v>295</v>
      </c>
      <c r="G1021" s="11" t="s">
        <v>99</v>
      </c>
      <c r="H1021" s="11" t="s">
        <v>101</v>
      </c>
      <c r="I1021" s="11" t="s">
        <v>101</v>
      </c>
      <c r="J1021" s="11" t="s">
        <v>101</v>
      </c>
      <c r="K1021" s="151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8">
        <v>2</v>
      </c>
    </row>
    <row r="1022" spans="1:65">
      <c r="A1022" s="30"/>
      <c r="B1022" s="19"/>
      <c r="C1022" s="9"/>
      <c r="D1022" s="26"/>
      <c r="E1022" s="26"/>
      <c r="F1022" s="26"/>
      <c r="G1022" s="26"/>
      <c r="H1022" s="26"/>
      <c r="I1022" s="26"/>
      <c r="J1022" s="26"/>
      <c r="K1022" s="151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8">
        <v>2</v>
      </c>
    </row>
    <row r="1023" spans="1:65">
      <c r="A1023" s="30"/>
      <c r="B1023" s="18">
        <v>1</v>
      </c>
      <c r="C1023" s="14">
        <v>1</v>
      </c>
      <c r="D1023" s="22">
        <v>0.15</v>
      </c>
      <c r="E1023" s="152" t="s">
        <v>108</v>
      </c>
      <c r="F1023" s="22">
        <v>0.1</v>
      </c>
      <c r="G1023" s="22">
        <v>0.11</v>
      </c>
      <c r="H1023" s="152" t="s">
        <v>106</v>
      </c>
      <c r="I1023" s="152" t="s">
        <v>97</v>
      </c>
      <c r="J1023" s="152" t="s">
        <v>105</v>
      </c>
      <c r="K1023" s="151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8">
        <v>1</v>
      </c>
    </row>
    <row r="1024" spans="1:65">
      <c r="A1024" s="30"/>
      <c r="B1024" s="19">
        <v>1</v>
      </c>
      <c r="C1024" s="9">
        <v>2</v>
      </c>
      <c r="D1024" s="11">
        <v>0.14000000000000001</v>
      </c>
      <c r="E1024" s="153" t="s">
        <v>108</v>
      </c>
      <c r="F1024" s="11">
        <v>0.1</v>
      </c>
      <c r="G1024" s="11">
        <v>0.1</v>
      </c>
      <c r="H1024" s="153" t="s">
        <v>106</v>
      </c>
      <c r="I1024" s="153" t="s">
        <v>97</v>
      </c>
      <c r="J1024" s="153" t="s">
        <v>105</v>
      </c>
      <c r="K1024" s="151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8">
        <v>3</v>
      </c>
    </row>
    <row r="1025" spans="1:65">
      <c r="A1025" s="30"/>
      <c r="B1025" s="19">
        <v>1</v>
      </c>
      <c r="C1025" s="9">
        <v>3</v>
      </c>
      <c r="D1025" s="11">
        <v>0.14000000000000001</v>
      </c>
      <c r="E1025" s="153" t="s">
        <v>108</v>
      </c>
      <c r="F1025" s="11">
        <v>0.1</v>
      </c>
      <c r="G1025" s="11">
        <v>0.11</v>
      </c>
      <c r="H1025" s="153" t="s">
        <v>106</v>
      </c>
      <c r="I1025" s="153" t="s">
        <v>97</v>
      </c>
      <c r="J1025" s="153" t="s">
        <v>105</v>
      </c>
      <c r="K1025" s="151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8">
        <v>16</v>
      </c>
    </row>
    <row r="1026" spans="1:65">
      <c r="A1026" s="30"/>
      <c r="B1026" s="19">
        <v>1</v>
      </c>
      <c r="C1026" s="9">
        <v>4</v>
      </c>
      <c r="D1026" s="11">
        <v>0.15</v>
      </c>
      <c r="E1026" s="153" t="s">
        <v>108</v>
      </c>
      <c r="F1026" s="11">
        <v>0.1</v>
      </c>
      <c r="G1026" s="11">
        <v>0.1</v>
      </c>
      <c r="H1026" s="153" t="s">
        <v>106</v>
      </c>
      <c r="I1026" s="153" t="s">
        <v>97</v>
      </c>
      <c r="J1026" s="153" t="s">
        <v>105</v>
      </c>
      <c r="K1026" s="151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8">
        <v>0.113888888888889</v>
      </c>
    </row>
    <row r="1027" spans="1:65">
      <c r="A1027" s="30"/>
      <c r="B1027" s="19">
        <v>1</v>
      </c>
      <c r="C1027" s="9">
        <v>5</v>
      </c>
      <c r="D1027" s="11">
        <v>0.14000000000000001</v>
      </c>
      <c r="E1027" s="153" t="s">
        <v>108</v>
      </c>
      <c r="F1027" s="11">
        <v>0.1</v>
      </c>
      <c r="G1027" s="11">
        <v>0.11</v>
      </c>
      <c r="H1027" s="153" t="s">
        <v>106</v>
      </c>
      <c r="I1027" s="153" t="s">
        <v>97</v>
      </c>
      <c r="J1027" s="153" t="s">
        <v>105</v>
      </c>
      <c r="K1027" s="151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8">
        <v>18</v>
      </c>
    </row>
    <row r="1028" spans="1:65">
      <c r="A1028" s="30"/>
      <c r="B1028" s="19">
        <v>1</v>
      </c>
      <c r="C1028" s="9">
        <v>6</v>
      </c>
      <c r="D1028" s="11">
        <v>0.14000000000000001</v>
      </c>
      <c r="E1028" s="153" t="s">
        <v>108</v>
      </c>
      <c r="F1028" s="11" t="s">
        <v>108</v>
      </c>
      <c r="G1028" s="11">
        <v>0.11</v>
      </c>
      <c r="H1028" s="153" t="s">
        <v>106</v>
      </c>
      <c r="I1028" s="153" t="s">
        <v>97</v>
      </c>
      <c r="J1028" s="153" t="s">
        <v>105</v>
      </c>
      <c r="K1028" s="151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55"/>
    </row>
    <row r="1029" spans="1:65">
      <c r="A1029" s="30"/>
      <c r="B1029" s="20" t="s">
        <v>245</v>
      </c>
      <c r="C1029" s="12"/>
      <c r="D1029" s="23">
        <v>0.14333333333333334</v>
      </c>
      <c r="E1029" s="23" t="s">
        <v>557</v>
      </c>
      <c r="F1029" s="23">
        <v>0.1</v>
      </c>
      <c r="G1029" s="23">
        <v>0.10666666666666667</v>
      </c>
      <c r="H1029" s="23" t="s">
        <v>557</v>
      </c>
      <c r="I1029" s="23" t="s">
        <v>557</v>
      </c>
      <c r="J1029" s="23" t="s">
        <v>557</v>
      </c>
      <c r="K1029" s="151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55"/>
    </row>
    <row r="1030" spans="1:65">
      <c r="A1030" s="30"/>
      <c r="B1030" s="3" t="s">
        <v>246</v>
      </c>
      <c r="C1030" s="29"/>
      <c r="D1030" s="11">
        <v>0.14000000000000001</v>
      </c>
      <c r="E1030" s="11" t="s">
        <v>557</v>
      </c>
      <c r="F1030" s="11">
        <v>0.1</v>
      </c>
      <c r="G1030" s="11">
        <v>0.11</v>
      </c>
      <c r="H1030" s="11" t="s">
        <v>557</v>
      </c>
      <c r="I1030" s="11" t="s">
        <v>557</v>
      </c>
      <c r="J1030" s="11" t="s">
        <v>557</v>
      </c>
      <c r="K1030" s="151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55"/>
    </row>
    <row r="1031" spans="1:65">
      <c r="A1031" s="30"/>
      <c r="B1031" s="3" t="s">
        <v>247</v>
      </c>
      <c r="C1031" s="29"/>
      <c r="D1031" s="24">
        <v>5.163977794943213E-3</v>
      </c>
      <c r="E1031" s="24" t="s">
        <v>557</v>
      </c>
      <c r="F1031" s="24">
        <v>0</v>
      </c>
      <c r="G1031" s="24">
        <v>5.1639777949432199E-3</v>
      </c>
      <c r="H1031" s="24" t="s">
        <v>557</v>
      </c>
      <c r="I1031" s="24" t="s">
        <v>557</v>
      </c>
      <c r="J1031" s="24" t="s">
        <v>557</v>
      </c>
      <c r="K1031" s="151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55"/>
    </row>
    <row r="1032" spans="1:65">
      <c r="A1032" s="30"/>
      <c r="B1032" s="3" t="s">
        <v>86</v>
      </c>
      <c r="C1032" s="29"/>
      <c r="D1032" s="13">
        <v>3.6027752057743348E-2</v>
      </c>
      <c r="E1032" s="13" t="s">
        <v>557</v>
      </c>
      <c r="F1032" s="13">
        <v>0</v>
      </c>
      <c r="G1032" s="13">
        <v>4.8412291827592685E-2</v>
      </c>
      <c r="H1032" s="13" t="s">
        <v>557</v>
      </c>
      <c r="I1032" s="13" t="s">
        <v>557</v>
      </c>
      <c r="J1032" s="13" t="s">
        <v>557</v>
      </c>
      <c r="K1032" s="151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5"/>
    </row>
    <row r="1033" spans="1:65">
      <c r="A1033" s="30"/>
      <c r="B1033" s="3" t="s">
        <v>248</v>
      </c>
      <c r="C1033" s="29"/>
      <c r="D1033" s="13">
        <v>0.25853658536585256</v>
      </c>
      <c r="E1033" s="13" t="s">
        <v>557</v>
      </c>
      <c r="F1033" s="13">
        <v>-0.1219512195121959</v>
      </c>
      <c r="G1033" s="13">
        <v>-6.3414634146342297E-2</v>
      </c>
      <c r="H1033" s="13" t="s">
        <v>557</v>
      </c>
      <c r="I1033" s="13" t="s">
        <v>557</v>
      </c>
      <c r="J1033" s="13" t="s">
        <v>557</v>
      </c>
      <c r="K1033" s="151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5"/>
    </row>
    <row r="1034" spans="1:65">
      <c r="A1034" s="30"/>
      <c r="B1034" s="46" t="s">
        <v>249</v>
      </c>
      <c r="C1034" s="47"/>
      <c r="D1034" s="45">
        <v>0.67</v>
      </c>
      <c r="E1034" s="45">
        <v>1.04</v>
      </c>
      <c r="F1034" s="45">
        <v>0.28000000000000003</v>
      </c>
      <c r="G1034" s="45">
        <v>0</v>
      </c>
      <c r="H1034" s="45">
        <v>16.43</v>
      </c>
      <c r="I1034" s="45">
        <v>0.12</v>
      </c>
      <c r="J1034" s="45">
        <v>7.23</v>
      </c>
      <c r="K1034" s="151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5"/>
    </row>
    <row r="1035" spans="1:65">
      <c r="B1035" s="31"/>
      <c r="C1035" s="20"/>
      <c r="D1035" s="20"/>
      <c r="E1035" s="20"/>
      <c r="F1035" s="20"/>
      <c r="G1035" s="20"/>
      <c r="H1035" s="20"/>
      <c r="I1035" s="20"/>
      <c r="J1035" s="20"/>
      <c r="BM1035" s="55"/>
    </row>
    <row r="1036" spans="1:65" ht="15">
      <c r="B1036" s="8" t="s">
        <v>549</v>
      </c>
      <c r="BM1036" s="28" t="s">
        <v>67</v>
      </c>
    </row>
    <row r="1037" spans="1:65" ht="15">
      <c r="A1037" s="25" t="s">
        <v>32</v>
      </c>
      <c r="B1037" s="18" t="s">
        <v>111</v>
      </c>
      <c r="C1037" s="15" t="s">
        <v>112</v>
      </c>
      <c r="D1037" s="16" t="s">
        <v>222</v>
      </c>
      <c r="E1037" s="17" t="s">
        <v>222</v>
      </c>
      <c r="F1037" s="17" t="s">
        <v>222</v>
      </c>
      <c r="G1037" s="17" t="s">
        <v>222</v>
      </c>
      <c r="H1037" s="17" t="s">
        <v>222</v>
      </c>
      <c r="I1037" s="17" t="s">
        <v>222</v>
      </c>
      <c r="J1037" s="17" t="s">
        <v>222</v>
      </c>
      <c r="K1037" s="17" t="s">
        <v>222</v>
      </c>
      <c r="L1037" s="17" t="s">
        <v>222</v>
      </c>
      <c r="M1037" s="151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8">
        <v>1</v>
      </c>
    </row>
    <row r="1038" spans="1:65">
      <c r="A1038" s="30"/>
      <c r="B1038" s="19" t="s">
        <v>223</v>
      </c>
      <c r="C1038" s="9" t="s">
        <v>223</v>
      </c>
      <c r="D1038" s="149" t="s">
        <v>256</v>
      </c>
      <c r="E1038" s="150" t="s">
        <v>257</v>
      </c>
      <c r="F1038" s="150" t="s">
        <v>258</v>
      </c>
      <c r="G1038" s="150" t="s">
        <v>261</v>
      </c>
      <c r="H1038" s="150" t="s">
        <v>263</v>
      </c>
      <c r="I1038" s="150" t="s">
        <v>265</v>
      </c>
      <c r="J1038" s="150" t="s">
        <v>266</v>
      </c>
      <c r="K1038" s="150" t="s">
        <v>294</v>
      </c>
      <c r="L1038" s="150" t="s">
        <v>269</v>
      </c>
      <c r="M1038" s="151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8" t="s">
        <v>3</v>
      </c>
    </row>
    <row r="1039" spans="1:65">
      <c r="A1039" s="30"/>
      <c r="B1039" s="19"/>
      <c r="C1039" s="9"/>
      <c r="D1039" s="10" t="s">
        <v>101</v>
      </c>
      <c r="E1039" s="11" t="s">
        <v>295</v>
      </c>
      <c r="F1039" s="11" t="s">
        <v>101</v>
      </c>
      <c r="G1039" s="11" t="s">
        <v>295</v>
      </c>
      <c r="H1039" s="11" t="s">
        <v>99</v>
      </c>
      <c r="I1039" s="11" t="s">
        <v>101</v>
      </c>
      <c r="J1039" s="11" t="s">
        <v>101</v>
      </c>
      <c r="K1039" s="11" t="s">
        <v>101</v>
      </c>
      <c r="L1039" s="11" t="s">
        <v>101</v>
      </c>
      <c r="M1039" s="151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8">
        <v>2</v>
      </c>
    </row>
    <row r="1040" spans="1:65">
      <c r="A1040" s="30"/>
      <c r="B1040" s="19"/>
      <c r="C1040" s="9"/>
      <c r="D1040" s="26"/>
      <c r="E1040" s="26"/>
      <c r="F1040" s="26"/>
      <c r="G1040" s="26"/>
      <c r="H1040" s="26"/>
      <c r="I1040" s="26"/>
      <c r="J1040" s="26"/>
      <c r="K1040" s="26"/>
      <c r="L1040" s="26"/>
      <c r="M1040" s="151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8">
        <v>3</v>
      </c>
    </row>
    <row r="1041" spans="1:65">
      <c r="A1041" s="30"/>
      <c r="B1041" s="18">
        <v>1</v>
      </c>
      <c r="C1041" s="14">
        <v>1</v>
      </c>
      <c r="D1041" s="152">
        <v>5.0999999999999996</v>
      </c>
      <c r="E1041" s="152">
        <v>4.9000000000000004</v>
      </c>
      <c r="F1041" s="22">
        <v>4.1021620000000008</v>
      </c>
      <c r="G1041" s="22">
        <v>4.3</v>
      </c>
      <c r="H1041" s="22">
        <v>4.2</v>
      </c>
      <c r="I1041" s="152" t="s">
        <v>104</v>
      </c>
      <c r="J1041" s="22">
        <v>3.9716409815637697</v>
      </c>
      <c r="K1041" s="22">
        <v>4.5</v>
      </c>
      <c r="L1041" s="22">
        <v>4.2</v>
      </c>
      <c r="M1041" s="151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8">
        <v>1</v>
      </c>
    </row>
    <row r="1042" spans="1:65">
      <c r="A1042" s="30"/>
      <c r="B1042" s="19">
        <v>1</v>
      </c>
      <c r="C1042" s="9">
        <v>2</v>
      </c>
      <c r="D1042" s="153">
        <v>5</v>
      </c>
      <c r="E1042" s="153">
        <v>5</v>
      </c>
      <c r="F1042" s="11">
        <v>4.193784</v>
      </c>
      <c r="G1042" s="11">
        <v>4.2</v>
      </c>
      <c r="H1042" s="11">
        <v>4.0999999999999996</v>
      </c>
      <c r="I1042" s="153" t="s">
        <v>104</v>
      </c>
      <c r="J1042" s="11">
        <v>3.9031215249836175</v>
      </c>
      <c r="K1042" s="11">
        <v>4.5</v>
      </c>
      <c r="L1042" s="11">
        <v>4.2</v>
      </c>
      <c r="M1042" s="151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8" t="e">
        <v>#N/A</v>
      </c>
    </row>
    <row r="1043" spans="1:65">
      <c r="A1043" s="30"/>
      <c r="B1043" s="19">
        <v>1</v>
      </c>
      <c r="C1043" s="9">
        <v>3</v>
      </c>
      <c r="D1043" s="153">
        <v>4.7</v>
      </c>
      <c r="E1043" s="153">
        <v>4.9000000000000004</v>
      </c>
      <c r="F1043" s="11">
        <v>4.3015230000000004</v>
      </c>
      <c r="G1043" s="11">
        <v>4.5</v>
      </c>
      <c r="H1043" s="11">
        <v>4.5</v>
      </c>
      <c r="I1043" s="153" t="s">
        <v>104</v>
      </c>
      <c r="J1043" s="11">
        <v>4.240364230256799</v>
      </c>
      <c r="K1043" s="11">
        <v>4.5</v>
      </c>
      <c r="L1043" s="11">
        <v>4.0999999999999996</v>
      </c>
      <c r="M1043" s="151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8">
        <v>16</v>
      </c>
    </row>
    <row r="1044" spans="1:65">
      <c r="A1044" s="30"/>
      <c r="B1044" s="19">
        <v>1</v>
      </c>
      <c r="C1044" s="9">
        <v>4</v>
      </c>
      <c r="D1044" s="153">
        <v>5.0999999999999996</v>
      </c>
      <c r="E1044" s="153">
        <v>4.9000000000000004</v>
      </c>
      <c r="F1044" s="11">
        <v>4.1681220000000003</v>
      </c>
      <c r="G1044" s="11">
        <v>4.3</v>
      </c>
      <c r="H1044" s="11">
        <v>4</v>
      </c>
      <c r="I1044" s="153" t="s">
        <v>104</v>
      </c>
      <c r="J1044" s="11">
        <v>3.9833902452497849</v>
      </c>
      <c r="K1044" s="11">
        <v>4.5</v>
      </c>
      <c r="L1044" s="11">
        <v>4.2</v>
      </c>
      <c r="M1044" s="151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8">
        <v>4.2562301065117625</v>
      </c>
    </row>
    <row r="1045" spans="1:65">
      <c r="A1045" s="30"/>
      <c r="B1045" s="19">
        <v>1</v>
      </c>
      <c r="C1045" s="9">
        <v>5</v>
      </c>
      <c r="D1045" s="153">
        <v>4.7</v>
      </c>
      <c r="E1045" s="153">
        <v>4.7</v>
      </c>
      <c r="F1045" s="11">
        <v>4.1322460000000012</v>
      </c>
      <c r="G1045" s="11">
        <v>4.5</v>
      </c>
      <c r="H1045" s="11">
        <v>3.9</v>
      </c>
      <c r="I1045" s="153" t="s">
        <v>104</v>
      </c>
      <c r="J1045" s="11">
        <v>4.3861582066035814</v>
      </c>
      <c r="K1045" s="11">
        <v>4.5</v>
      </c>
      <c r="L1045" s="11">
        <v>4.2</v>
      </c>
      <c r="M1045" s="151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8">
        <v>108</v>
      </c>
    </row>
    <row r="1046" spans="1:65">
      <c r="A1046" s="30"/>
      <c r="B1046" s="19">
        <v>1</v>
      </c>
      <c r="C1046" s="9">
        <v>6</v>
      </c>
      <c r="D1046" s="153">
        <v>4.7</v>
      </c>
      <c r="E1046" s="153">
        <v>4.8</v>
      </c>
      <c r="F1046" s="11">
        <v>4.2072060000000002</v>
      </c>
      <c r="G1046" s="11">
        <v>4.2</v>
      </c>
      <c r="H1046" s="11">
        <v>4.0999999999999996</v>
      </c>
      <c r="I1046" s="153" t="s">
        <v>104</v>
      </c>
      <c r="J1046" s="11">
        <v>4.5345656457659285</v>
      </c>
      <c r="K1046" s="11">
        <v>4.5</v>
      </c>
      <c r="L1046" s="11">
        <v>4.4000000000000004</v>
      </c>
      <c r="M1046" s="151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55"/>
    </row>
    <row r="1047" spans="1:65">
      <c r="A1047" s="30"/>
      <c r="B1047" s="20" t="s">
        <v>245</v>
      </c>
      <c r="C1047" s="12"/>
      <c r="D1047" s="23">
        <v>4.8833333333333329</v>
      </c>
      <c r="E1047" s="23">
        <v>4.8666666666666671</v>
      </c>
      <c r="F1047" s="23">
        <v>4.1841738333333334</v>
      </c>
      <c r="G1047" s="23">
        <v>4.333333333333333</v>
      </c>
      <c r="H1047" s="23">
        <v>4.1333333333333329</v>
      </c>
      <c r="I1047" s="23" t="s">
        <v>557</v>
      </c>
      <c r="J1047" s="23">
        <v>4.1698734724039141</v>
      </c>
      <c r="K1047" s="23">
        <v>4.5</v>
      </c>
      <c r="L1047" s="23">
        <v>4.2166666666666659</v>
      </c>
      <c r="M1047" s="151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55"/>
    </row>
    <row r="1048" spans="1:65">
      <c r="A1048" s="30"/>
      <c r="B1048" s="3" t="s">
        <v>246</v>
      </c>
      <c r="C1048" s="29"/>
      <c r="D1048" s="11">
        <v>4.8499999999999996</v>
      </c>
      <c r="E1048" s="11">
        <v>4.9000000000000004</v>
      </c>
      <c r="F1048" s="11">
        <v>4.1809530000000006</v>
      </c>
      <c r="G1048" s="11">
        <v>4.3</v>
      </c>
      <c r="H1048" s="11">
        <v>4.0999999999999996</v>
      </c>
      <c r="I1048" s="11" t="s">
        <v>557</v>
      </c>
      <c r="J1048" s="11">
        <v>4.1118772377532924</v>
      </c>
      <c r="K1048" s="11">
        <v>4.5</v>
      </c>
      <c r="L1048" s="11">
        <v>4.2</v>
      </c>
      <c r="M1048" s="151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55"/>
    </row>
    <row r="1049" spans="1:65">
      <c r="A1049" s="30"/>
      <c r="B1049" s="3" t="s">
        <v>247</v>
      </c>
      <c r="C1049" s="29"/>
      <c r="D1049" s="24">
        <v>0.20412414523193126</v>
      </c>
      <c r="E1049" s="24">
        <v>0.10327955589886449</v>
      </c>
      <c r="F1049" s="24">
        <v>6.9388421162083214E-2</v>
      </c>
      <c r="G1049" s="24">
        <v>0.13662601021279461</v>
      </c>
      <c r="H1049" s="24">
        <v>0.20655911179772896</v>
      </c>
      <c r="I1049" s="24" t="s">
        <v>557</v>
      </c>
      <c r="J1049" s="24">
        <v>0.25689574943507004</v>
      </c>
      <c r="K1049" s="24">
        <v>0</v>
      </c>
      <c r="L1049" s="24">
        <v>9.8319208025017688E-2</v>
      </c>
      <c r="M1049" s="209"/>
      <c r="N1049" s="210"/>
      <c r="O1049" s="210"/>
      <c r="P1049" s="210"/>
      <c r="Q1049" s="210"/>
      <c r="R1049" s="210"/>
      <c r="S1049" s="210"/>
      <c r="T1049" s="210"/>
      <c r="U1049" s="210"/>
      <c r="V1049" s="210"/>
      <c r="W1049" s="210"/>
      <c r="X1049" s="210"/>
      <c r="Y1049" s="210"/>
      <c r="Z1049" s="210"/>
      <c r="AA1049" s="210"/>
      <c r="AB1049" s="210"/>
      <c r="AC1049" s="210"/>
      <c r="AD1049" s="210"/>
      <c r="AE1049" s="210"/>
      <c r="AF1049" s="210"/>
      <c r="AG1049" s="210"/>
      <c r="AH1049" s="210"/>
      <c r="AI1049" s="210"/>
      <c r="AJ1049" s="210"/>
      <c r="AK1049" s="210"/>
      <c r="AL1049" s="210"/>
      <c r="AM1049" s="210"/>
      <c r="AN1049" s="210"/>
      <c r="AO1049" s="210"/>
      <c r="AP1049" s="210"/>
      <c r="AQ1049" s="210"/>
      <c r="AR1049" s="210"/>
      <c r="AS1049" s="210"/>
      <c r="AT1049" s="210"/>
      <c r="AU1049" s="210"/>
      <c r="AV1049" s="210"/>
      <c r="AW1049" s="210"/>
      <c r="AX1049" s="210"/>
      <c r="AY1049" s="210"/>
      <c r="AZ1049" s="210"/>
      <c r="BA1049" s="210"/>
      <c r="BB1049" s="210"/>
      <c r="BC1049" s="210"/>
      <c r="BD1049" s="210"/>
      <c r="BE1049" s="210"/>
      <c r="BF1049" s="210"/>
      <c r="BG1049" s="210"/>
      <c r="BH1049" s="210"/>
      <c r="BI1049" s="210"/>
      <c r="BJ1049" s="210"/>
      <c r="BK1049" s="210"/>
      <c r="BL1049" s="210"/>
      <c r="BM1049" s="56"/>
    </row>
    <row r="1050" spans="1:65">
      <c r="A1050" s="30"/>
      <c r="B1050" s="3" t="s">
        <v>86</v>
      </c>
      <c r="C1050" s="29"/>
      <c r="D1050" s="13">
        <v>4.1800166259098555E-2</v>
      </c>
      <c r="E1050" s="13">
        <v>2.1221826554561195E-2</v>
      </c>
      <c r="F1050" s="13">
        <v>1.6583541680151644E-2</v>
      </c>
      <c r="G1050" s="13">
        <v>3.152907927987568E-2</v>
      </c>
      <c r="H1050" s="13">
        <v>4.9973978660740881E-2</v>
      </c>
      <c r="I1050" s="13" t="s">
        <v>557</v>
      </c>
      <c r="J1050" s="13">
        <v>6.1607564626408373E-2</v>
      </c>
      <c r="K1050" s="13">
        <v>0</v>
      </c>
      <c r="L1050" s="13">
        <v>2.3316808227276928E-2</v>
      </c>
      <c r="M1050" s="151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5"/>
    </row>
    <row r="1051" spans="1:65">
      <c r="A1051" s="30"/>
      <c r="B1051" s="3" t="s">
        <v>248</v>
      </c>
      <c r="C1051" s="29"/>
      <c r="D1051" s="13">
        <v>0.14733771697684817</v>
      </c>
      <c r="E1051" s="13">
        <v>0.14342188859126193</v>
      </c>
      <c r="F1051" s="13">
        <v>-1.6929599992300148E-2</v>
      </c>
      <c r="G1051" s="13">
        <v>1.8115380252493374E-2</v>
      </c>
      <c r="H1051" s="13">
        <v>-2.8874560374544944E-2</v>
      </c>
      <c r="I1051" s="13" t="s">
        <v>557</v>
      </c>
      <c r="J1051" s="13">
        <v>-2.0289465547393304E-2</v>
      </c>
      <c r="K1051" s="13">
        <v>5.7273664108358435E-2</v>
      </c>
      <c r="L1051" s="13">
        <v>-9.2954184466124135E-3</v>
      </c>
      <c r="M1051" s="151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5"/>
    </row>
    <row r="1052" spans="1:65">
      <c r="A1052" s="30"/>
      <c r="B1052" s="46" t="s">
        <v>249</v>
      </c>
      <c r="C1052" s="47"/>
      <c r="D1052" s="45">
        <v>2.23</v>
      </c>
      <c r="E1052" s="45">
        <v>2.16</v>
      </c>
      <c r="F1052" s="45">
        <v>0.6</v>
      </c>
      <c r="G1052" s="45">
        <v>0</v>
      </c>
      <c r="H1052" s="45">
        <v>0.81</v>
      </c>
      <c r="I1052" s="45">
        <v>83.61</v>
      </c>
      <c r="J1052" s="45">
        <v>0.66</v>
      </c>
      <c r="K1052" s="45">
        <v>0.67</v>
      </c>
      <c r="L1052" s="45">
        <v>0.47</v>
      </c>
      <c r="M1052" s="151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5"/>
    </row>
    <row r="1053" spans="1:65">
      <c r="B1053" s="31"/>
      <c r="C1053" s="20"/>
      <c r="D1053" s="20"/>
      <c r="E1053" s="20"/>
      <c r="F1053" s="20"/>
      <c r="G1053" s="20"/>
      <c r="H1053" s="20"/>
      <c r="I1053" s="20"/>
      <c r="J1053" s="20"/>
      <c r="K1053" s="20"/>
      <c r="L1053" s="20"/>
      <c r="BM1053" s="55"/>
    </row>
    <row r="1054" spans="1:65" ht="15">
      <c r="B1054" s="8" t="s">
        <v>550</v>
      </c>
      <c r="BM1054" s="28" t="s">
        <v>67</v>
      </c>
    </row>
    <row r="1055" spans="1:65" ht="15">
      <c r="A1055" s="25" t="s">
        <v>66</v>
      </c>
      <c r="B1055" s="18" t="s">
        <v>111</v>
      </c>
      <c r="C1055" s="15" t="s">
        <v>112</v>
      </c>
      <c r="D1055" s="16" t="s">
        <v>222</v>
      </c>
      <c r="E1055" s="17" t="s">
        <v>222</v>
      </c>
      <c r="F1055" s="17" t="s">
        <v>222</v>
      </c>
      <c r="G1055" s="17" t="s">
        <v>222</v>
      </c>
      <c r="H1055" s="17" t="s">
        <v>222</v>
      </c>
      <c r="I1055" s="17" t="s">
        <v>222</v>
      </c>
      <c r="J1055" s="17" t="s">
        <v>222</v>
      </c>
      <c r="K1055" s="17" t="s">
        <v>222</v>
      </c>
      <c r="L1055" s="17" t="s">
        <v>222</v>
      </c>
      <c r="M1055" s="17" t="s">
        <v>222</v>
      </c>
      <c r="N1055" s="17" t="s">
        <v>222</v>
      </c>
      <c r="O1055" s="151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8">
        <v>1</v>
      </c>
    </row>
    <row r="1056" spans="1:65">
      <c r="A1056" s="30"/>
      <c r="B1056" s="19" t="s">
        <v>223</v>
      </c>
      <c r="C1056" s="9" t="s">
        <v>223</v>
      </c>
      <c r="D1056" s="149" t="s">
        <v>255</v>
      </c>
      <c r="E1056" s="150" t="s">
        <v>256</v>
      </c>
      <c r="F1056" s="150" t="s">
        <v>257</v>
      </c>
      <c r="G1056" s="150" t="s">
        <v>258</v>
      </c>
      <c r="H1056" s="150" t="s">
        <v>261</v>
      </c>
      <c r="I1056" s="150" t="s">
        <v>262</v>
      </c>
      <c r="J1056" s="150" t="s">
        <v>263</v>
      </c>
      <c r="K1056" s="150" t="s">
        <v>265</v>
      </c>
      <c r="L1056" s="150" t="s">
        <v>266</v>
      </c>
      <c r="M1056" s="150" t="s">
        <v>294</v>
      </c>
      <c r="N1056" s="150" t="s">
        <v>269</v>
      </c>
      <c r="O1056" s="151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8" t="s">
        <v>3</v>
      </c>
    </row>
    <row r="1057" spans="1:65">
      <c r="A1057" s="30"/>
      <c r="B1057" s="19"/>
      <c r="C1057" s="9"/>
      <c r="D1057" s="10" t="s">
        <v>102</v>
      </c>
      <c r="E1057" s="11" t="s">
        <v>102</v>
      </c>
      <c r="F1057" s="11" t="s">
        <v>295</v>
      </c>
      <c r="G1057" s="11" t="s">
        <v>102</v>
      </c>
      <c r="H1057" s="11" t="s">
        <v>295</v>
      </c>
      <c r="I1057" s="11" t="s">
        <v>102</v>
      </c>
      <c r="J1057" s="11" t="s">
        <v>99</v>
      </c>
      <c r="K1057" s="11" t="s">
        <v>101</v>
      </c>
      <c r="L1057" s="11" t="s">
        <v>102</v>
      </c>
      <c r="M1057" s="11" t="s">
        <v>102</v>
      </c>
      <c r="N1057" s="11" t="s">
        <v>102</v>
      </c>
      <c r="O1057" s="151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8">
        <v>1</v>
      </c>
    </row>
    <row r="1058" spans="1:65">
      <c r="A1058" s="30"/>
      <c r="B1058" s="19"/>
      <c r="C1058" s="9"/>
      <c r="D1058" s="26"/>
      <c r="E1058" s="26"/>
      <c r="F1058" s="26"/>
      <c r="G1058" s="26"/>
      <c r="H1058" s="26"/>
      <c r="I1058" s="26"/>
      <c r="J1058" s="26"/>
      <c r="K1058" s="26"/>
      <c r="L1058" s="26"/>
      <c r="M1058" s="26"/>
      <c r="N1058" s="26"/>
      <c r="O1058" s="151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8">
        <v>1</v>
      </c>
    </row>
    <row r="1059" spans="1:65">
      <c r="A1059" s="30"/>
      <c r="B1059" s="18">
        <v>1</v>
      </c>
      <c r="C1059" s="14">
        <v>1</v>
      </c>
      <c r="D1059" s="230" t="s">
        <v>104</v>
      </c>
      <c r="E1059" s="228">
        <v>25</v>
      </c>
      <c r="F1059" s="230">
        <v>30</v>
      </c>
      <c r="G1059" s="230">
        <v>13.444000000000001</v>
      </c>
      <c r="H1059" s="229">
        <v>25</v>
      </c>
      <c r="I1059" s="228">
        <v>22</v>
      </c>
      <c r="J1059" s="230">
        <v>32</v>
      </c>
      <c r="K1059" s="228">
        <v>29</v>
      </c>
      <c r="L1059" s="228">
        <v>20.521552230130553</v>
      </c>
      <c r="M1059" s="230" t="s">
        <v>104</v>
      </c>
      <c r="N1059" s="228">
        <v>19.600000000000001</v>
      </c>
      <c r="O1059" s="231"/>
      <c r="P1059" s="232"/>
      <c r="Q1059" s="232"/>
      <c r="R1059" s="232"/>
      <c r="S1059" s="232"/>
      <c r="T1059" s="232"/>
      <c r="U1059" s="232"/>
      <c r="V1059" s="232"/>
      <c r="W1059" s="232"/>
      <c r="X1059" s="232"/>
      <c r="Y1059" s="232"/>
      <c r="Z1059" s="232"/>
      <c r="AA1059" s="232"/>
      <c r="AB1059" s="232"/>
      <c r="AC1059" s="232"/>
      <c r="AD1059" s="232"/>
      <c r="AE1059" s="232"/>
      <c r="AF1059" s="232"/>
      <c r="AG1059" s="232"/>
      <c r="AH1059" s="232"/>
      <c r="AI1059" s="232"/>
      <c r="AJ1059" s="232"/>
      <c r="AK1059" s="232"/>
      <c r="AL1059" s="232"/>
      <c r="AM1059" s="232"/>
      <c r="AN1059" s="232"/>
      <c r="AO1059" s="232"/>
      <c r="AP1059" s="232"/>
      <c r="AQ1059" s="232"/>
      <c r="AR1059" s="232"/>
      <c r="AS1059" s="232"/>
      <c r="AT1059" s="232"/>
      <c r="AU1059" s="232"/>
      <c r="AV1059" s="232"/>
      <c r="AW1059" s="232"/>
      <c r="AX1059" s="232"/>
      <c r="AY1059" s="232"/>
      <c r="AZ1059" s="232"/>
      <c r="BA1059" s="232"/>
      <c r="BB1059" s="232"/>
      <c r="BC1059" s="232"/>
      <c r="BD1059" s="232"/>
      <c r="BE1059" s="232"/>
      <c r="BF1059" s="232"/>
      <c r="BG1059" s="232"/>
      <c r="BH1059" s="232"/>
      <c r="BI1059" s="232"/>
      <c r="BJ1059" s="232"/>
      <c r="BK1059" s="232"/>
      <c r="BL1059" s="232"/>
      <c r="BM1059" s="233">
        <v>1</v>
      </c>
    </row>
    <row r="1060" spans="1:65">
      <c r="A1060" s="30"/>
      <c r="B1060" s="19">
        <v>1</v>
      </c>
      <c r="C1060" s="9">
        <v>2</v>
      </c>
      <c r="D1060" s="235" t="s">
        <v>104</v>
      </c>
      <c r="E1060" s="234">
        <v>22</v>
      </c>
      <c r="F1060" s="235">
        <v>30</v>
      </c>
      <c r="G1060" s="235">
        <v>13.243</v>
      </c>
      <c r="H1060" s="234">
        <v>22</v>
      </c>
      <c r="I1060" s="234">
        <v>21</v>
      </c>
      <c r="J1060" s="235">
        <v>48</v>
      </c>
      <c r="K1060" s="234">
        <v>26</v>
      </c>
      <c r="L1060" s="234">
        <v>20.083109445109681</v>
      </c>
      <c r="M1060" s="235" t="s">
        <v>104</v>
      </c>
      <c r="N1060" s="234">
        <v>20</v>
      </c>
      <c r="O1060" s="231"/>
      <c r="P1060" s="232"/>
      <c r="Q1060" s="232"/>
      <c r="R1060" s="232"/>
      <c r="S1060" s="232"/>
      <c r="T1060" s="232"/>
      <c r="U1060" s="232"/>
      <c r="V1060" s="232"/>
      <c r="W1060" s="232"/>
      <c r="X1060" s="232"/>
      <c r="Y1060" s="232"/>
      <c r="Z1060" s="232"/>
      <c r="AA1060" s="232"/>
      <c r="AB1060" s="232"/>
      <c r="AC1060" s="232"/>
      <c r="AD1060" s="232"/>
      <c r="AE1060" s="232"/>
      <c r="AF1060" s="232"/>
      <c r="AG1060" s="232"/>
      <c r="AH1060" s="232"/>
      <c r="AI1060" s="232"/>
      <c r="AJ1060" s="232"/>
      <c r="AK1060" s="232"/>
      <c r="AL1060" s="232"/>
      <c r="AM1060" s="232"/>
      <c r="AN1060" s="232"/>
      <c r="AO1060" s="232"/>
      <c r="AP1060" s="232"/>
      <c r="AQ1060" s="232"/>
      <c r="AR1060" s="232"/>
      <c r="AS1060" s="232"/>
      <c r="AT1060" s="232"/>
      <c r="AU1060" s="232"/>
      <c r="AV1060" s="232"/>
      <c r="AW1060" s="232"/>
      <c r="AX1060" s="232"/>
      <c r="AY1060" s="232"/>
      <c r="AZ1060" s="232"/>
      <c r="BA1060" s="232"/>
      <c r="BB1060" s="232"/>
      <c r="BC1060" s="232"/>
      <c r="BD1060" s="232"/>
      <c r="BE1060" s="232"/>
      <c r="BF1060" s="232"/>
      <c r="BG1060" s="232"/>
      <c r="BH1060" s="232"/>
      <c r="BI1060" s="232"/>
      <c r="BJ1060" s="232"/>
      <c r="BK1060" s="232"/>
      <c r="BL1060" s="232"/>
      <c r="BM1060" s="233" t="e">
        <v>#N/A</v>
      </c>
    </row>
    <row r="1061" spans="1:65">
      <c r="A1061" s="30"/>
      <c r="B1061" s="19">
        <v>1</v>
      </c>
      <c r="C1061" s="9">
        <v>3</v>
      </c>
      <c r="D1061" s="235" t="s">
        <v>104</v>
      </c>
      <c r="E1061" s="234">
        <v>23</v>
      </c>
      <c r="F1061" s="235">
        <v>30</v>
      </c>
      <c r="G1061" s="235">
        <v>11.744</v>
      </c>
      <c r="H1061" s="234">
        <v>22</v>
      </c>
      <c r="I1061" s="234">
        <v>21</v>
      </c>
      <c r="J1061" s="235">
        <v>35</v>
      </c>
      <c r="K1061" s="234">
        <v>27</v>
      </c>
      <c r="L1061" s="234">
        <v>19.684741181842643</v>
      </c>
      <c r="M1061" s="235" t="s">
        <v>104</v>
      </c>
      <c r="N1061" s="234">
        <v>19.7</v>
      </c>
      <c r="O1061" s="231"/>
      <c r="P1061" s="232"/>
      <c r="Q1061" s="232"/>
      <c r="R1061" s="232"/>
      <c r="S1061" s="232"/>
      <c r="T1061" s="232"/>
      <c r="U1061" s="232"/>
      <c r="V1061" s="232"/>
      <c r="W1061" s="232"/>
      <c r="X1061" s="232"/>
      <c r="Y1061" s="232"/>
      <c r="Z1061" s="232"/>
      <c r="AA1061" s="232"/>
      <c r="AB1061" s="232"/>
      <c r="AC1061" s="232"/>
      <c r="AD1061" s="232"/>
      <c r="AE1061" s="232"/>
      <c r="AF1061" s="232"/>
      <c r="AG1061" s="232"/>
      <c r="AH1061" s="232"/>
      <c r="AI1061" s="232"/>
      <c r="AJ1061" s="232"/>
      <c r="AK1061" s="232"/>
      <c r="AL1061" s="232"/>
      <c r="AM1061" s="232"/>
      <c r="AN1061" s="232"/>
      <c r="AO1061" s="232"/>
      <c r="AP1061" s="232"/>
      <c r="AQ1061" s="232"/>
      <c r="AR1061" s="232"/>
      <c r="AS1061" s="232"/>
      <c r="AT1061" s="232"/>
      <c r="AU1061" s="232"/>
      <c r="AV1061" s="232"/>
      <c r="AW1061" s="232"/>
      <c r="AX1061" s="232"/>
      <c r="AY1061" s="232"/>
      <c r="AZ1061" s="232"/>
      <c r="BA1061" s="232"/>
      <c r="BB1061" s="232"/>
      <c r="BC1061" s="232"/>
      <c r="BD1061" s="232"/>
      <c r="BE1061" s="232"/>
      <c r="BF1061" s="232"/>
      <c r="BG1061" s="232"/>
      <c r="BH1061" s="232"/>
      <c r="BI1061" s="232"/>
      <c r="BJ1061" s="232"/>
      <c r="BK1061" s="232"/>
      <c r="BL1061" s="232"/>
      <c r="BM1061" s="233">
        <v>16</v>
      </c>
    </row>
    <row r="1062" spans="1:65">
      <c r="A1062" s="30"/>
      <c r="B1062" s="19">
        <v>1</v>
      </c>
      <c r="C1062" s="9">
        <v>4</v>
      </c>
      <c r="D1062" s="235" t="s">
        <v>104</v>
      </c>
      <c r="E1062" s="234">
        <v>24</v>
      </c>
      <c r="F1062" s="235">
        <v>30</v>
      </c>
      <c r="G1062" s="235">
        <v>12.234</v>
      </c>
      <c r="H1062" s="234">
        <v>22</v>
      </c>
      <c r="I1062" s="234">
        <v>22</v>
      </c>
      <c r="J1062" s="235">
        <v>58</v>
      </c>
      <c r="K1062" s="234">
        <v>26</v>
      </c>
      <c r="L1062" s="235" t="s">
        <v>291</v>
      </c>
      <c r="M1062" s="235" t="s">
        <v>104</v>
      </c>
      <c r="N1062" s="234">
        <v>19.100000000000001</v>
      </c>
      <c r="O1062" s="231"/>
      <c r="P1062" s="232"/>
      <c r="Q1062" s="232"/>
      <c r="R1062" s="232"/>
      <c r="S1062" s="232"/>
      <c r="T1062" s="232"/>
      <c r="U1062" s="232"/>
      <c r="V1062" s="232"/>
      <c r="W1062" s="232"/>
      <c r="X1062" s="232"/>
      <c r="Y1062" s="232"/>
      <c r="Z1062" s="232"/>
      <c r="AA1062" s="232"/>
      <c r="AB1062" s="232"/>
      <c r="AC1062" s="232"/>
      <c r="AD1062" s="232"/>
      <c r="AE1062" s="232"/>
      <c r="AF1062" s="232"/>
      <c r="AG1062" s="232"/>
      <c r="AH1062" s="232"/>
      <c r="AI1062" s="232"/>
      <c r="AJ1062" s="232"/>
      <c r="AK1062" s="232"/>
      <c r="AL1062" s="232"/>
      <c r="AM1062" s="232"/>
      <c r="AN1062" s="232"/>
      <c r="AO1062" s="232"/>
      <c r="AP1062" s="232"/>
      <c r="AQ1062" s="232"/>
      <c r="AR1062" s="232"/>
      <c r="AS1062" s="232"/>
      <c r="AT1062" s="232"/>
      <c r="AU1062" s="232"/>
      <c r="AV1062" s="232"/>
      <c r="AW1062" s="232"/>
      <c r="AX1062" s="232"/>
      <c r="AY1062" s="232"/>
      <c r="AZ1062" s="232"/>
      <c r="BA1062" s="232"/>
      <c r="BB1062" s="232"/>
      <c r="BC1062" s="232"/>
      <c r="BD1062" s="232"/>
      <c r="BE1062" s="232"/>
      <c r="BF1062" s="232"/>
      <c r="BG1062" s="232"/>
      <c r="BH1062" s="232"/>
      <c r="BI1062" s="232"/>
      <c r="BJ1062" s="232"/>
      <c r="BK1062" s="232"/>
      <c r="BL1062" s="232"/>
      <c r="BM1062" s="233">
        <v>22.272561156844645</v>
      </c>
    </row>
    <row r="1063" spans="1:65">
      <c r="A1063" s="30"/>
      <c r="B1063" s="19">
        <v>1</v>
      </c>
      <c r="C1063" s="9">
        <v>5</v>
      </c>
      <c r="D1063" s="235" t="s">
        <v>104</v>
      </c>
      <c r="E1063" s="234">
        <v>21</v>
      </c>
      <c r="F1063" s="235">
        <v>30</v>
      </c>
      <c r="G1063" s="235">
        <v>11.561</v>
      </c>
      <c r="H1063" s="234">
        <v>22</v>
      </c>
      <c r="I1063" s="234">
        <v>21</v>
      </c>
      <c r="J1063" s="235">
        <v>81</v>
      </c>
      <c r="K1063" s="234">
        <v>27</v>
      </c>
      <c r="L1063" s="235" t="s">
        <v>291</v>
      </c>
      <c r="M1063" s="235" t="s">
        <v>104</v>
      </c>
      <c r="N1063" s="234">
        <v>19.7</v>
      </c>
      <c r="O1063" s="231"/>
      <c r="P1063" s="232"/>
      <c r="Q1063" s="232"/>
      <c r="R1063" s="232"/>
      <c r="S1063" s="232"/>
      <c r="T1063" s="232"/>
      <c r="U1063" s="232"/>
      <c r="V1063" s="232"/>
      <c r="W1063" s="232"/>
      <c r="X1063" s="232"/>
      <c r="Y1063" s="232"/>
      <c r="Z1063" s="232"/>
      <c r="AA1063" s="232"/>
      <c r="AB1063" s="232"/>
      <c r="AC1063" s="232"/>
      <c r="AD1063" s="232"/>
      <c r="AE1063" s="232"/>
      <c r="AF1063" s="232"/>
      <c r="AG1063" s="232"/>
      <c r="AH1063" s="232"/>
      <c r="AI1063" s="232"/>
      <c r="AJ1063" s="232"/>
      <c r="AK1063" s="232"/>
      <c r="AL1063" s="232"/>
      <c r="AM1063" s="232"/>
      <c r="AN1063" s="232"/>
      <c r="AO1063" s="232"/>
      <c r="AP1063" s="232"/>
      <c r="AQ1063" s="232"/>
      <c r="AR1063" s="232"/>
      <c r="AS1063" s="232"/>
      <c r="AT1063" s="232"/>
      <c r="AU1063" s="232"/>
      <c r="AV1063" s="232"/>
      <c r="AW1063" s="232"/>
      <c r="AX1063" s="232"/>
      <c r="AY1063" s="232"/>
      <c r="AZ1063" s="232"/>
      <c r="BA1063" s="232"/>
      <c r="BB1063" s="232"/>
      <c r="BC1063" s="232"/>
      <c r="BD1063" s="232"/>
      <c r="BE1063" s="232"/>
      <c r="BF1063" s="232"/>
      <c r="BG1063" s="232"/>
      <c r="BH1063" s="232"/>
      <c r="BI1063" s="232"/>
      <c r="BJ1063" s="232"/>
      <c r="BK1063" s="232"/>
      <c r="BL1063" s="232"/>
      <c r="BM1063" s="233">
        <v>109</v>
      </c>
    </row>
    <row r="1064" spans="1:65">
      <c r="A1064" s="30"/>
      <c r="B1064" s="19">
        <v>1</v>
      </c>
      <c r="C1064" s="9">
        <v>6</v>
      </c>
      <c r="D1064" s="235" t="s">
        <v>104</v>
      </c>
      <c r="E1064" s="234">
        <v>24</v>
      </c>
      <c r="F1064" s="235">
        <v>30</v>
      </c>
      <c r="G1064" s="235">
        <v>11.309000000000001</v>
      </c>
      <c r="H1064" s="234">
        <v>22</v>
      </c>
      <c r="I1064" s="234">
        <v>21</v>
      </c>
      <c r="J1064" s="235">
        <v>116</v>
      </c>
      <c r="K1064" s="234">
        <v>28</v>
      </c>
      <c r="L1064" s="234">
        <v>21.052064907188591</v>
      </c>
      <c r="M1064" s="235" t="s">
        <v>104</v>
      </c>
      <c r="N1064" s="234">
        <v>19.7</v>
      </c>
      <c r="O1064" s="231"/>
      <c r="P1064" s="232"/>
      <c r="Q1064" s="232"/>
      <c r="R1064" s="232"/>
      <c r="S1064" s="232"/>
      <c r="T1064" s="232"/>
      <c r="U1064" s="232"/>
      <c r="V1064" s="232"/>
      <c r="W1064" s="232"/>
      <c r="X1064" s="232"/>
      <c r="Y1064" s="232"/>
      <c r="Z1064" s="232"/>
      <c r="AA1064" s="232"/>
      <c r="AB1064" s="232"/>
      <c r="AC1064" s="232"/>
      <c r="AD1064" s="232"/>
      <c r="AE1064" s="232"/>
      <c r="AF1064" s="232"/>
      <c r="AG1064" s="232"/>
      <c r="AH1064" s="232"/>
      <c r="AI1064" s="232"/>
      <c r="AJ1064" s="232"/>
      <c r="AK1064" s="232"/>
      <c r="AL1064" s="232"/>
      <c r="AM1064" s="232"/>
      <c r="AN1064" s="232"/>
      <c r="AO1064" s="232"/>
      <c r="AP1064" s="232"/>
      <c r="AQ1064" s="232"/>
      <c r="AR1064" s="232"/>
      <c r="AS1064" s="232"/>
      <c r="AT1064" s="232"/>
      <c r="AU1064" s="232"/>
      <c r="AV1064" s="232"/>
      <c r="AW1064" s="232"/>
      <c r="AX1064" s="232"/>
      <c r="AY1064" s="232"/>
      <c r="AZ1064" s="232"/>
      <c r="BA1064" s="232"/>
      <c r="BB1064" s="232"/>
      <c r="BC1064" s="232"/>
      <c r="BD1064" s="232"/>
      <c r="BE1064" s="232"/>
      <c r="BF1064" s="232"/>
      <c r="BG1064" s="232"/>
      <c r="BH1064" s="232"/>
      <c r="BI1064" s="232"/>
      <c r="BJ1064" s="232"/>
      <c r="BK1064" s="232"/>
      <c r="BL1064" s="232"/>
      <c r="BM1064" s="237"/>
    </row>
    <row r="1065" spans="1:65">
      <c r="A1065" s="30"/>
      <c r="B1065" s="20" t="s">
        <v>245</v>
      </c>
      <c r="C1065" s="12"/>
      <c r="D1065" s="238" t="s">
        <v>557</v>
      </c>
      <c r="E1065" s="238">
        <v>23.166666666666668</v>
      </c>
      <c r="F1065" s="238">
        <v>30</v>
      </c>
      <c r="G1065" s="238">
        <v>12.255833333333333</v>
      </c>
      <c r="H1065" s="238">
        <v>22.5</v>
      </c>
      <c r="I1065" s="238">
        <v>21.333333333333332</v>
      </c>
      <c r="J1065" s="238">
        <v>61.666666666666664</v>
      </c>
      <c r="K1065" s="238">
        <v>27.166666666666668</v>
      </c>
      <c r="L1065" s="238">
        <v>20.335366941067868</v>
      </c>
      <c r="M1065" s="238" t="s">
        <v>557</v>
      </c>
      <c r="N1065" s="238">
        <v>19.633333333333336</v>
      </c>
      <c r="O1065" s="231"/>
      <c r="P1065" s="232"/>
      <c r="Q1065" s="232"/>
      <c r="R1065" s="232"/>
      <c r="S1065" s="232"/>
      <c r="T1065" s="232"/>
      <c r="U1065" s="232"/>
      <c r="V1065" s="232"/>
      <c r="W1065" s="232"/>
      <c r="X1065" s="232"/>
      <c r="Y1065" s="232"/>
      <c r="Z1065" s="232"/>
      <c r="AA1065" s="232"/>
      <c r="AB1065" s="232"/>
      <c r="AC1065" s="232"/>
      <c r="AD1065" s="232"/>
      <c r="AE1065" s="232"/>
      <c r="AF1065" s="232"/>
      <c r="AG1065" s="232"/>
      <c r="AH1065" s="232"/>
      <c r="AI1065" s="232"/>
      <c r="AJ1065" s="232"/>
      <c r="AK1065" s="232"/>
      <c r="AL1065" s="232"/>
      <c r="AM1065" s="232"/>
      <c r="AN1065" s="232"/>
      <c r="AO1065" s="232"/>
      <c r="AP1065" s="232"/>
      <c r="AQ1065" s="232"/>
      <c r="AR1065" s="232"/>
      <c r="AS1065" s="232"/>
      <c r="AT1065" s="232"/>
      <c r="AU1065" s="232"/>
      <c r="AV1065" s="232"/>
      <c r="AW1065" s="232"/>
      <c r="AX1065" s="232"/>
      <c r="AY1065" s="232"/>
      <c r="AZ1065" s="232"/>
      <c r="BA1065" s="232"/>
      <c r="BB1065" s="232"/>
      <c r="BC1065" s="232"/>
      <c r="BD1065" s="232"/>
      <c r="BE1065" s="232"/>
      <c r="BF1065" s="232"/>
      <c r="BG1065" s="232"/>
      <c r="BH1065" s="232"/>
      <c r="BI1065" s="232"/>
      <c r="BJ1065" s="232"/>
      <c r="BK1065" s="232"/>
      <c r="BL1065" s="232"/>
      <c r="BM1065" s="237"/>
    </row>
    <row r="1066" spans="1:65">
      <c r="A1066" s="30"/>
      <c r="B1066" s="3" t="s">
        <v>246</v>
      </c>
      <c r="C1066" s="29"/>
      <c r="D1066" s="234" t="s">
        <v>557</v>
      </c>
      <c r="E1066" s="234">
        <v>23.5</v>
      </c>
      <c r="F1066" s="234">
        <v>30</v>
      </c>
      <c r="G1066" s="234">
        <v>11.989000000000001</v>
      </c>
      <c r="H1066" s="234">
        <v>22</v>
      </c>
      <c r="I1066" s="234">
        <v>21</v>
      </c>
      <c r="J1066" s="234">
        <v>53</v>
      </c>
      <c r="K1066" s="234">
        <v>27</v>
      </c>
      <c r="L1066" s="234">
        <v>20.302330837620119</v>
      </c>
      <c r="M1066" s="234" t="s">
        <v>557</v>
      </c>
      <c r="N1066" s="234">
        <v>19.7</v>
      </c>
      <c r="O1066" s="231"/>
      <c r="P1066" s="232"/>
      <c r="Q1066" s="232"/>
      <c r="R1066" s="232"/>
      <c r="S1066" s="232"/>
      <c r="T1066" s="232"/>
      <c r="U1066" s="232"/>
      <c r="V1066" s="232"/>
      <c r="W1066" s="232"/>
      <c r="X1066" s="232"/>
      <c r="Y1066" s="232"/>
      <c r="Z1066" s="232"/>
      <c r="AA1066" s="232"/>
      <c r="AB1066" s="232"/>
      <c r="AC1066" s="232"/>
      <c r="AD1066" s="232"/>
      <c r="AE1066" s="232"/>
      <c r="AF1066" s="232"/>
      <c r="AG1066" s="232"/>
      <c r="AH1066" s="232"/>
      <c r="AI1066" s="232"/>
      <c r="AJ1066" s="232"/>
      <c r="AK1066" s="232"/>
      <c r="AL1066" s="232"/>
      <c r="AM1066" s="232"/>
      <c r="AN1066" s="232"/>
      <c r="AO1066" s="232"/>
      <c r="AP1066" s="232"/>
      <c r="AQ1066" s="232"/>
      <c r="AR1066" s="232"/>
      <c r="AS1066" s="232"/>
      <c r="AT1066" s="232"/>
      <c r="AU1066" s="232"/>
      <c r="AV1066" s="232"/>
      <c r="AW1066" s="232"/>
      <c r="AX1066" s="232"/>
      <c r="AY1066" s="232"/>
      <c r="AZ1066" s="232"/>
      <c r="BA1066" s="232"/>
      <c r="BB1066" s="232"/>
      <c r="BC1066" s="232"/>
      <c r="BD1066" s="232"/>
      <c r="BE1066" s="232"/>
      <c r="BF1066" s="232"/>
      <c r="BG1066" s="232"/>
      <c r="BH1066" s="232"/>
      <c r="BI1066" s="232"/>
      <c r="BJ1066" s="232"/>
      <c r="BK1066" s="232"/>
      <c r="BL1066" s="232"/>
      <c r="BM1066" s="237"/>
    </row>
    <row r="1067" spans="1:65">
      <c r="A1067" s="30"/>
      <c r="B1067" s="3" t="s">
        <v>247</v>
      </c>
      <c r="C1067" s="29"/>
      <c r="D1067" s="234" t="s">
        <v>557</v>
      </c>
      <c r="E1067" s="234">
        <v>1.4719601443879746</v>
      </c>
      <c r="F1067" s="234">
        <v>0</v>
      </c>
      <c r="G1067" s="234">
        <v>0.89754942296603746</v>
      </c>
      <c r="H1067" s="234">
        <v>1.2247448713915889</v>
      </c>
      <c r="I1067" s="234">
        <v>0.5163977794943222</v>
      </c>
      <c r="J1067" s="234">
        <v>31.991665581314557</v>
      </c>
      <c r="K1067" s="234">
        <v>1.1690451944500122</v>
      </c>
      <c r="L1067" s="234">
        <v>0.58744323394958231</v>
      </c>
      <c r="M1067" s="234" t="s">
        <v>557</v>
      </c>
      <c r="N1067" s="234">
        <v>0.29439202887759425</v>
      </c>
      <c r="O1067" s="231"/>
      <c r="P1067" s="232"/>
      <c r="Q1067" s="232"/>
      <c r="R1067" s="232"/>
      <c r="S1067" s="232"/>
      <c r="T1067" s="232"/>
      <c r="U1067" s="232"/>
      <c r="V1067" s="232"/>
      <c r="W1067" s="232"/>
      <c r="X1067" s="232"/>
      <c r="Y1067" s="232"/>
      <c r="Z1067" s="232"/>
      <c r="AA1067" s="232"/>
      <c r="AB1067" s="232"/>
      <c r="AC1067" s="232"/>
      <c r="AD1067" s="232"/>
      <c r="AE1067" s="232"/>
      <c r="AF1067" s="232"/>
      <c r="AG1067" s="232"/>
      <c r="AH1067" s="232"/>
      <c r="AI1067" s="232"/>
      <c r="AJ1067" s="232"/>
      <c r="AK1067" s="232"/>
      <c r="AL1067" s="232"/>
      <c r="AM1067" s="232"/>
      <c r="AN1067" s="232"/>
      <c r="AO1067" s="232"/>
      <c r="AP1067" s="232"/>
      <c r="AQ1067" s="232"/>
      <c r="AR1067" s="232"/>
      <c r="AS1067" s="232"/>
      <c r="AT1067" s="232"/>
      <c r="AU1067" s="232"/>
      <c r="AV1067" s="232"/>
      <c r="AW1067" s="232"/>
      <c r="AX1067" s="232"/>
      <c r="AY1067" s="232"/>
      <c r="AZ1067" s="232"/>
      <c r="BA1067" s="232"/>
      <c r="BB1067" s="232"/>
      <c r="BC1067" s="232"/>
      <c r="BD1067" s="232"/>
      <c r="BE1067" s="232"/>
      <c r="BF1067" s="232"/>
      <c r="BG1067" s="232"/>
      <c r="BH1067" s="232"/>
      <c r="BI1067" s="232"/>
      <c r="BJ1067" s="232"/>
      <c r="BK1067" s="232"/>
      <c r="BL1067" s="232"/>
      <c r="BM1067" s="237"/>
    </row>
    <row r="1068" spans="1:65">
      <c r="A1068" s="30"/>
      <c r="B1068" s="3" t="s">
        <v>86</v>
      </c>
      <c r="C1068" s="29"/>
      <c r="D1068" s="13" t="s">
        <v>557</v>
      </c>
      <c r="E1068" s="13">
        <v>6.353784795919315E-2</v>
      </c>
      <c r="F1068" s="13">
        <v>0</v>
      </c>
      <c r="G1068" s="13">
        <v>7.3234467094529479E-2</v>
      </c>
      <c r="H1068" s="13">
        <v>5.443310539518173E-2</v>
      </c>
      <c r="I1068" s="13">
        <v>2.4206145913796353E-2</v>
      </c>
      <c r="J1068" s="13">
        <v>0.51878376618347932</v>
      </c>
      <c r="K1068" s="13">
        <v>4.3032338446012716E-2</v>
      </c>
      <c r="L1068" s="13">
        <v>2.8887761683966642E-2</v>
      </c>
      <c r="M1068" s="13" t="s">
        <v>557</v>
      </c>
      <c r="N1068" s="13">
        <v>1.4994500621948771E-2</v>
      </c>
      <c r="O1068" s="151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55"/>
    </row>
    <row r="1069" spans="1:65">
      <c r="A1069" s="30"/>
      <c r="B1069" s="3" t="s">
        <v>248</v>
      </c>
      <c r="C1069" s="29"/>
      <c r="D1069" s="13" t="s">
        <v>557</v>
      </c>
      <c r="E1069" s="13">
        <v>4.0143812089040054E-2</v>
      </c>
      <c r="F1069" s="13">
        <v>0.34694882141026762</v>
      </c>
      <c r="G1069" s="13">
        <v>-0.44973399120886648</v>
      </c>
      <c r="H1069" s="13">
        <v>1.0211616057700601E-2</v>
      </c>
      <c r="I1069" s="13">
        <v>-4.2169726997143164E-2</v>
      </c>
      <c r="J1069" s="13">
        <v>1.7687281328988833</v>
      </c>
      <c r="K1069" s="13">
        <v>0.21973698827707566</v>
      </c>
      <c r="L1069" s="13">
        <v>-8.6976715526110637E-2</v>
      </c>
      <c r="M1069" s="13" t="s">
        <v>557</v>
      </c>
      <c r="N1069" s="13">
        <v>-0.11849682687705809</v>
      </c>
      <c r="O1069" s="151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5"/>
    </row>
    <row r="1070" spans="1:65">
      <c r="A1070" s="30"/>
      <c r="B1070" s="46" t="s">
        <v>249</v>
      </c>
      <c r="C1070" s="47"/>
      <c r="D1070" s="45">
        <v>0.54</v>
      </c>
      <c r="E1070" s="45">
        <v>0.08</v>
      </c>
      <c r="F1070" s="45" t="s">
        <v>275</v>
      </c>
      <c r="G1070" s="45">
        <v>2.66</v>
      </c>
      <c r="H1070" s="45">
        <v>0.08</v>
      </c>
      <c r="I1070" s="45">
        <v>0.38</v>
      </c>
      <c r="J1070" s="45">
        <v>9.76</v>
      </c>
      <c r="K1070" s="45">
        <v>1.0900000000000001</v>
      </c>
      <c r="L1070" s="45">
        <v>1.49</v>
      </c>
      <c r="M1070" s="45">
        <v>0.54</v>
      </c>
      <c r="N1070" s="45">
        <v>0.8</v>
      </c>
      <c r="O1070" s="151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5"/>
    </row>
    <row r="1071" spans="1:65">
      <c r="B1071" s="31" t="s">
        <v>308</v>
      </c>
      <c r="C1071" s="20"/>
      <c r="D1071" s="20"/>
      <c r="E1071" s="20"/>
      <c r="F1071" s="20"/>
      <c r="G1071" s="20"/>
      <c r="H1071" s="20"/>
      <c r="I1071" s="20"/>
      <c r="J1071" s="20"/>
      <c r="K1071" s="20"/>
      <c r="L1071" s="20"/>
      <c r="M1071" s="20"/>
      <c r="N1071" s="20"/>
      <c r="BM1071" s="55"/>
    </row>
    <row r="1072" spans="1:65">
      <c r="BM1072" s="55"/>
    </row>
    <row r="1073" spans="1:65" ht="15">
      <c r="B1073" s="8" t="s">
        <v>551</v>
      </c>
      <c r="BM1073" s="28" t="s">
        <v>67</v>
      </c>
    </row>
    <row r="1074" spans="1:65" ht="15">
      <c r="A1074" s="25" t="s">
        <v>35</v>
      </c>
      <c r="B1074" s="18" t="s">
        <v>111</v>
      </c>
      <c r="C1074" s="15" t="s">
        <v>112</v>
      </c>
      <c r="D1074" s="16" t="s">
        <v>222</v>
      </c>
      <c r="E1074" s="17" t="s">
        <v>222</v>
      </c>
      <c r="F1074" s="17" t="s">
        <v>222</v>
      </c>
      <c r="G1074" s="17" t="s">
        <v>222</v>
      </c>
      <c r="H1074" s="17" t="s">
        <v>222</v>
      </c>
      <c r="I1074" s="17" t="s">
        <v>222</v>
      </c>
      <c r="J1074" s="17" t="s">
        <v>222</v>
      </c>
      <c r="K1074" s="17" t="s">
        <v>222</v>
      </c>
      <c r="L1074" s="17" t="s">
        <v>222</v>
      </c>
      <c r="M1074" s="151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8">
        <v>1</v>
      </c>
    </row>
    <row r="1075" spans="1:65">
      <c r="A1075" s="30"/>
      <c r="B1075" s="19" t="s">
        <v>223</v>
      </c>
      <c r="C1075" s="9" t="s">
        <v>223</v>
      </c>
      <c r="D1075" s="149" t="s">
        <v>255</v>
      </c>
      <c r="E1075" s="150" t="s">
        <v>256</v>
      </c>
      <c r="F1075" s="150" t="s">
        <v>257</v>
      </c>
      <c r="G1075" s="150" t="s">
        <v>261</v>
      </c>
      <c r="H1075" s="150" t="s">
        <v>263</v>
      </c>
      <c r="I1075" s="150" t="s">
        <v>265</v>
      </c>
      <c r="J1075" s="150" t="s">
        <v>266</v>
      </c>
      <c r="K1075" s="150" t="s">
        <v>294</v>
      </c>
      <c r="L1075" s="150" t="s">
        <v>269</v>
      </c>
      <c r="M1075" s="151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8" t="s">
        <v>3</v>
      </c>
    </row>
    <row r="1076" spans="1:65">
      <c r="A1076" s="30"/>
      <c r="B1076" s="19"/>
      <c r="C1076" s="9"/>
      <c r="D1076" s="10" t="s">
        <v>102</v>
      </c>
      <c r="E1076" s="11" t="s">
        <v>101</v>
      </c>
      <c r="F1076" s="11" t="s">
        <v>295</v>
      </c>
      <c r="G1076" s="11" t="s">
        <v>295</v>
      </c>
      <c r="H1076" s="11" t="s">
        <v>99</v>
      </c>
      <c r="I1076" s="11" t="s">
        <v>101</v>
      </c>
      <c r="J1076" s="11" t="s">
        <v>101</v>
      </c>
      <c r="K1076" s="11" t="s">
        <v>101</v>
      </c>
      <c r="L1076" s="11" t="s">
        <v>102</v>
      </c>
      <c r="M1076" s="151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8">
        <v>1</v>
      </c>
    </row>
    <row r="1077" spans="1:65">
      <c r="A1077" s="30"/>
      <c r="B1077" s="19"/>
      <c r="C1077" s="9"/>
      <c r="D1077" s="26"/>
      <c r="E1077" s="26"/>
      <c r="F1077" s="26"/>
      <c r="G1077" s="26"/>
      <c r="H1077" s="26"/>
      <c r="I1077" s="26"/>
      <c r="J1077" s="26"/>
      <c r="K1077" s="26"/>
      <c r="L1077" s="26"/>
      <c r="M1077" s="151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8">
        <v>1</v>
      </c>
    </row>
    <row r="1078" spans="1:65">
      <c r="A1078" s="30"/>
      <c r="B1078" s="18">
        <v>1</v>
      </c>
      <c r="C1078" s="14">
        <v>1</v>
      </c>
      <c r="D1078" s="230" t="s">
        <v>95</v>
      </c>
      <c r="E1078" s="228">
        <v>29</v>
      </c>
      <c r="F1078" s="228">
        <v>25</v>
      </c>
      <c r="G1078" s="228">
        <v>26.3</v>
      </c>
      <c r="H1078" s="228">
        <v>27</v>
      </c>
      <c r="I1078" s="228">
        <v>23</v>
      </c>
      <c r="J1078" s="228">
        <v>26.769655973060154</v>
      </c>
      <c r="K1078" s="228">
        <v>30</v>
      </c>
      <c r="L1078" s="230" t="s">
        <v>107</v>
      </c>
      <c r="M1078" s="231"/>
      <c r="N1078" s="232"/>
      <c r="O1078" s="232"/>
      <c r="P1078" s="232"/>
      <c r="Q1078" s="232"/>
      <c r="R1078" s="232"/>
      <c r="S1078" s="232"/>
      <c r="T1078" s="232"/>
      <c r="U1078" s="232"/>
      <c r="V1078" s="232"/>
      <c r="W1078" s="232"/>
      <c r="X1078" s="232"/>
      <c r="Y1078" s="232"/>
      <c r="Z1078" s="232"/>
      <c r="AA1078" s="232"/>
      <c r="AB1078" s="232"/>
      <c r="AC1078" s="232"/>
      <c r="AD1078" s="232"/>
      <c r="AE1078" s="232"/>
      <c r="AF1078" s="232"/>
      <c r="AG1078" s="232"/>
      <c r="AH1078" s="232"/>
      <c r="AI1078" s="232"/>
      <c r="AJ1078" s="232"/>
      <c r="AK1078" s="232"/>
      <c r="AL1078" s="232"/>
      <c r="AM1078" s="232"/>
      <c r="AN1078" s="232"/>
      <c r="AO1078" s="232"/>
      <c r="AP1078" s="232"/>
      <c r="AQ1078" s="232"/>
      <c r="AR1078" s="232"/>
      <c r="AS1078" s="232"/>
      <c r="AT1078" s="232"/>
      <c r="AU1078" s="232"/>
      <c r="AV1078" s="232"/>
      <c r="AW1078" s="232"/>
      <c r="AX1078" s="232"/>
      <c r="AY1078" s="232"/>
      <c r="AZ1078" s="232"/>
      <c r="BA1078" s="232"/>
      <c r="BB1078" s="232"/>
      <c r="BC1078" s="232"/>
      <c r="BD1078" s="232"/>
      <c r="BE1078" s="232"/>
      <c r="BF1078" s="232"/>
      <c r="BG1078" s="232"/>
      <c r="BH1078" s="232"/>
      <c r="BI1078" s="232"/>
      <c r="BJ1078" s="232"/>
      <c r="BK1078" s="232"/>
      <c r="BL1078" s="232"/>
      <c r="BM1078" s="233">
        <v>1</v>
      </c>
    </row>
    <row r="1079" spans="1:65">
      <c r="A1079" s="30"/>
      <c r="B1079" s="19">
        <v>1</v>
      </c>
      <c r="C1079" s="9">
        <v>2</v>
      </c>
      <c r="D1079" s="235" t="s">
        <v>95</v>
      </c>
      <c r="E1079" s="234">
        <v>30</v>
      </c>
      <c r="F1079" s="234">
        <v>25</v>
      </c>
      <c r="G1079" s="234">
        <v>24.2</v>
      </c>
      <c r="H1079" s="234">
        <v>26.1</v>
      </c>
      <c r="I1079" s="235" t="s">
        <v>291</v>
      </c>
      <c r="J1079" s="234">
        <v>26.114489586819662</v>
      </c>
      <c r="K1079" s="234">
        <v>35</v>
      </c>
      <c r="L1079" s="235" t="s">
        <v>107</v>
      </c>
      <c r="M1079" s="231"/>
      <c r="N1079" s="232"/>
      <c r="O1079" s="232"/>
      <c r="P1079" s="232"/>
      <c r="Q1079" s="232"/>
      <c r="R1079" s="232"/>
      <c r="S1079" s="232"/>
      <c r="T1079" s="232"/>
      <c r="U1079" s="232"/>
      <c r="V1079" s="232"/>
      <c r="W1079" s="232"/>
      <c r="X1079" s="232"/>
      <c r="Y1079" s="232"/>
      <c r="Z1079" s="232"/>
      <c r="AA1079" s="232"/>
      <c r="AB1079" s="232"/>
      <c r="AC1079" s="232"/>
      <c r="AD1079" s="232"/>
      <c r="AE1079" s="232"/>
      <c r="AF1079" s="232"/>
      <c r="AG1079" s="232"/>
      <c r="AH1079" s="232"/>
      <c r="AI1079" s="232"/>
      <c r="AJ1079" s="232"/>
      <c r="AK1079" s="232"/>
      <c r="AL1079" s="232"/>
      <c r="AM1079" s="232"/>
      <c r="AN1079" s="232"/>
      <c r="AO1079" s="232"/>
      <c r="AP1079" s="232"/>
      <c r="AQ1079" s="232"/>
      <c r="AR1079" s="232"/>
      <c r="AS1079" s="232"/>
      <c r="AT1079" s="232"/>
      <c r="AU1079" s="232"/>
      <c r="AV1079" s="232"/>
      <c r="AW1079" s="232"/>
      <c r="AX1079" s="232"/>
      <c r="AY1079" s="232"/>
      <c r="AZ1079" s="232"/>
      <c r="BA1079" s="232"/>
      <c r="BB1079" s="232"/>
      <c r="BC1079" s="232"/>
      <c r="BD1079" s="232"/>
      <c r="BE1079" s="232"/>
      <c r="BF1079" s="232"/>
      <c r="BG1079" s="232"/>
      <c r="BH1079" s="232"/>
      <c r="BI1079" s="232"/>
      <c r="BJ1079" s="232"/>
      <c r="BK1079" s="232"/>
      <c r="BL1079" s="232"/>
      <c r="BM1079" s="233" t="e">
        <v>#N/A</v>
      </c>
    </row>
    <row r="1080" spans="1:65">
      <c r="A1080" s="30"/>
      <c r="B1080" s="19">
        <v>1</v>
      </c>
      <c r="C1080" s="9">
        <v>3</v>
      </c>
      <c r="D1080" s="235" t="s">
        <v>95</v>
      </c>
      <c r="E1080" s="234">
        <v>27</v>
      </c>
      <c r="F1080" s="234">
        <v>27</v>
      </c>
      <c r="G1080" s="234">
        <v>30</v>
      </c>
      <c r="H1080" s="234">
        <v>27.1</v>
      </c>
      <c r="I1080" s="235" t="s">
        <v>291</v>
      </c>
      <c r="J1080" s="234">
        <v>23.165761001301021</v>
      </c>
      <c r="K1080" s="234">
        <v>30</v>
      </c>
      <c r="L1080" s="235" t="s">
        <v>107</v>
      </c>
      <c r="M1080" s="231"/>
      <c r="N1080" s="232"/>
      <c r="O1080" s="232"/>
      <c r="P1080" s="232"/>
      <c r="Q1080" s="232"/>
      <c r="R1080" s="232"/>
      <c r="S1080" s="232"/>
      <c r="T1080" s="232"/>
      <c r="U1080" s="232"/>
      <c r="V1080" s="232"/>
      <c r="W1080" s="232"/>
      <c r="X1080" s="232"/>
      <c r="Y1080" s="232"/>
      <c r="Z1080" s="232"/>
      <c r="AA1080" s="232"/>
      <c r="AB1080" s="232"/>
      <c r="AC1080" s="232"/>
      <c r="AD1080" s="232"/>
      <c r="AE1080" s="232"/>
      <c r="AF1080" s="232"/>
      <c r="AG1080" s="232"/>
      <c r="AH1080" s="232"/>
      <c r="AI1080" s="232"/>
      <c r="AJ1080" s="232"/>
      <c r="AK1080" s="232"/>
      <c r="AL1080" s="232"/>
      <c r="AM1080" s="232"/>
      <c r="AN1080" s="232"/>
      <c r="AO1080" s="232"/>
      <c r="AP1080" s="232"/>
      <c r="AQ1080" s="232"/>
      <c r="AR1080" s="232"/>
      <c r="AS1080" s="232"/>
      <c r="AT1080" s="232"/>
      <c r="AU1080" s="232"/>
      <c r="AV1080" s="232"/>
      <c r="AW1080" s="232"/>
      <c r="AX1080" s="232"/>
      <c r="AY1080" s="232"/>
      <c r="AZ1080" s="232"/>
      <c r="BA1080" s="232"/>
      <c r="BB1080" s="232"/>
      <c r="BC1080" s="232"/>
      <c r="BD1080" s="232"/>
      <c r="BE1080" s="232"/>
      <c r="BF1080" s="232"/>
      <c r="BG1080" s="232"/>
      <c r="BH1080" s="232"/>
      <c r="BI1080" s="232"/>
      <c r="BJ1080" s="232"/>
      <c r="BK1080" s="232"/>
      <c r="BL1080" s="232"/>
      <c r="BM1080" s="233">
        <v>16</v>
      </c>
    </row>
    <row r="1081" spans="1:65">
      <c r="A1081" s="30"/>
      <c r="B1081" s="19">
        <v>1</v>
      </c>
      <c r="C1081" s="9">
        <v>4</v>
      </c>
      <c r="D1081" s="235" t="s">
        <v>95</v>
      </c>
      <c r="E1081" s="234">
        <v>25</v>
      </c>
      <c r="F1081" s="234">
        <v>26</v>
      </c>
      <c r="G1081" s="234">
        <v>25.9</v>
      </c>
      <c r="H1081" s="234">
        <v>26.8</v>
      </c>
      <c r="I1081" s="234">
        <v>20</v>
      </c>
      <c r="J1081" s="234">
        <v>25.52484086937972</v>
      </c>
      <c r="K1081" s="234">
        <v>30</v>
      </c>
      <c r="L1081" s="235" t="s">
        <v>107</v>
      </c>
      <c r="M1081" s="231"/>
      <c r="N1081" s="232"/>
      <c r="O1081" s="232"/>
      <c r="P1081" s="232"/>
      <c r="Q1081" s="232"/>
      <c r="R1081" s="232"/>
      <c r="S1081" s="232"/>
      <c r="T1081" s="232"/>
      <c r="U1081" s="232"/>
      <c r="V1081" s="232"/>
      <c r="W1081" s="232"/>
      <c r="X1081" s="232"/>
      <c r="Y1081" s="232"/>
      <c r="Z1081" s="232"/>
      <c r="AA1081" s="232"/>
      <c r="AB1081" s="232"/>
      <c r="AC1081" s="232"/>
      <c r="AD1081" s="232"/>
      <c r="AE1081" s="232"/>
      <c r="AF1081" s="232"/>
      <c r="AG1081" s="232"/>
      <c r="AH1081" s="232"/>
      <c r="AI1081" s="232"/>
      <c r="AJ1081" s="232"/>
      <c r="AK1081" s="232"/>
      <c r="AL1081" s="232"/>
      <c r="AM1081" s="232"/>
      <c r="AN1081" s="232"/>
      <c r="AO1081" s="232"/>
      <c r="AP1081" s="232"/>
      <c r="AQ1081" s="232"/>
      <c r="AR1081" s="232"/>
      <c r="AS1081" s="232"/>
      <c r="AT1081" s="232"/>
      <c r="AU1081" s="232"/>
      <c r="AV1081" s="232"/>
      <c r="AW1081" s="232"/>
      <c r="AX1081" s="232"/>
      <c r="AY1081" s="232"/>
      <c r="AZ1081" s="232"/>
      <c r="BA1081" s="232"/>
      <c r="BB1081" s="232"/>
      <c r="BC1081" s="232"/>
      <c r="BD1081" s="232"/>
      <c r="BE1081" s="232"/>
      <c r="BF1081" s="232"/>
      <c r="BG1081" s="232"/>
      <c r="BH1081" s="232"/>
      <c r="BI1081" s="232"/>
      <c r="BJ1081" s="232"/>
      <c r="BK1081" s="232"/>
      <c r="BL1081" s="232"/>
      <c r="BM1081" s="233">
        <v>26.612705050566596</v>
      </c>
    </row>
    <row r="1082" spans="1:65">
      <c r="A1082" s="30"/>
      <c r="B1082" s="19">
        <v>1</v>
      </c>
      <c r="C1082" s="9">
        <v>5</v>
      </c>
      <c r="D1082" s="235" t="s">
        <v>95</v>
      </c>
      <c r="E1082" s="234">
        <v>30</v>
      </c>
      <c r="F1082" s="234">
        <v>27</v>
      </c>
      <c r="G1082" s="234">
        <v>27.1</v>
      </c>
      <c r="H1082" s="234">
        <v>25.7</v>
      </c>
      <c r="I1082" s="235" t="s">
        <v>291</v>
      </c>
      <c r="J1082" s="234">
        <v>22.896115120000001</v>
      </c>
      <c r="K1082" s="234">
        <v>35</v>
      </c>
      <c r="L1082" s="235" t="s">
        <v>107</v>
      </c>
      <c r="M1082" s="231"/>
      <c r="N1082" s="232"/>
      <c r="O1082" s="232"/>
      <c r="P1082" s="232"/>
      <c r="Q1082" s="232"/>
      <c r="R1082" s="232"/>
      <c r="S1082" s="232"/>
      <c r="T1082" s="232"/>
      <c r="U1082" s="232"/>
      <c r="V1082" s="232"/>
      <c r="W1082" s="232"/>
      <c r="X1082" s="232"/>
      <c r="Y1082" s="232"/>
      <c r="Z1082" s="232"/>
      <c r="AA1082" s="232"/>
      <c r="AB1082" s="232"/>
      <c r="AC1082" s="232"/>
      <c r="AD1082" s="232"/>
      <c r="AE1082" s="232"/>
      <c r="AF1082" s="232"/>
      <c r="AG1082" s="232"/>
      <c r="AH1082" s="232"/>
      <c r="AI1082" s="232"/>
      <c r="AJ1082" s="232"/>
      <c r="AK1082" s="232"/>
      <c r="AL1082" s="232"/>
      <c r="AM1082" s="232"/>
      <c r="AN1082" s="232"/>
      <c r="AO1082" s="232"/>
      <c r="AP1082" s="232"/>
      <c r="AQ1082" s="232"/>
      <c r="AR1082" s="232"/>
      <c r="AS1082" s="232"/>
      <c r="AT1082" s="232"/>
      <c r="AU1082" s="232"/>
      <c r="AV1082" s="232"/>
      <c r="AW1082" s="232"/>
      <c r="AX1082" s="232"/>
      <c r="AY1082" s="232"/>
      <c r="AZ1082" s="232"/>
      <c r="BA1082" s="232"/>
      <c r="BB1082" s="232"/>
      <c r="BC1082" s="232"/>
      <c r="BD1082" s="232"/>
      <c r="BE1082" s="232"/>
      <c r="BF1082" s="232"/>
      <c r="BG1082" s="232"/>
      <c r="BH1082" s="232"/>
      <c r="BI1082" s="232"/>
      <c r="BJ1082" s="232"/>
      <c r="BK1082" s="232"/>
      <c r="BL1082" s="232"/>
      <c r="BM1082" s="233">
        <v>110</v>
      </c>
    </row>
    <row r="1083" spans="1:65">
      <c r="A1083" s="30"/>
      <c r="B1083" s="19">
        <v>1</v>
      </c>
      <c r="C1083" s="9">
        <v>6</v>
      </c>
      <c r="D1083" s="235" t="s">
        <v>95</v>
      </c>
      <c r="E1083" s="234">
        <v>29</v>
      </c>
      <c r="F1083" s="234">
        <v>26</v>
      </c>
      <c r="G1083" s="234">
        <v>26.8</v>
      </c>
      <c r="H1083" s="234">
        <v>27.9</v>
      </c>
      <c r="I1083" s="234">
        <v>22</v>
      </c>
      <c r="J1083" s="234">
        <v>26.362749573236542</v>
      </c>
      <c r="K1083" s="234">
        <v>30</v>
      </c>
      <c r="L1083" s="235" t="s">
        <v>107</v>
      </c>
      <c r="M1083" s="231"/>
      <c r="N1083" s="232"/>
      <c r="O1083" s="232"/>
      <c r="P1083" s="232"/>
      <c r="Q1083" s="232"/>
      <c r="R1083" s="232"/>
      <c r="S1083" s="232"/>
      <c r="T1083" s="232"/>
      <c r="U1083" s="232"/>
      <c r="V1083" s="232"/>
      <c r="W1083" s="232"/>
      <c r="X1083" s="232"/>
      <c r="Y1083" s="232"/>
      <c r="Z1083" s="232"/>
      <c r="AA1083" s="232"/>
      <c r="AB1083" s="232"/>
      <c r="AC1083" s="232"/>
      <c r="AD1083" s="232"/>
      <c r="AE1083" s="232"/>
      <c r="AF1083" s="232"/>
      <c r="AG1083" s="232"/>
      <c r="AH1083" s="232"/>
      <c r="AI1083" s="232"/>
      <c r="AJ1083" s="232"/>
      <c r="AK1083" s="232"/>
      <c r="AL1083" s="232"/>
      <c r="AM1083" s="232"/>
      <c r="AN1083" s="232"/>
      <c r="AO1083" s="232"/>
      <c r="AP1083" s="232"/>
      <c r="AQ1083" s="232"/>
      <c r="AR1083" s="232"/>
      <c r="AS1083" s="232"/>
      <c r="AT1083" s="232"/>
      <c r="AU1083" s="232"/>
      <c r="AV1083" s="232"/>
      <c r="AW1083" s="232"/>
      <c r="AX1083" s="232"/>
      <c r="AY1083" s="232"/>
      <c r="AZ1083" s="232"/>
      <c r="BA1083" s="232"/>
      <c r="BB1083" s="232"/>
      <c r="BC1083" s="232"/>
      <c r="BD1083" s="232"/>
      <c r="BE1083" s="232"/>
      <c r="BF1083" s="232"/>
      <c r="BG1083" s="232"/>
      <c r="BH1083" s="232"/>
      <c r="BI1083" s="232"/>
      <c r="BJ1083" s="232"/>
      <c r="BK1083" s="232"/>
      <c r="BL1083" s="232"/>
      <c r="BM1083" s="237"/>
    </row>
    <row r="1084" spans="1:65">
      <c r="A1084" s="30"/>
      <c r="B1084" s="20" t="s">
        <v>245</v>
      </c>
      <c r="C1084" s="12"/>
      <c r="D1084" s="238" t="s">
        <v>557</v>
      </c>
      <c r="E1084" s="238">
        <v>28.333333333333332</v>
      </c>
      <c r="F1084" s="238">
        <v>26</v>
      </c>
      <c r="G1084" s="238">
        <v>26.716666666666669</v>
      </c>
      <c r="H1084" s="238">
        <v>26.766666666666666</v>
      </c>
      <c r="I1084" s="238">
        <v>21.666666666666668</v>
      </c>
      <c r="J1084" s="238">
        <v>25.138935353966179</v>
      </c>
      <c r="K1084" s="238">
        <v>31.666666666666668</v>
      </c>
      <c r="L1084" s="238" t="s">
        <v>557</v>
      </c>
      <c r="M1084" s="231"/>
      <c r="N1084" s="232"/>
      <c r="O1084" s="232"/>
      <c r="P1084" s="232"/>
      <c r="Q1084" s="232"/>
      <c r="R1084" s="232"/>
      <c r="S1084" s="232"/>
      <c r="T1084" s="232"/>
      <c r="U1084" s="232"/>
      <c r="V1084" s="232"/>
      <c r="W1084" s="232"/>
      <c r="X1084" s="232"/>
      <c r="Y1084" s="232"/>
      <c r="Z1084" s="232"/>
      <c r="AA1084" s="232"/>
      <c r="AB1084" s="232"/>
      <c r="AC1084" s="232"/>
      <c r="AD1084" s="232"/>
      <c r="AE1084" s="232"/>
      <c r="AF1084" s="232"/>
      <c r="AG1084" s="232"/>
      <c r="AH1084" s="232"/>
      <c r="AI1084" s="232"/>
      <c r="AJ1084" s="232"/>
      <c r="AK1084" s="232"/>
      <c r="AL1084" s="232"/>
      <c r="AM1084" s="232"/>
      <c r="AN1084" s="232"/>
      <c r="AO1084" s="232"/>
      <c r="AP1084" s="232"/>
      <c r="AQ1084" s="232"/>
      <c r="AR1084" s="232"/>
      <c r="AS1084" s="232"/>
      <c r="AT1084" s="232"/>
      <c r="AU1084" s="232"/>
      <c r="AV1084" s="232"/>
      <c r="AW1084" s="232"/>
      <c r="AX1084" s="232"/>
      <c r="AY1084" s="232"/>
      <c r="AZ1084" s="232"/>
      <c r="BA1084" s="232"/>
      <c r="BB1084" s="232"/>
      <c r="BC1084" s="232"/>
      <c r="BD1084" s="232"/>
      <c r="BE1084" s="232"/>
      <c r="BF1084" s="232"/>
      <c r="BG1084" s="232"/>
      <c r="BH1084" s="232"/>
      <c r="BI1084" s="232"/>
      <c r="BJ1084" s="232"/>
      <c r="BK1084" s="232"/>
      <c r="BL1084" s="232"/>
      <c r="BM1084" s="237"/>
    </row>
    <row r="1085" spans="1:65">
      <c r="A1085" s="30"/>
      <c r="B1085" s="3" t="s">
        <v>246</v>
      </c>
      <c r="C1085" s="29"/>
      <c r="D1085" s="234" t="s">
        <v>557</v>
      </c>
      <c r="E1085" s="234">
        <v>29</v>
      </c>
      <c r="F1085" s="234">
        <v>26</v>
      </c>
      <c r="G1085" s="234">
        <v>26.55</v>
      </c>
      <c r="H1085" s="234">
        <v>26.9</v>
      </c>
      <c r="I1085" s="234">
        <v>22</v>
      </c>
      <c r="J1085" s="234">
        <v>25.819665228099691</v>
      </c>
      <c r="K1085" s="234">
        <v>30</v>
      </c>
      <c r="L1085" s="234" t="s">
        <v>557</v>
      </c>
      <c r="M1085" s="231"/>
      <c r="N1085" s="232"/>
      <c r="O1085" s="232"/>
      <c r="P1085" s="232"/>
      <c r="Q1085" s="232"/>
      <c r="R1085" s="232"/>
      <c r="S1085" s="232"/>
      <c r="T1085" s="232"/>
      <c r="U1085" s="232"/>
      <c r="V1085" s="232"/>
      <c r="W1085" s="232"/>
      <c r="X1085" s="232"/>
      <c r="Y1085" s="232"/>
      <c r="Z1085" s="232"/>
      <c r="AA1085" s="232"/>
      <c r="AB1085" s="232"/>
      <c r="AC1085" s="232"/>
      <c r="AD1085" s="232"/>
      <c r="AE1085" s="232"/>
      <c r="AF1085" s="232"/>
      <c r="AG1085" s="232"/>
      <c r="AH1085" s="232"/>
      <c r="AI1085" s="232"/>
      <c r="AJ1085" s="232"/>
      <c r="AK1085" s="232"/>
      <c r="AL1085" s="232"/>
      <c r="AM1085" s="232"/>
      <c r="AN1085" s="232"/>
      <c r="AO1085" s="232"/>
      <c r="AP1085" s="232"/>
      <c r="AQ1085" s="232"/>
      <c r="AR1085" s="232"/>
      <c r="AS1085" s="232"/>
      <c r="AT1085" s="232"/>
      <c r="AU1085" s="232"/>
      <c r="AV1085" s="232"/>
      <c r="AW1085" s="232"/>
      <c r="AX1085" s="232"/>
      <c r="AY1085" s="232"/>
      <c r="AZ1085" s="232"/>
      <c r="BA1085" s="232"/>
      <c r="BB1085" s="232"/>
      <c r="BC1085" s="232"/>
      <c r="BD1085" s="232"/>
      <c r="BE1085" s="232"/>
      <c r="BF1085" s="232"/>
      <c r="BG1085" s="232"/>
      <c r="BH1085" s="232"/>
      <c r="BI1085" s="232"/>
      <c r="BJ1085" s="232"/>
      <c r="BK1085" s="232"/>
      <c r="BL1085" s="232"/>
      <c r="BM1085" s="237"/>
    </row>
    <row r="1086" spans="1:65">
      <c r="A1086" s="30"/>
      <c r="B1086" s="3" t="s">
        <v>247</v>
      </c>
      <c r="C1086" s="29"/>
      <c r="D1086" s="234" t="s">
        <v>557</v>
      </c>
      <c r="E1086" s="234">
        <v>1.9663841605003503</v>
      </c>
      <c r="F1086" s="234">
        <v>0.89442719099991586</v>
      </c>
      <c r="G1086" s="234">
        <v>1.9030676989184245</v>
      </c>
      <c r="H1086" s="234">
        <v>0.77888809636986112</v>
      </c>
      <c r="I1086" s="234">
        <v>1.5275252316519468</v>
      </c>
      <c r="J1086" s="234">
        <v>1.6841175574641556</v>
      </c>
      <c r="K1086" s="234">
        <v>2.5819888974716112</v>
      </c>
      <c r="L1086" s="234" t="s">
        <v>557</v>
      </c>
      <c r="M1086" s="231"/>
      <c r="N1086" s="232"/>
      <c r="O1086" s="232"/>
      <c r="P1086" s="232"/>
      <c r="Q1086" s="232"/>
      <c r="R1086" s="232"/>
      <c r="S1086" s="232"/>
      <c r="T1086" s="232"/>
      <c r="U1086" s="232"/>
      <c r="V1086" s="232"/>
      <c r="W1086" s="232"/>
      <c r="X1086" s="232"/>
      <c r="Y1086" s="232"/>
      <c r="Z1086" s="232"/>
      <c r="AA1086" s="232"/>
      <c r="AB1086" s="232"/>
      <c r="AC1086" s="232"/>
      <c r="AD1086" s="232"/>
      <c r="AE1086" s="232"/>
      <c r="AF1086" s="232"/>
      <c r="AG1086" s="232"/>
      <c r="AH1086" s="232"/>
      <c r="AI1086" s="232"/>
      <c r="AJ1086" s="232"/>
      <c r="AK1086" s="232"/>
      <c r="AL1086" s="232"/>
      <c r="AM1086" s="232"/>
      <c r="AN1086" s="232"/>
      <c r="AO1086" s="232"/>
      <c r="AP1086" s="232"/>
      <c r="AQ1086" s="232"/>
      <c r="AR1086" s="232"/>
      <c r="AS1086" s="232"/>
      <c r="AT1086" s="232"/>
      <c r="AU1086" s="232"/>
      <c r="AV1086" s="232"/>
      <c r="AW1086" s="232"/>
      <c r="AX1086" s="232"/>
      <c r="AY1086" s="232"/>
      <c r="AZ1086" s="232"/>
      <c r="BA1086" s="232"/>
      <c r="BB1086" s="232"/>
      <c r="BC1086" s="232"/>
      <c r="BD1086" s="232"/>
      <c r="BE1086" s="232"/>
      <c r="BF1086" s="232"/>
      <c r="BG1086" s="232"/>
      <c r="BH1086" s="232"/>
      <c r="BI1086" s="232"/>
      <c r="BJ1086" s="232"/>
      <c r="BK1086" s="232"/>
      <c r="BL1086" s="232"/>
      <c r="BM1086" s="237"/>
    </row>
    <row r="1087" spans="1:65">
      <c r="A1087" s="30"/>
      <c r="B1087" s="3" t="s">
        <v>86</v>
      </c>
      <c r="C1087" s="29"/>
      <c r="D1087" s="13" t="s">
        <v>557</v>
      </c>
      <c r="E1087" s="13">
        <v>6.940179390001236E-2</v>
      </c>
      <c r="F1087" s="13">
        <v>3.4401045807689073E-2</v>
      </c>
      <c r="G1087" s="13">
        <v>7.1231479685031476E-2</v>
      </c>
      <c r="H1087" s="13">
        <v>2.9099181682560191E-2</v>
      </c>
      <c r="I1087" s="13">
        <v>7.0501164537782157E-2</v>
      </c>
      <c r="J1087" s="13">
        <v>6.699239779851901E-2</v>
      </c>
      <c r="K1087" s="13">
        <v>8.1536491499103511E-2</v>
      </c>
      <c r="L1087" s="13" t="s">
        <v>557</v>
      </c>
      <c r="M1087" s="151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5"/>
    </row>
    <row r="1088" spans="1:65">
      <c r="A1088" s="30"/>
      <c r="B1088" s="3" t="s">
        <v>248</v>
      </c>
      <c r="C1088" s="29"/>
      <c r="D1088" s="13" t="s">
        <v>557</v>
      </c>
      <c r="E1088" s="13">
        <v>6.4654392685650874E-2</v>
      </c>
      <c r="F1088" s="13">
        <v>-2.3023027888461556E-2</v>
      </c>
      <c r="G1088" s="13">
        <v>3.9064655735874254E-3</v>
      </c>
      <c r="H1088" s="13">
        <v>5.7852674430325379E-3</v>
      </c>
      <c r="I1088" s="13">
        <v>-0.18585252324038459</v>
      </c>
      <c r="J1088" s="13">
        <v>-5.5378425222092909E-2</v>
      </c>
      <c r="K1088" s="13">
        <v>0.18990785064866866</v>
      </c>
      <c r="L1088" s="13" t="s">
        <v>557</v>
      </c>
      <c r="M1088" s="151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5"/>
    </row>
    <row r="1089" spans="1:65">
      <c r="A1089" s="30"/>
      <c r="B1089" s="46" t="s">
        <v>249</v>
      </c>
      <c r="C1089" s="47"/>
      <c r="D1089" s="45">
        <v>9.7100000000000009</v>
      </c>
      <c r="E1089" s="45">
        <v>0.67</v>
      </c>
      <c r="F1089" s="45">
        <v>0.3</v>
      </c>
      <c r="G1089" s="45">
        <v>0</v>
      </c>
      <c r="H1089" s="45">
        <v>0.02</v>
      </c>
      <c r="I1089" s="45">
        <v>4.54</v>
      </c>
      <c r="J1089" s="45">
        <v>0.66</v>
      </c>
      <c r="K1089" s="45">
        <v>2.06</v>
      </c>
      <c r="L1089" s="45">
        <v>10.1</v>
      </c>
      <c r="M1089" s="151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5"/>
    </row>
    <row r="1090" spans="1:65">
      <c r="B1090" s="31"/>
      <c r="C1090" s="20"/>
      <c r="D1090" s="20"/>
      <c r="E1090" s="20"/>
      <c r="F1090" s="20"/>
      <c r="G1090" s="20"/>
      <c r="H1090" s="20"/>
      <c r="I1090" s="20"/>
      <c r="J1090" s="20"/>
      <c r="K1090" s="20"/>
      <c r="L1090" s="20"/>
      <c r="BM1090" s="55"/>
    </row>
    <row r="1091" spans="1:65" ht="15">
      <c r="B1091" s="8" t="s">
        <v>552</v>
      </c>
      <c r="BM1091" s="28" t="s">
        <v>67</v>
      </c>
    </row>
    <row r="1092" spans="1:65" ht="15">
      <c r="A1092" s="25" t="s">
        <v>38</v>
      </c>
      <c r="B1092" s="18" t="s">
        <v>111</v>
      </c>
      <c r="C1092" s="15" t="s">
        <v>112</v>
      </c>
      <c r="D1092" s="16" t="s">
        <v>222</v>
      </c>
      <c r="E1092" s="17" t="s">
        <v>222</v>
      </c>
      <c r="F1092" s="17" t="s">
        <v>222</v>
      </c>
      <c r="G1092" s="17" t="s">
        <v>222</v>
      </c>
      <c r="H1092" s="17" t="s">
        <v>222</v>
      </c>
      <c r="I1092" s="17" t="s">
        <v>222</v>
      </c>
      <c r="J1092" s="17" t="s">
        <v>222</v>
      </c>
      <c r="K1092" s="17" t="s">
        <v>222</v>
      </c>
      <c r="L1092" s="17" t="s">
        <v>222</v>
      </c>
      <c r="M1092" s="151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8">
        <v>1</v>
      </c>
    </row>
    <row r="1093" spans="1:65">
      <c r="A1093" s="30"/>
      <c r="B1093" s="19" t="s">
        <v>223</v>
      </c>
      <c r="C1093" s="9" t="s">
        <v>223</v>
      </c>
      <c r="D1093" s="149" t="s">
        <v>256</v>
      </c>
      <c r="E1093" s="150" t="s">
        <v>257</v>
      </c>
      <c r="F1093" s="150" t="s">
        <v>261</v>
      </c>
      <c r="G1093" s="150" t="s">
        <v>262</v>
      </c>
      <c r="H1093" s="150" t="s">
        <v>263</v>
      </c>
      <c r="I1093" s="150" t="s">
        <v>265</v>
      </c>
      <c r="J1093" s="150" t="s">
        <v>266</v>
      </c>
      <c r="K1093" s="150" t="s">
        <v>294</v>
      </c>
      <c r="L1093" s="150" t="s">
        <v>269</v>
      </c>
      <c r="M1093" s="151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8" t="s">
        <v>3</v>
      </c>
    </row>
    <row r="1094" spans="1:65">
      <c r="A1094" s="30"/>
      <c r="B1094" s="19"/>
      <c r="C1094" s="9"/>
      <c r="D1094" s="10" t="s">
        <v>101</v>
      </c>
      <c r="E1094" s="11" t="s">
        <v>295</v>
      </c>
      <c r="F1094" s="11" t="s">
        <v>295</v>
      </c>
      <c r="G1094" s="11" t="s">
        <v>102</v>
      </c>
      <c r="H1094" s="11" t="s">
        <v>99</v>
      </c>
      <c r="I1094" s="11" t="s">
        <v>101</v>
      </c>
      <c r="J1094" s="11" t="s">
        <v>101</v>
      </c>
      <c r="K1094" s="11" t="s">
        <v>101</v>
      </c>
      <c r="L1094" s="11" t="s">
        <v>101</v>
      </c>
      <c r="M1094" s="151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8">
        <v>2</v>
      </c>
    </row>
    <row r="1095" spans="1:65">
      <c r="A1095" s="30"/>
      <c r="B1095" s="19"/>
      <c r="C1095" s="9"/>
      <c r="D1095" s="26"/>
      <c r="E1095" s="26"/>
      <c r="F1095" s="26"/>
      <c r="G1095" s="26"/>
      <c r="H1095" s="26"/>
      <c r="I1095" s="26"/>
      <c r="J1095" s="26"/>
      <c r="K1095" s="26"/>
      <c r="L1095" s="26"/>
      <c r="M1095" s="151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8">
        <v>2</v>
      </c>
    </row>
    <row r="1096" spans="1:65">
      <c r="A1096" s="30"/>
      <c r="B1096" s="18">
        <v>1</v>
      </c>
      <c r="C1096" s="14">
        <v>1</v>
      </c>
      <c r="D1096" s="22">
        <v>8</v>
      </c>
      <c r="E1096" s="22">
        <v>8.5</v>
      </c>
      <c r="F1096" s="22">
        <v>7.4</v>
      </c>
      <c r="G1096" s="152">
        <v>7</v>
      </c>
      <c r="H1096" s="22">
        <v>7.2</v>
      </c>
      <c r="I1096" s="152">
        <v>10</v>
      </c>
      <c r="J1096" s="22">
        <v>6.3628637705580804</v>
      </c>
      <c r="K1096" s="152">
        <v>9</v>
      </c>
      <c r="L1096" s="22">
        <v>5.0999999999999996</v>
      </c>
      <c r="M1096" s="151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8">
        <v>1</v>
      </c>
    </row>
    <row r="1097" spans="1:65">
      <c r="A1097" s="30"/>
      <c r="B1097" s="19">
        <v>1</v>
      </c>
      <c r="C1097" s="9">
        <v>2</v>
      </c>
      <c r="D1097" s="11">
        <v>8.1</v>
      </c>
      <c r="E1097" s="11">
        <v>8.1999999999999993</v>
      </c>
      <c r="F1097" s="11">
        <v>7.7000000000000011</v>
      </c>
      <c r="G1097" s="153">
        <v>7</v>
      </c>
      <c r="H1097" s="11">
        <v>7</v>
      </c>
      <c r="I1097" s="153">
        <v>9</v>
      </c>
      <c r="J1097" s="11">
        <v>6.3363499523413802</v>
      </c>
      <c r="K1097" s="153">
        <v>9</v>
      </c>
      <c r="L1097" s="156">
        <v>5.7</v>
      </c>
      <c r="M1097" s="151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8" t="e">
        <v>#N/A</v>
      </c>
    </row>
    <row r="1098" spans="1:65">
      <c r="A1098" s="30"/>
      <c r="B1098" s="19">
        <v>1</v>
      </c>
      <c r="C1098" s="9">
        <v>3</v>
      </c>
      <c r="D1098" s="11">
        <v>8.1</v>
      </c>
      <c r="E1098" s="11">
        <v>8.9</v>
      </c>
      <c r="F1098" s="11">
        <v>8.6</v>
      </c>
      <c r="G1098" s="153">
        <v>7</v>
      </c>
      <c r="H1098" s="11">
        <v>7.5</v>
      </c>
      <c r="I1098" s="153">
        <v>9</v>
      </c>
      <c r="J1098" s="11">
        <v>6.0916362674402</v>
      </c>
      <c r="K1098" s="153">
        <v>9</v>
      </c>
      <c r="L1098" s="11">
        <v>5.5</v>
      </c>
      <c r="M1098" s="151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8">
        <v>16</v>
      </c>
    </row>
    <row r="1099" spans="1:65">
      <c r="A1099" s="30"/>
      <c r="B1099" s="19">
        <v>1</v>
      </c>
      <c r="C1099" s="9">
        <v>4</v>
      </c>
      <c r="D1099" s="11">
        <v>7.8</v>
      </c>
      <c r="E1099" s="11">
        <v>8.3000000000000007</v>
      </c>
      <c r="F1099" s="11">
        <v>7.1</v>
      </c>
      <c r="G1099" s="153">
        <v>7</v>
      </c>
      <c r="H1099" s="11">
        <v>7.4</v>
      </c>
      <c r="I1099" s="153">
        <v>9</v>
      </c>
      <c r="J1099" s="11">
        <v>6.00125222001118</v>
      </c>
      <c r="K1099" s="153">
        <v>9</v>
      </c>
      <c r="L1099" s="11">
        <v>5.0999999999999996</v>
      </c>
      <c r="M1099" s="151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8">
        <v>7.1344212891186691</v>
      </c>
    </row>
    <row r="1100" spans="1:65">
      <c r="A1100" s="30"/>
      <c r="B1100" s="19">
        <v>1</v>
      </c>
      <c r="C1100" s="9">
        <v>5</v>
      </c>
      <c r="D1100" s="11">
        <v>7.9</v>
      </c>
      <c r="E1100" s="11">
        <v>8.3000000000000007</v>
      </c>
      <c r="F1100" s="11">
        <v>8</v>
      </c>
      <c r="G1100" s="153">
        <v>7</v>
      </c>
      <c r="H1100" s="11">
        <v>7.2</v>
      </c>
      <c r="I1100" s="153">
        <v>9</v>
      </c>
      <c r="J1100" s="11">
        <v>6.1774997939212035</v>
      </c>
      <c r="K1100" s="153">
        <v>8</v>
      </c>
      <c r="L1100" s="11">
        <v>5.0999999999999996</v>
      </c>
      <c r="M1100" s="151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8">
        <v>111</v>
      </c>
    </row>
    <row r="1101" spans="1:65">
      <c r="A1101" s="30"/>
      <c r="B1101" s="19">
        <v>1</v>
      </c>
      <c r="C1101" s="9">
        <v>6</v>
      </c>
      <c r="D1101" s="11">
        <v>8.1</v>
      </c>
      <c r="E1101" s="11">
        <v>8.1999999999999993</v>
      </c>
      <c r="F1101" s="11">
        <v>7.6</v>
      </c>
      <c r="G1101" s="153">
        <v>7</v>
      </c>
      <c r="H1101" s="11">
        <v>7.6</v>
      </c>
      <c r="I1101" s="153">
        <v>8</v>
      </c>
      <c r="J1101" s="11">
        <v>6.0895644039999999</v>
      </c>
      <c r="K1101" s="153">
        <v>8</v>
      </c>
      <c r="L1101" s="11">
        <v>5.0999999999999996</v>
      </c>
      <c r="M1101" s="151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55"/>
    </row>
    <row r="1102" spans="1:65">
      <c r="A1102" s="30"/>
      <c r="B1102" s="20" t="s">
        <v>245</v>
      </c>
      <c r="C1102" s="12"/>
      <c r="D1102" s="23">
        <v>8</v>
      </c>
      <c r="E1102" s="23">
        <v>8.4</v>
      </c>
      <c r="F1102" s="23">
        <v>7.7333333333333343</v>
      </c>
      <c r="G1102" s="23">
        <v>7</v>
      </c>
      <c r="H1102" s="23">
        <v>7.3166666666666673</v>
      </c>
      <c r="I1102" s="23">
        <v>9</v>
      </c>
      <c r="J1102" s="23">
        <v>6.1765277347120069</v>
      </c>
      <c r="K1102" s="23">
        <v>8.6666666666666661</v>
      </c>
      <c r="L1102" s="23">
        <v>5.2666666666666666</v>
      </c>
      <c r="M1102" s="151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55"/>
    </row>
    <row r="1103" spans="1:65">
      <c r="A1103" s="30"/>
      <c r="B1103" s="3" t="s">
        <v>246</v>
      </c>
      <c r="C1103" s="29"/>
      <c r="D1103" s="11">
        <v>8.0500000000000007</v>
      </c>
      <c r="E1103" s="11">
        <v>8.3000000000000007</v>
      </c>
      <c r="F1103" s="11">
        <v>7.65</v>
      </c>
      <c r="G1103" s="11">
        <v>7</v>
      </c>
      <c r="H1103" s="11">
        <v>7.3000000000000007</v>
      </c>
      <c r="I1103" s="11">
        <v>9</v>
      </c>
      <c r="J1103" s="11">
        <v>6.1345680306807022</v>
      </c>
      <c r="K1103" s="11">
        <v>9</v>
      </c>
      <c r="L1103" s="11">
        <v>5.0999999999999996</v>
      </c>
      <c r="M1103" s="151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55"/>
    </row>
    <row r="1104" spans="1:65">
      <c r="A1104" s="30"/>
      <c r="B1104" s="3" t="s">
        <v>247</v>
      </c>
      <c r="C1104" s="29"/>
      <c r="D1104" s="24">
        <v>0.126491106406735</v>
      </c>
      <c r="E1104" s="24">
        <v>0.26832815729997506</v>
      </c>
      <c r="F1104" s="24">
        <v>0.52025634707004453</v>
      </c>
      <c r="G1104" s="24">
        <v>0</v>
      </c>
      <c r="H1104" s="24">
        <v>0.22286019533929027</v>
      </c>
      <c r="I1104" s="24">
        <v>0.63245553203367588</v>
      </c>
      <c r="J1104" s="24">
        <v>0.14543444747351439</v>
      </c>
      <c r="K1104" s="24">
        <v>0.51639777949432231</v>
      </c>
      <c r="L1104" s="24">
        <v>0.26583202716502541</v>
      </c>
      <c r="M1104" s="151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55"/>
    </row>
    <row r="1105" spans="1:65">
      <c r="A1105" s="30"/>
      <c r="B1105" s="3" t="s">
        <v>86</v>
      </c>
      <c r="C1105" s="29"/>
      <c r="D1105" s="13">
        <v>1.5811388300841875E-2</v>
      </c>
      <c r="E1105" s="13">
        <v>3.1943828249997031E-2</v>
      </c>
      <c r="F1105" s="13">
        <v>6.7274527638367818E-2</v>
      </c>
      <c r="G1105" s="13">
        <v>0</v>
      </c>
      <c r="H1105" s="13">
        <v>3.0459252210381357E-2</v>
      </c>
      <c r="I1105" s="13">
        <v>7.0272836892630655E-2</v>
      </c>
      <c r="J1105" s="13">
        <v>2.3546311733722923E-2</v>
      </c>
      <c r="K1105" s="13">
        <v>5.9584359172421809E-2</v>
      </c>
      <c r="L1105" s="13">
        <v>5.0474435537663051E-2</v>
      </c>
      <c r="M1105" s="151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5"/>
    </row>
    <row r="1106" spans="1:65">
      <c r="A1106" s="30"/>
      <c r="B1106" s="3" t="s">
        <v>248</v>
      </c>
      <c r="C1106" s="29"/>
      <c r="D1106" s="13">
        <v>0.12132430589731236</v>
      </c>
      <c r="E1106" s="13">
        <v>0.17739052119217802</v>
      </c>
      <c r="F1106" s="13">
        <v>8.3946829034068804E-2</v>
      </c>
      <c r="G1106" s="13">
        <v>-1.8841232339851688E-2</v>
      </c>
      <c r="H1106" s="13">
        <v>2.5544521435250322E-2</v>
      </c>
      <c r="I1106" s="13">
        <v>0.2614898441344764</v>
      </c>
      <c r="J1106" s="13">
        <v>-0.13426366562731995</v>
      </c>
      <c r="K1106" s="13">
        <v>0.21476799805542157</v>
      </c>
      <c r="L1106" s="13">
        <v>-0.261794831950936</v>
      </c>
      <c r="M1106" s="151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5"/>
    </row>
    <row r="1107" spans="1:65">
      <c r="A1107" s="30"/>
      <c r="B1107" s="46" t="s">
        <v>249</v>
      </c>
      <c r="C1107" s="47"/>
      <c r="D1107" s="45">
        <v>0.47</v>
      </c>
      <c r="E1107" s="45">
        <v>0.87</v>
      </c>
      <c r="F1107" s="45">
        <v>0.21</v>
      </c>
      <c r="G1107" s="45" t="s">
        <v>275</v>
      </c>
      <c r="H1107" s="45">
        <v>0.21</v>
      </c>
      <c r="I1107" s="45" t="s">
        <v>275</v>
      </c>
      <c r="J1107" s="45">
        <v>1.35</v>
      </c>
      <c r="K1107" s="45" t="s">
        <v>275</v>
      </c>
      <c r="L1107" s="45">
        <v>2.2599999999999998</v>
      </c>
      <c r="M1107" s="151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5"/>
    </row>
    <row r="1108" spans="1:65">
      <c r="B1108" s="31"/>
      <c r="C1108" s="20"/>
      <c r="D1108" s="20"/>
      <c r="E1108" s="20"/>
      <c r="F1108" s="20"/>
      <c r="G1108" s="20"/>
      <c r="H1108" s="20"/>
      <c r="I1108" s="20"/>
      <c r="J1108" s="20"/>
      <c r="K1108" s="20"/>
      <c r="L1108" s="20"/>
      <c r="BM1108" s="55"/>
    </row>
    <row r="1109" spans="1:65" ht="15">
      <c r="B1109" s="8" t="s">
        <v>553</v>
      </c>
      <c r="BM1109" s="28" t="s">
        <v>67</v>
      </c>
    </row>
    <row r="1110" spans="1:65" ht="15">
      <c r="A1110" s="25" t="s">
        <v>41</v>
      </c>
      <c r="B1110" s="18" t="s">
        <v>111</v>
      </c>
      <c r="C1110" s="15" t="s">
        <v>112</v>
      </c>
      <c r="D1110" s="16" t="s">
        <v>222</v>
      </c>
      <c r="E1110" s="17" t="s">
        <v>222</v>
      </c>
      <c r="F1110" s="17" t="s">
        <v>222</v>
      </c>
      <c r="G1110" s="17" t="s">
        <v>222</v>
      </c>
      <c r="H1110" s="17" t="s">
        <v>222</v>
      </c>
      <c r="I1110" s="17" t="s">
        <v>222</v>
      </c>
      <c r="J1110" s="17" t="s">
        <v>222</v>
      </c>
      <c r="K1110" s="151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28">
        <v>1</v>
      </c>
    </row>
    <row r="1111" spans="1:65">
      <c r="A1111" s="30"/>
      <c r="B1111" s="19" t="s">
        <v>223</v>
      </c>
      <c r="C1111" s="9" t="s">
        <v>223</v>
      </c>
      <c r="D1111" s="149" t="s">
        <v>257</v>
      </c>
      <c r="E1111" s="150" t="s">
        <v>258</v>
      </c>
      <c r="F1111" s="150" t="s">
        <v>261</v>
      </c>
      <c r="G1111" s="150" t="s">
        <v>263</v>
      </c>
      <c r="H1111" s="150" t="s">
        <v>265</v>
      </c>
      <c r="I1111" s="150" t="s">
        <v>294</v>
      </c>
      <c r="J1111" s="150" t="s">
        <v>269</v>
      </c>
      <c r="K1111" s="151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28" t="s">
        <v>3</v>
      </c>
    </row>
    <row r="1112" spans="1:65">
      <c r="A1112" s="30"/>
      <c r="B1112" s="19"/>
      <c r="C1112" s="9"/>
      <c r="D1112" s="10" t="s">
        <v>295</v>
      </c>
      <c r="E1112" s="11" t="s">
        <v>101</v>
      </c>
      <c r="F1112" s="11" t="s">
        <v>295</v>
      </c>
      <c r="G1112" s="11" t="s">
        <v>99</v>
      </c>
      <c r="H1112" s="11" t="s">
        <v>101</v>
      </c>
      <c r="I1112" s="11" t="s">
        <v>101</v>
      </c>
      <c r="J1112" s="11" t="s">
        <v>101</v>
      </c>
      <c r="K1112" s="151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28">
        <v>2</v>
      </c>
    </row>
    <row r="1113" spans="1:65">
      <c r="A1113" s="30"/>
      <c r="B1113" s="19"/>
      <c r="C1113" s="9"/>
      <c r="D1113" s="26"/>
      <c r="E1113" s="26"/>
      <c r="F1113" s="26"/>
      <c r="G1113" s="26"/>
      <c r="H1113" s="26"/>
      <c r="I1113" s="26"/>
      <c r="J1113" s="26"/>
      <c r="K1113" s="151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28">
        <v>2</v>
      </c>
    </row>
    <row r="1114" spans="1:65">
      <c r="A1114" s="30"/>
      <c r="B1114" s="18">
        <v>1</v>
      </c>
      <c r="C1114" s="14">
        <v>1</v>
      </c>
      <c r="D1114" s="22">
        <v>0.7</v>
      </c>
      <c r="E1114" s="22">
        <v>0.61247999999999991</v>
      </c>
      <c r="F1114" s="22">
        <v>0.8</v>
      </c>
      <c r="G1114" s="22">
        <v>0.76</v>
      </c>
      <c r="H1114" s="152" t="s">
        <v>106</v>
      </c>
      <c r="I1114" s="155" t="s">
        <v>201</v>
      </c>
      <c r="J1114" s="22">
        <v>0.6</v>
      </c>
      <c r="K1114" s="151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8">
        <v>1</v>
      </c>
    </row>
    <row r="1115" spans="1:65">
      <c r="A1115" s="30"/>
      <c r="B1115" s="19">
        <v>1</v>
      </c>
      <c r="C1115" s="9">
        <v>2</v>
      </c>
      <c r="D1115" s="11">
        <v>0.7</v>
      </c>
      <c r="E1115" s="11">
        <v>0.60787999999999998</v>
      </c>
      <c r="F1115" s="11">
        <v>0.6</v>
      </c>
      <c r="G1115" s="11">
        <v>0.69</v>
      </c>
      <c r="H1115" s="153" t="s">
        <v>106</v>
      </c>
      <c r="I1115" s="11">
        <v>0.5</v>
      </c>
      <c r="J1115" s="11">
        <v>0.6</v>
      </c>
      <c r="K1115" s="151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8" t="e">
        <v>#N/A</v>
      </c>
    </row>
    <row r="1116" spans="1:65">
      <c r="A1116" s="30"/>
      <c r="B1116" s="19">
        <v>1</v>
      </c>
      <c r="C1116" s="9">
        <v>3</v>
      </c>
      <c r="D1116" s="11">
        <v>0.7</v>
      </c>
      <c r="E1116" s="11">
        <v>0.6492</v>
      </c>
      <c r="F1116" s="11">
        <v>0.8</v>
      </c>
      <c r="G1116" s="11">
        <v>0.67</v>
      </c>
      <c r="H1116" s="153" t="s">
        <v>106</v>
      </c>
      <c r="I1116" s="11">
        <v>0.5</v>
      </c>
      <c r="J1116" s="11">
        <v>0.6</v>
      </c>
      <c r="K1116" s="151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8">
        <v>16</v>
      </c>
    </row>
    <row r="1117" spans="1:65">
      <c r="A1117" s="30"/>
      <c r="B1117" s="19">
        <v>1</v>
      </c>
      <c r="C1117" s="9">
        <v>4</v>
      </c>
      <c r="D1117" s="11">
        <v>0.7</v>
      </c>
      <c r="E1117" s="11">
        <v>0.62351999999999996</v>
      </c>
      <c r="F1117" s="11">
        <v>0.8</v>
      </c>
      <c r="G1117" s="11">
        <v>0.64</v>
      </c>
      <c r="H1117" s="153" t="s">
        <v>106</v>
      </c>
      <c r="I1117" s="11">
        <v>0.5</v>
      </c>
      <c r="J1117" s="11">
        <v>0.5</v>
      </c>
      <c r="K1117" s="151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8">
        <v>0.64422777777777773</v>
      </c>
    </row>
    <row r="1118" spans="1:65">
      <c r="A1118" s="30"/>
      <c r="B1118" s="19">
        <v>1</v>
      </c>
      <c r="C1118" s="9">
        <v>5</v>
      </c>
      <c r="D1118" s="11">
        <v>0.7</v>
      </c>
      <c r="E1118" s="11">
        <v>0.61619999999999997</v>
      </c>
      <c r="F1118" s="11">
        <v>1</v>
      </c>
      <c r="G1118" s="11">
        <v>0.63</v>
      </c>
      <c r="H1118" s="153" t="s">
        <v>106</v>
      </c>
      <c r="I1118" s="156">
        <v>1</v>
      </c>
      <c r="J1118" s="11">
        <v>0.5</v>
      </c>
      <c r="K1118" s="151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8">
        <v>112</v>
      </c>
    </row>
    <row r="1119" spans="1:65">
      <c r="A1119" s="30"/>
      <c r="B1119" s="19">
        <v>1</v>
      </c>
      <c r="C1119" s="9">
        <v>6</v>
      </c>
      <c r="D1119" s="11">
        <v>0.7</v>
      </c>
      <c r="E1119" s="11">
        <v>0.65292000000000006</v>
      </c>
      <c r="F1119" s="11">
        <v>0.7</v>
      </c>
      <c r="G1119" s="11">
        <v>0.74</v>
      </c>
      <c r="H1119" s="153" t="s">
        <v>106</v>
      </c>
      <c r="I1119" s="11">
        <v>0.5</v>
      </c>
      <c r="J1119" s="11">
        <v>0.6</v>
      </c>
      <c r="K1119" s="151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55"/>
    </row>
    <row r="1120" spans="1:65">
      <c r="A1120" s="30"/>
      <c r="B1120" s="20" t="s">
        <v>245</v>
      </c>
      <c r="C1120" s="12"/>
      <c r="D1120" s="23">
        <v>0.70000000000000007</v>
      </c>
      <c r="E1120" s="23">
        <v>0.62703333333333333</v>
      </c>
      <c r="F1120" s="23">
        <v>0.78333333333333333</v>
      </c>
      <c r="G1120" s="23">
        <v>0.68833333333333335</v>
      </c>
      <c r="H1120" s="23" t="s">
        <v>557</v>
      </c>
      <c r="I1120" s="23">
        <v>0.6</v>
      </c>
      <c r="J1120" s="23">
        <v>0.56666666666666665</v>
      </c>
      <c r="K1120" s="151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55"/>
    </row>
    <row r="1121" spans="1:65">
      <c r="A1121" s="30"/>
      <c r="B1121" s="3" t="s">
        <v>246</v>
      </c>
      <c r="C1121" s="29"/>
      <c r="D1121" s="11">
        <v>0.7</v>
      </c>
      <c r="E1121" s="11">
        <v>0.61985999999999997</v>
      </c>
      <c r="F1121" s="11">
        <v>0.8</v>
      </c>
      <c r="G1121" s="11">
        <v>0.67999999999999994</v>
      </c>
      <c r="H1121" s="11" t="s">
        <v>557</v>
      </c>
      <c r="I1121" s="11">
        <v>0.5</v>
      </c>
      <c r="J1121" s="11">
        <v>0.6</v>
      </c>
      <c r="K1121" s="151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55"/>
    </row>
    <row r="1122" spans="1:65">
      <c r="A1122" s="30"/>
      <c r="B1122" s="3" t="s">
        <v>247</v>
      </c>
      <c r="C1122" s="29"/>
      <c r="D1122" s="24">
        <v>1.2161883888976234E-16</v>
      </c>
      <c r="E1122" s="24">
        <v>1.933822604756362E-2</v>
      </c>
      <c r="F1122" s="24">
        <v>0.13291601358251229</v>
      </c>
      <c r="G1122" s="24">
        <v>5.2694085689635663E-2</v>
      </c>
      <c r="H1122" s="24" t="s">
        <v>557</v>
      </c>
      <c r="I1122" s="24">
        <v>0.22360679774997894</v>
      </c>
      <c r="J1122" s="24">
        <v>5.1639777949432218E-2</v>
      </c>
      <c r="K1122" s="151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55"/>
    </row>
    <row r="1123" spans="1:65">
      <c r="A1123" s="30"/>
      <c r="B1123" s="3" t="s">
        <v>86</v>
      </c>
      <c r="C1123" s="29"/>
      <c r="D1123" s="13">
        <v>1.7374119841394619E-16</v>
      </c>
      <c r="E1123" s="13">
        <v>3.0840826188236064E-2</v>
      </c>
      <c r="F1123" s="13">
        <v>0.1696800173393774</v>
      </c>
      <c r="G1123" s="13">
        <v>7.655315112295738E-2</v>
      </c>
      <c r="H1123" s="13" t="s">
        <v>557</v>
      </c>
      <c r="I1123" s="13">
        <v>0.37267799624996489</v>
      </c>
      <c r="J1123" s="13">
        <v>9.1129019910762735E-2</v>
      </c>
      <c r="K1123" s="151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55"/>
    </row>
    <row r="1124" spans="1:65">
      <c r="A1124" s="30"/>
      <c r="B1124" s="3" t="s">
        <v>248</v>
      </c>
      <c r="C1124" s="29"/>
      <c r="D1124" s="13">
        <v>8.6572209622200802E-2</v>
      </c>
      <c r="E1124" s="13">
        <v>-2.6690007847465891E-2</v>
      </c>
      <c r="F1124" s="13">
        <v>0.215926044101034</v>
      </c>
      <c r="G1124" s="13">
        <v>6.8462672795164048E-2</v>
      </c>
      <c r="H1124" s="13" t="s">
        <v>557</v>
      </c>
      <c r="I1124" s="13">
        <v>-6.8652391752399455E-2</v>
      </c>
      <c r="J1124" s="13">
        <v>-0.1203939255439328</v>
      </c>
      <c r="K1124" s="151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5"/>
    </row>
    <row r="1125" spans="1:65">
      <c r="A1125" s="30"/>
      <c r="B1125" s="46" t="s">
        <v>249</v>
      </c>
      <c r="C1125" s="47"/>
      <c r="D1125" s="45">
        <v>0.08</v>
      </c>
      <c r="E1125" s="45">
        <v>0.44</v>
      </c>
      <c r="F1125" s="45">
        <v>0.67</v>
      </c>
      <c r="G1125" s="45">
        <v>0</v>
      </c>
      <c r="H1125" s="45">
        <v>2.21</v>
      </c>
      <c r="I1125" s="45">
        <v>1.04</v>
      </c>
      <c r="J1125" s="45">
        <v>0.86</v>
      </c>
      <c r="K1125" s="151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55"/>
    </row>
    <row r="1126" spans="1:65">
      <c r="B1126" s="31"/>
      <c r="C1126" s="20"/>
      <c r="D1126" s="20"/>
      <c r="E1126" s="20"/>
      <c r="F1126" s="20"/>
      <c r="G1126" s="20"/>
      <c r="H1126" s="20"/>
      <c r="I1126" s="20"/>
      <c r="J1126" s="20"/>
      <c r="BM1126" s="55"/>
    </row>
    <row r="1127" spans="1:65" ht="15">
      <c r="B1127" s="8" t="s">
        <v>554</v>
      </c>
      <c r="BM1127" s="28" t="s">
        <v>67</v>
      </c>
    </row>
    <row r="1128" spans="1:65" ht="15">
      <c r="A1128" s="25" t="s">
        <v>44</v>
      </c>
      <c r="B1128" s="18" t="s">
        <v>111</v>
      </c>
      <c r="C1128" s="15" t="s">
        <v>112</v>
      </c>
      <c r="D1128" s="16" t="s">
        <v>222</v>
      </c>
      <c r="E1128" s="17" t="s">
        <v>222</v>
      </c>
      <c r="F1128" s="17" t="s">
        <v>222</v>
      </c>
      <c r="G1128" s="17" t="s">
        <v>222</v>
      </c>
      <c r="H1128" s="17" t="s">
        <v>222</v>
      </c>
      <c r="I1128" s="17" t="s">
        <v>222</v>
      </c>
      <c r="J1128" s="17" t="s">
        <v>222</v>
      </c>
      <c r="K1128" s="17" t="s">
        <v>222</v>
      </c>
      <c r="L1128" s="17" t="s">
        <v>222</v>
      </c>
      <c r="M1128" s="17" t="s">
        <v>222</v>
      </c>
      <c r="N1128" s="17" t="s">
        <v>222</v>
      </c>
      <c r="O1128" s="17" t="s">
        <v>222</v>
      </c>
      <c r="P1128" s="17" t="s">
        <v>222</v>
      </c>
      <c r="Q1128" s="17" t="s">
        <v>222</v>
      </c>
      <c r="R1128" s="17" t="s">
        <v>222</v>
      </c>
      <c r="S1128" s="17" t="s">
        <v>222</v>
      </c>
      <c r="T1128" s="151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28">
        <v>1</v>
      </c>
    </row>
    <row r="1129" spans="1:65">
      <c r="A1129" s="30"/>
      <c r="B1129" s="19" t="s">
        <v>223</v>
      </c>
      <c r="C1129" s="9" t="s">
        <v>223</v>
      </c>
      <c r="D1129" s="149" t="s">
        <v>255</v>
      </c>
      <c r="E1129" s="150" t="s">
        <v>256</v>
      </c>
      <c r="F1129" s="150" t="s">
        <v>257</v>
      </c>
      <c r="G1129" s="150" t="s">
        <v>258</v>
      </c>
      <c r="H1129" s="150" t="s">
        <v>259</v>
      </c>
      <c r="I1129" s="150" t="s">
        <v>260</v>
      </c>
      <c r="J1129" s="150" t="s">
        <v>276</v>
      </c>
      <c r="K1129" s="150" t="s">
        <v>261</v>
      </c>
      <c r="L1129" s="150" t="s">
        <v>262</v>
      </c>
      <c r="M1129" s="150" t="s">
        <v>263</v>
      </c>
      <c r="N1129" s="150" t="s">
        <v>265</v>
      </c>
      <c r="O1129" s="150" t="s">
        <v>266</v>
      </c>
      <c r="P1129" s="150" t="s">
        <v>267</v>
      </c>
      <c r="Q1129" s="150" t="s">
        <v>268</v>
      </c>
      <c r="R1129" s="150" t="s">
        <v>294</v>
      </c>
      <c r="S1129" s="150" t="s">
        <v>269</v>
      </c>
      <c r="T1129" s="151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28" t="s">
        <v>1</v>
      </c>
    </row>
    <row r="1130" spans="1:65">
      <c r="A1130" s="30"/>
      <c r="B1130" s="19"/>
      <c r="C1130" s="9"/>
      <c r="D1130" s="10" t="s">
        <v>102</v>
      </c>
      <c r="E1130" s="11" t="s">
        <v>102</v>
      </c>
      <c r="F1130" s="11" t="s">
        <v>295</v>
      </c>
      <c r="G1130" s="11" t="s">
        <v>102</v>
      </c>
      <c r="H1130" s="11" t="s">
        <v>102</v>
      </c>
      <c r="I1130" s="11" t="s">
        <v>102</v>
      </c>
      <c r="J1130" s="11" t="s">
        <v>102</v>
      </c>
      <c r="K1130" s="11" t="s">
        <v>102</v>
      </c>
      <c r="L1130" s="11" t="s">
        <v>295</v>
      </c>
      <c r="M1130" s="11" t="s">
        <v>102</v>
      </c>
      <c r="N1130" s="11" t="s">
        <v>101</v>
      </c>
      <c r="O1130" s="11" t="s">
        <v>102</v>
      </c>
      <c r="P1130" s="11" t="s">
        <v>102</v>
      </c>
      <c r="Q1130" s="11" t="s">
        <v>102</v>
      </c>
      <c r="R1130" s="11" t="s">
        <v>102</v>
      </c>
      <c r="S1130" s="11" t="s">
        <v>102</v>
      </c>
      <c r="T1130" s="151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28">
        <v>2</v>
      </c>
    </row>
    <row r="1131" spans="1:65">
      <c r="A1131" s="30"/>
      <c r="B1131" s="19"/>
      <c r="C1131" s="9"/>
      <c r="D1131" s="26"/>
      <c r="E1131" s="26"/>
      <c r="F1131" s="26"/>
      <c r="G1131" s="26"/>
      <c r="H1131" s="26"/>
      <c r="I1131" s="26"/>
      <c r="J1131" s="26"/>
      <c r="K1131" s="26"/>
      <c r="L1131" s="26"/>
      <c r="M1131" s="26"/>
      <c r="N1131" s="26"/>
      <c r="O1131" s="26"/>
      <c r="P1131" s="26"/>
      <c r="Q1131" s="26"/>
      <c r="R1131" s="26"/>
      <c r="S1131" s="26"/>
      <c r="T1131" s="151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28">
        <v>3</v>
      </c>
    </row>
    <row r="1132" spans="1:65">
      <c r="A1132" s="30"/>
      <c r="B1132" s="18">
        <v>1</v>
      </c>
      <c r="C1132" s="14">
        <v>1</v>
      </c>
      <c r="D1132" s="22">
        <v>1.153</v>
      </c>
      <c r="E1132" s="22">
        <v>1.1844000000000001</v>
      </c>
      <c r="F1132" s="22">
        <v>1.1499999999999999</v>
      </c>
      <c r="G1132" s="152">
        <v>0.98554000000000008</v>
      </c>
      <c r="H1132" s="22">
        <v>1.1599999999999999</v>
      </c>
      <c r="I1132" s="155">
        <v>1.08</v>
      </c>
      <c r="J1132" s="22">
        <v>1.1399999999999999</v>
      </c>
      <c r="K1132" s="22">
        <v>1.22</v>
      </c>
      <c r="L1132" s="22">
        <v>1.17</v>
      </c>
      <c r="M1132" s="22">
        <v>1.1499999999999999</v>
      </c>
      <c r="N1132" s="22">
        <v>1.1255999999999999</v>
      </c>
      <c r="O1132" s="22">
        <v>1.191029681070948</v>
      </c>
      <c r="P1132" s="22">
        <v>1.175</v>
      </c>
      <c r="Q1132" s="22">
        <v>1.17</v>
      </c>
      <c r="R1132" s="22">
        <v>1.22</v>
      </c>
      <c r="S1132" s="152">
        <v>1.03</v>
      </c>
      <c r="T1132" s="151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28">
        <v>1</v>
      </c>
    </row>
    <row r="1133" spans="1:65">
      <c r="A1133" s="30"/>
      <c r="B1133" s="19">
        <v>1</v>
      </c>
      <c r="C1133" s="9">
        <v>2</v>
      </c>
      <c r="D1133" s="11">
        <v>1.145</v>
      </c>
      <c r="E1133" s="11">
        <v>1.2451999999999999</v>
      </c>
      <c r="F1133" s="11">
        <v>1.17</v>
      </c>
      <c r="G1133" s="153">
        <v>0.99852999999999992</v>
      </c>
      <c r="H1133" s="11">
        <v>1.19</v>
      </c>
      <c r="I1133" s="11">
        <v>1.145</v>
      </c>
      <c r="J1133" s="11">
        <v>1.17</v>
      </c>
      <c r="K1133" s="11">
        <v>1.18</v>
      </c>
      <c r="L1133" s="11">
        <v>1.17</v>
      </c>
      <c r="M1133" s="11">
        <v>1.1299999999999999</v>
      </c>
      <c r="N1133" s="156">
        <v>1.2616000000000001</v>
      </c>
      <c r="O1133" s="11">
        <v>1.1845128251164179</v>
      </c>
      <c r="P1133" s="11">
        <v>1.125</v>
      </c>
      <c r="Q1133" s="11">
        <v>1.1499999999999999</v>
      </c>
      <c r="R1133" s="11">
        <v>1.21</v>
      </c>
      <c r="S1133" s="153">
        <v>1.02</v>
      </c>
      <c r="T1133" s="151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28" t="e">
        <v>#N/A</v>
      </c>
    </row>
    <row r="1134" spans="1:65">
      <c r="A1134" s="30"/>
      <c r="B1134" s="19">
        <v>1</v>
      </c>
      <c r="C1134" s="9">
        <v>3</v>
      </c>
      <c r="D1134" s="11">
        <v>1.1419999999999999</v>
      </c>
      <c r="E1134" s="11">
        <v>1.2297</v>
      </c>
      <c r="F1134" s="11">
        <v>1.17</v>
      </c>
      <c r="G1134" s="153">
        <v>0.99839999999999995</v>
      </c>
      <c r="H1134" s="11">
        <v>1.2350000000000001</v>
      </c>
      <c r="I1134" s="11">
        <v>1.165</v>
      </c>
      <c r="J1134" s="11">
        <v>1.2250000000000001</v>
      </c>
      <c r="K1134" s="11">
        <v>1.18</v>
      </c>
      <c r="L1134" s="11">
        <v>1.18</v>
      </c>
      <c r="M1134" s="11">
        <v>1.18</v>
      </c>
      <c r="N1134" s="11">
        <v>1.1148</v>
      </c>
      <c r="O1134" s="11">
        <v>1.2584456711601479</v>
      </c>
      <c r="P1134" s="11">
        <v>1.1200000000000001</v>
      </c>
      <c r="Q1134" s="11">
        <v>1.19</v>
      </c>
      <c r="R1134" s="11">
        <v>1.1900000000000002</v>
      </c>
      <c r="S1134" s="153">
        <v>1.04</v>
      </c>
      <c r="T1134" s="151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28">
        <v>16</v>
      </c>
    </row>
    <row r="1135" spans="1:65">
      <c r="A1135" s="30"/>
      <c r="B1135" s="19">
        <v>1</v>
      </c>
      <c r="C1135" s="9">
        <v>4</v>
      </c>
      <c r="D1135" s="11">
        <v>1.1419999999999999</v>
      </c>
      <c r="E1135" s="11">
        <v>1.2665</v>
      </c>
      <c r="F1135" s="11">
        <v>1.1400000000000001</v>
      </c>
      <c r="G1135" s="153">
        <v>0.99050000000000005</v>
      </c>
      <c r="H1135" s="11">
        <v>1.1950000000000001</v>
      </c>
      <c r="I1135" s="11">
        <v>1.1499999999999999</v>
      </c>
      <c r="J1135" s="11">
        <v>1.2050000000000001</v>
      </c>
      <c r="K1135" s="11">
        <v>1.2</v>
      </c>
      <c r="L1135" s="11">
        <v>1.18</v>
      </c>
      <c r="M1135" s="11">
        <v>1.19</v>
      </c>
      <c r="N1135" s="11">
        <v>1.1066</v>
      </c>
      <c r="O1135" s="11">
        <v>1.1782972988167582</v>
      </c>
      <c r="P1135" s="11">
        <v>1.1599999999999999</v>
      </c>
      <c r="Q1135" s="11">
        <v>1.1399999999999999</v>
      </c>
      <c r="R1135" s="11">
        <v>1.21</v>
      </c>
      <c r="S1135" s="153">
        <v>1.05</v>
      </c>
      <c r="T1135" s="151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28">
        <v>1.1768704014932683</v>
      </c>
    </row>
    <row r="1136" spans="1:65">
      <c r="A1136" s="30"/>
      <c r="B1136" s="19">
        <v>1</v>
      </c>
      <c r="C1136" s="9">
        <v>5</v>
      </c>
      <c r="D1136" s="156">
        <v>1.1970000000000001</v>
      </c>
      <c r="E1136" s="11">
        <v>1.2544</v>
      </c>
      <c r="F1136" s="11">
        <v>1.2</v>
      </c>
      <c r="G1136" s="153">
        <v>0.98699999999999999</v>
      </c>
      <c r="H1136" s="11">
        <v>1.21</v>
      </c>
      <c r="I1136" s="11">
        <v>1.135</v>
      </c>
      <c r="J1136" s="11">
        <v>1.18</v>
      </c>
      <c r="K1136" s="11">
        <v>1.21</v>
      </c>
      <c r="L1136" s="11">
        <v>1.17</v>
      </c>
      <c r="M1136" s="11">
        <v>1.1399999999999999</v>
      </c>
      <c r="N1136" s="11">
        <v>1.1282999999999999</v>
      </c>
      <c r="O1136" s="11">
        <v>1.2585581263084682</v>
      </c>
      <c r="P1136" s="11">
        <v>1.1499999999999999</v>
      </c>
      <c r="Q1136" s="11">
        <v>1.155</v>
      </c>
      <c r="R1136" s="11">
        <v>1.2</v>
      </c>
      <c r="S1136" s="153">
        <v>1.05</v>
      </c>
      <c r="T1136" s="151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28">
        <v>113</v>
      </c>
    </row>
    <row r="1137" spans="1:65">
      <c r="A1137" s="30"/>
      <c r="B1137" s="19">
        <v>1</v>
      </c>
      <c r="C1137" s="9">
        <v>6</v>
      </c>
      <c r="D1137" s="11">
        <v>1.1679999999999999</v>
      </c>
      <c r="E1137" s="11">
        <v>1.1867000000000001</v>
      </c>
      <c r="F1137" s="11">
        <v>1.17</v>
      </c>
      <c r="G1137" s="153">
        <v>0.99952999999999981</v>
      </c>
      <c r="H1137" s="11">
        <v>1.18</v>
      </c>
      <c r="I1137" s="11">
        <v>1.175</v>
      </c>
      <c r="J1137" s="11">
        <v>1.1850000000000001</v>
      </c>
      <c r="K1137" s="11">
        <v>1.2</v>
      </c>
      <c r="L1137" s="11">
        <v>1.18</v>
      </c>
      <c r="M1137" s="11">
        <v>1.19</v>
      </c>
      <c r="N1137" s="11">
        <v>1.1794</v>
      </c>
      <c r="O1137" s="11">
        <v>1.2097301229617881</v>
      </c>
      <c r="P1137" s="11">
        <v>1.175</v>
      </c>
      <c r="Q1137" s="11">
        <v>1.135</v>
      </c>
      <c r="R1137" s="11">
        <v>1.23</v>
      </c>
      <c r="S1137" s="153">
        <v>1.06</v>
      </c>
      <c r="T1137" s="151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55"/>
    </row>
    <row r="1138" spans="1:65">
      <c r="A1138" s="30"/>
      <c r="B1138" s="20" t="s">
        <v>245</v>
      </c>
      <c r="C1138" s="12"/>
      <c r="D1138" s="23">
        <v>1.1578333333333333</v>
      </c>
      <c r="E1138" s="23">
        <v>1.2278166666666666</v>
      </c>
      <c r="F1138" s="23">
        <v>1.1666666666666667</v>
      </c>
      <c r="G1138" s="23">
        <v>0.99325000000000008</v>
      </c>
      <c r="H1138" s="23">
        <v>1.1950000000000001</v>
      </c>
      <c r="I1138" s="23">
        <v>1.1416666666666666</v>
      </c>
      <c r="J1138" s="23">
        <v>1.1841666666666668</v>
      </c>
      <c r="K1138" s="23">
        <v>1.1983333333333335</v>
      </c>
      <c r="L1138" s="23">
        <v>1.1749999999999998</v>
      </c>
      <c r="M1138" s="23">
        <v>1.1633333333333333</v>
      </c>
      <c r="N1138" s="23">
        <v>1.1527166666666668</v>
      </c>
      <c r="O1138" s="23">
        <v>1.2134289542390879</v>
      </c>
      <c r="P1138" s="23">
        <v>1.1508333333333334</v>
      </c>
      <c r="Q1138" s="23">
        <v>1.1566666666666665</v>
      </c>
      <c r="R1138" s="23">
        <v>1.21</v>
      </c>
      <c r="S1138" s="23">
        <v>1.0416666666666667</v>
      </c>
      <c r="T1138" s="151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55"/>
    </row>
    <row r="1139" spans="1:65">
      <c r="A1139" s="30"/>
      <c r="B1139" s="3" t="s">
        <v>246</v>
      </c>
      <c r="C1139" s="29"/>
      <c r="D1139" s="11">
        <v>1.149</v>
      </c>
      <c r="E1139" s="11">
        <v>1.2374499999999999</v>
      </c>
      <c r="F1139" s="11">
        <v>1.17</v>
      </c>
      <c r="G1139" s="11">
        <v>0.99445000000000006</v>
      </c>
      <c r="H1139" s="11">
        <v>1.1924999999999999</v>
      </c>
      <c r="I1139" s="11">
        <v>1.1475</v>
      </c>
      <c r="J1139" s="11">
        <v>1.1825000000000001</v>
      </c>
      <c r="K1139" s="11">
        <v>1.2</v>
      </c>
      <c r="L1139" s="11">
        <v>1.1749999999999998</v>
      </c>
      <c r="M1139" s="11">
        <v>1.165</v>
      </c>
      <c r="N1139" s="11">
        <v>1.1269499999999999</v>
      </c>
      <c r="O1139" s="11">
        <v>1.2003799020163681</v>
      </c>
      <c r="P1139" s="11">
        <v>1.1549999999999998</v>
      </c>
      <c r="Q1139" s="11">
        <v>1.1524999999999999</v>
      </c>
      <c r="R1139" s="11">
        <v>1.21</v>
      </c>
      <c r="S1139" s="11">
        <v>1.0449999999999999</v>
      </c>
      <c r="T1139" s="151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55"/>
    </row>
    <row r="1140" spans="1:65">
      <c r="A1140" s="30"/>
      <c r="B1140" s="3" t="s">
        <v>247</v>
      </c>
      <c r="C1140" s="29"/>
      <c r="D1140" s="24">
        <v>2.1572358857266129E-2</v>
      </c>
      <c r="E1140" s="24">
        <v>3.488377368729853E-2</v>
      </c>
      <c r="F1140" s="24">
        <v>2.0655911179772852E-2</v>
      </c>
      <c r="G1140" s="24">
        <v>6.3231068312973307E-3</v>
      </c>
      <c r="H1140" s="24">
        <v>2.5690465157330315E-2</v>
      </c>
      <c r="I1140" s="24">
        <v>3.3416562759605688E-2</v>
      </c>
      <c r="J1140" s="24">
        <v>2.9226129861250377E-2</v>
      </c>
      <c r="K1140" s="24">
        <v>1.6020819787597233E-2</v>
      </c>
      <c r="L1140" s="24">
        <v>5.4772255750516656E-3</v>
      </c>
      <c r="M1140" s="24">
        <v>2.6583202716502538E-2</v>
      </c>
      <c r="N1140" s="24">
        <v>5.9099049625748384E-2</v>
      </c>
      <c r="O1140" s="24">
        <v>3.6466235071500624E-2</v>
      </c>
      <c r="P1140" s="24">
        <v>2.3961775115100843E-2</v>
      </c>
      <c r="Q1140" s="24">
        <v>2.0412414523193145E-2</v>
      </c>
      <c r="R1140" s="24">
        <v>1.41421356237309E-2</v>
      </c>
      <c r="S1140" s="24">
        <v>1.4719601443879756E-2</v>
      </c>
      <c r="T1140" s="209"/>
      <c r="U1140" s="210"/>
      <c r="V1140" s="210"/>
      <c r="W1140" s="210"/>
      <c r="X1140" s="210"/>
      <c r="Y1140" s="210"/>
      <c r="Z1140" s="210"/>
      <c r="AA1140" s="210"/>
      <c r="AB1140" s="210"/>
      <c r="AC1140" s="210"/>
      <c r="AD1140" s="210"/>
      <c r="AE1140" s="210"/>
      <c r="AF1140" s="210"/>
      <c r="AG1140" s="210"/>
      <c r="AH1140" s="210"/>
      <c r="AI1140" s="210"/>
      <c r="AJ1140" s="210"/>
      <c r="AK1140" s="210"/>
      <c r="AL1140" s="210"/>
      <c r="AM1140" s="210"/>
      <c r="AN1140" s="210"/>
      <c r="AO1140" s="210"/>
      <c r="AP1140" s="210"/>
      <c r="AQ1140" s="210"/>
      <c r="AR1140" s="210"/>
      <c r="AS1140" s="210"/>
      <c r="AT1140" s="210"/>
      <c r="AU1140" s="210"/>
      <c r="AV1140" s="210"/>
      <c r="AW1140" s="210"/>
      <c r="AX1140" s="210"/>
      <c r="AY1140" s="210"/>
      <c r="AZ1140" s="210"/>
      <c r="BA1140" s="210"/>
      <c r="BB1140" s="210"/>
      <c r="BC1140" s="210"/>
      <c r="BD1140" s="210"/>
      <c r="BE1140" s="210"/>
      <c r="BF1140" s="210"/>
      <c r="BG1140" s="210"/>
      <c r="BH1140" s="210"/>
      <c r="BI1140" s="210"/>
      <c r="BJ1140" s="210"/>
      <c r="BK1140" s="210"/>
      <c r="BL1140" s="210"/>
      <c r="BM1140" s="56"/>
    </row>
    <row r="1141" spans="1:65">
      <c r="A1141" s="30"/>
      <c r="B1141" s="3" t="s">
        <v>86</v>
      </c>
      <c r="C1141" s="29"/>
      <c r="D1141" s="13">
        <v>1.8631661601208691E-2</v>
      </c>
      <c r="E1141" s="13">
        <v>2.8411223462214936E-2</v>
      </c>
      <c r="F1141" s="13">
        <v>1.7705066725519587E-2</v>
      </c>
      <c r="G1141" s="13">
        <v>6.366077856830939E-3</v>
      </c>
      <c r="H1141" s="13">
        <v>2.1498297202786874E-2</v>
      </c>
      <c r="I1141" s="13">
        <v>2.9269981979216663E-2</v>
      </c>
      <c r="J1141" s="13">
        <v>2.4680757096059429E-2</v>
      </c>
      <c r="K1141" s="13">
        <v>1.3369251561277244E-2</v>
      </c>
      <c r="L1141" s="13">
        <v>4.6614685745120562E-3</v>
      </c>
      <c r="M1141" s="13">
        <v>2.2850890587251465E-2</v>
      </c>
      <c r="N1141" s="13">
        <v>5.1269363352441373E-2</v>
      </c>
      <c r="O1141" s="13">
        <v>3.0052220976025515E-2</v>
      </c>
      <c r="P1141" s="13">
        <v>2.0821238333179587E-2</v>
      </c>
      <c r="Q1141" s="13">
        <v>1.7647620625239033E-2</v>
      </c>
      <c r="R1141" s="13">
        <v>1.1687715391513141E-2</v>
      </c>
      <c r="S1141" s="13">
        <v>1.4130817386124565E-2</v>
      </c>
      <c r="T1141" s="151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55"/>
    </row>
    <row r="1142" spans="1:65">
      <c r="A1142" s="30"/>
      <c r="B1142" s="3" t="s">
        <v>248</v>
      </c>
      <c r="C1142" s="29"/>
      <c r="D1142" s="13">
        <v>-1.6176010659950224E-2</v>
      </c>
      <c r="E1142" s="13">
        <v>4.3289613800088222E-2</v>
      </c>
      <c r="F1142" s="13">
        <v>-8.6702281012884796E-3</v>
      </c>
      <c r="G1142" s="13">
        <v>-0.1560243177670898</v>
      </c>
      <c r="H1142" s="13">
        <v>1.5404923501965984E-2</v>
      </c>
      <c r="I1142" s="13">
        <v>-2.9913008927689555E-2</v>
      </c>
      <c r="J1142" s="13">
        <v>6.1997184771922509E-3</v>
      </c>
      <c r="K1142" s="13">
        <v>1.8237294278819594E-2</v>
      </c>
      <c r="L1142" s="13">
        <v>-1.5893011591550099E-3</v>
      </c>
      <c r="M1142" s="13">
        <v>-1.1502598878141979E-2</v>
      </c>
      <c r="N1142" s="13">
        <v>-2.0523699802420081E-2</v>
      </c>
      <c r="O1142" s="13">
        <v>3.1064212932394586E-2</v>
      </c>
      <c r="P1142" s="13">
        <v>-2.2123989291342405E-2</v>
      </c>
      <c r="Q1142" s="13">
        <v>-1.7167340431848976E-2</v>
      </c>
      <c r="R1142" s="13">
        <v>2.8150591997806451E-2</v>
      </c>
      <c r="S1142" s="13">
        <v>-0.11488413223329319</v>
      </c>
      <c r="T1142" s="151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55"/>
    </row>
    <row r="1143" spans="1:65">
      <c r="A1143" s="30"/>
      <c r="B1143" s="46" t="s">
        <v>249</v>
      </c>
      <c r="C1143" s="47"/>
      <c r="D1143" s="45">
        <v>0.23</v>
      </c>
      <c r="E1143" s="45">
        <v>1.99</v>
      </c>
      <c r="F1143" s="45">
        <v>0.05</v>
      </c>
      <c r="G1143" s="45">
        <v>5.45</v>
      </c>
      <c r="H1143" s="45">
        <v>0.95</v>
      </c>
      <c r="I1143" s="45">
        <v>0.74</v>
      </c>
      <c r="J1143" s="45">
        <v>0.61</v>
      </c>
      <c r="K1143" s="45">
        <v>1.06</v>
      </c>
      <c r="L1143" s="45">
        <v>0.32</v>
      </c>
      <c r="M1143" s="45">
        <v>0.05</v>
      </c>
      <c r="N1143" s="45">
        <v>0.39</v>
      </c>
      <c r="O1143" s="45">
        <v>1.54</v>
      </c>
      <c r="P1143" s="45">
        <v>0.45</v>
      </c>
      <c r="Q1143" s="45">
        <v>0.26</v>
      </c>
      <c r="R1143" s="45">
        <v>1.43</v>
      </c>
      <c r="S1143" s="45">
        <v>3.91</v>
      </c>
      <c r="T1143" s="151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55"/>
    </row>
    <row r="1144" spans="1:65">
      <c r="B1144" s="31"/>
      <c r="C1144" s="20"/>
      <c r="D1144" s="20"/>
      <c r="E1144" s="20"/>
      <c r="F1144" s="20"/>
      <c r="G1144" s="20"/>
      <c r="H1144" s="20"/>
      <c r="I1144" s="20"/>
      <c r="J1144" s="20"/>
      <c r="K1144" s="20"/>
      <c r="L1144" s="20"/>
      <c r="M1144" s="20"/>
      <c r="N1144" s="20"/>
      <c r="O1144" s="20"/>
      <c r="P1144" s="20"/>
      <c r="Q1144" s="20"/>
      <c r="R1144" s="20"/>
      <c r="S1144" s="20"/>
      <c r="BM1144" s="55"/>
    </row>
    <row r="1145" spans="1:65" ht="15">
      <c r="B1145" s="8" t="s">
        <v>555</v>
      </c>
      <c r="BM1145" s="28" t="s">
        <v>253</v>
      </c>
    </row>
    <row r="1146" spans="1:65" ht="15">
      <c r="A1146" s="25" t="s">
        <v>45</v>
      </c>
      <c r="B1146" s="18" t="s">
        <v>111</v>
      </c>
      <c r="C1146" s="15" t="s">
        <v>112</v>
      </c>
      <c r="D1146" s="16" t="s">
        <v>222</v>
      </c>
      <c r="E1146" s="17" t="s">
        <v>222</v>
      </c>
      <c r="F1146" s="17" t="s">
        <v>222</v>
      </c>
      <c r="G1146" s="17" t="s">
        <v>222</v>
      </c>
      <c r="H1146" s="151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28">
        <v>1</v>
      </c>
    </row>
    <row r="1147" spans="1:65">
      <c r="A1147" s="30"/>
      <c r="B1147" s="19" t="s">
        <v>223</v>
      </c>
      <c r="C1147" s="9" t="s">
        <v>223</v>
      </c>
      <c r="D1147" s="149" t="s">
        <v>263</v>
      </c>
      <c r="E1147" s="150" t="s">
        <v>265</v>
      </c>
      <c r="F1147" s="150" t="s">
        <v>294</v>
      </c>
      <c r="G1147" s="150" t="s">
        <v>269</v>
      </c>
      <c r="H1147" s="151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28" t="s">
        <v>3</v>
      </c>
    </row>
    <row r="1148" spans="1:65">
      <c r="A1148" s="30"/>
      <c r="B1148" s="19"/>
      <c r="C1148" s="9"/>
      <c r="D1148" s="10" t="s">
        <v>99</v>
      </c>
      <c r="E1148" s="11" t="s">
        <v>101</v>
      </c>
      <c r="F1148" s="11" t="s">
        <v>101</v>
      </c>
      <c r="G1148" s="11" t="s">
        <v>102</v>
      </c>
      <c r="H1148" s="151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28">
        <v>1</v>
      </c>
    </row>
    <row r="1149" spans="1:65">
      <c r="A1149" s="30"/>
      <c r="B1149" s="19"/>
      <c r="C1149" s="9"/>
      <c r="D1149" s="26"/>
      <c r="E1149" s="26"/>
      <c r="F1149" s="26"/>
      <c r="G1149" s="26"/>
      <c r="H1149" s="151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28">
        <v>1</v>
      </c>
    </row>
    <row r="1150" spans="1:65">
      <c r="A1150" s="30"/>
      <c r="B1150" s="18">
        <v>1</v>
      </c>
      <c r="C1150" s="14">
        <v>1</v>
      </c>
      <c r="D1150" s="228">
        <v>30.3</v>
      </c>
      <c r="E1150" s="228">
        <v>26</v>
      </c>
      <c r="F1150" s="228">
        <v>40</v>
      </c>
      <c r="G1150" s="228">
        <v>28.6</v>
      </c>
      <c r="H1150" s="231"/>
      <c r="I1150" s="232"/>
      <c r="J1150" s="232"/>
      <c r="K1150" s="232"/>
      <c r="L1150" s="232"/>
      <c r="M1150" s="232"/>
      <c r="N1150" s="232"/>
      <c r="O1150" s="232"/>
      <c r="P1150" s="232"/>
      <c r="Q1150" s="232"/>
      <c r="R1150" s="232"/>
      <c r="S1150" s="232"/>
      <c r="T1150" s="232"/>
      <c r="U1150" s="232"/>
      <c r="V1150" s="232"/>
      <c r="W1150" s="232"/>
      <c r="X1150" s="232"/>
      <c r="Y1150" s="232"/>
      <c r="Z1150" s="232"/>
      <c r="AA1150" s="232"/>
      <c r="AB1150" s="232"/>
      <c r="AC1150" s="232"/>
      <c r="AD1150" s="232"/>
      <c r="AE1150" s="232"/>
      <c r="AF1150" s="232"/>
      <c r="AG1150" s="232"/>
      <c r="AH1150" s="232"/>
      <c r="AI1150" s="232"/>
      <c r="AJ1150" s="232"/>
      <c r="AK1150" s="232"/>
      <c r="AL1150" s="232"/>
      <c r="AM1150" s="232"/>
      <c r="AN1150" s="232"/>
      <c r="AO1150" s="232"/>
      <c r="AP1150" s="232"/>
      <c r="AQ1150" s="232"/>
      <c r="AR1150" s="232"/>
      <c r="AS1150" s="232"/>
      <c r="AT1150" s="232"/>
      <c r="AU1150" s="232"/>
      <c r="AV1150" s="232"/>
      <c r="AW1150" s="232"/>
      <c r="AX1150" s="232"/>
      <c r="AY1150" s="232"/>
      <c r="AZ1150" s="232"/>
      <c r="BA1150" s="232"/>
      <c r="BB1150" s="232"/>
      <c r="BC1150" s="232"/>
      <c r="BD1150" s="232"/>
      <c r="BE1150" s="232"/>
      <c r="BF1150" s="232"/>
      <c r="BG1150" s="232"/>
      <c r="BH1150" s="232"/>
      <c r="BI1150" s="232"/>
      <c r="BJ1150" s="232"/>
      <c r="BK1150" s="232"/>
      <c r="BL1150" s="232"/>
      <c r="BM1150" s="233">
        <v>1</v>
      </c>
    </row>
    <row r="1151" spans="1:65">
      <c r="A1151" s="30"/>
      <c r="B1151" s="19">
        <v>1</v>
      </c>
      <c r="C1151" s="9">
        <v>2</v>
      </c>
      <c r="D1151" s="234">
        <v>28.9</v>
      </c>
      <c r="E1151" s="234">
        <v>24</v>
      </c>
      <c r="F1151" s="234">
        <v>40</v>
      </c>
      <c r="G1151" s="234">
        <v>28.6</v>
      </c>
      <c r="H1151" s="231"/>
      <c r="I1151" s="232"/>
      <c r="J1151" s="232"/>
      <c r="K1151" s="232"/>
      <c r="L1151" s="232"/>
      <c r="M1151" s="232"/>
      <c r="N1151" s="232"/>
      <c r="O1151" s="232"/>
      <c r="P1151" s="232"/>
      <c r="Q1151" s="232"/>
      <c r="R1151" s="232"/>
      <c r="S1151" s="232"/>
      <c r="T1151" s="232"/>
      <c r="U1151" s="232"/>
      <c r="V1151" s="232"/>
      <c r="W1151" s="232"/>
      <c r="X1151" s="232"/>
      <c r="Y1151" s="232"/>
      <c r="Z1151" s="232"/>
      <c r="AA1151" s="232"/>
      <c r="AB1151" s="232"/>
      <c r="AC1151" s="232"/>
      <c r="AD1151" s="232"/>
      <c r="AE1151" s="232"/>
      <c r="AF1151" s="232"/>
      <c r="AG1151" s="232"/>
      <c r="AH1151" s="232"/>
      <c r="AI1151" s="232"/>
      <c r="AJ1151" s="232"/>
      <c r="AK1151" s="232"/>
      <c r="AL1151" s="232"/>
      <c r="AM1151" s="232"/>
      <c r="AN1151" s="232"/>
      <c r="AO1151" s="232"/>
      <c r="AP1151" s="232"/>
      <c r="AQ1151" s="232"/>
      <c r="AR1151" s="232"/>
      <c r="AS1151" s="232"/>
      <c r="AT1151" s="232"/>
      <c r="AU1151" s="232"/>
      <c r="AV1151" s="232"/>
      <c r="AW1151" s="232"/>
      <c r="AX1151" s="232"/>
      <c r="AY1151" s="232"/>
      <c r="AZ1151" s="232"/>
      <c r="BA1151" s="232"/>
      <c r="BB1151" s="232"/>
      <c r="BC1151" s="232"/>
      <c r="BD1151" s="232"/>
      <c r="BE1151" s="232"/>
      <c r="BF1151" s="232"/>
      <c r="BG1151" s="232"/>
      <c r="BH1151" s="232"/>
      <c r="BI1151" s="232"/>
      <c r="BJ1151" s="232"/>
      <c r="BK1151" s="232"/>
      <c r="BL1151" s="232"/>
      <c r="BM1151" s="233">
        <v>13</v>
      </c>
    </row>
    <row r="1152" spans="1:65">
      <c r="A1152" s="30"/>
      <c r="B1152" s="19">
        <v>1</v>
      </c>
      <c r="C1152" s="9">
        <v>3</v>
      </c>
      <c r="D1152" s="234">
        <v>32</v>
      </c>
      <c r="E1152" s="234">
        <v>23</v>
      </c>
      <c r="F1152" s="234">
        <v>40</v>
      </c>
      <c r="G1152" s="234">
        <v>26.6</v>
      </c>
      <c r="H1152" s="231"/>
      <c r="I1152" s="232"/>
      <c r="J1152" s="232"/>
      <c r="K1152" s="232"/>
      <c r="L1152" s="232"/>
      <c r="M1152" s="232"/>
      <c r="N1152" s="232"/>
      <c r="O1152" s="232"/>
      <c r="P1152" s="232"/>
      <c r="Q1152" s="232"/>
      <c r="R1152" s="232"/>
      <c r="S1152" s="232"/>
      <c r="T1152" s="232"/>
      <c r="U1152" s="232"/>
      <c r="V1152" s="232"/>
      <c r="W1152" s="232"/>
      <c r="X1152" s="232"/>
      <c r="Y1152" s="232"/>
      <c r="Z1152" s="232"/>
      <c r="AA1152" s="232"/>
      <c r="AB1152" s="232"/>
      <c r="AC1152" s="232"/>
      <c r="AD1152" s="232"/>
      <c r="AE1152" s="232"/>
      <c r="AF1152" s="232"/>
      <c r="AG1152" s="232"/>
      <c r="AH1152" s="232"/>
      <c r="AI1152" s="232"/>
      <c r="AJ1152" s="232"/>
      <c r="AK1152" s="232"/>
      <c r="AL1152" s="232"/>
      <c r="AM1152" s="232"/>
      <c r="AN1152" s="232"/>
      <c r="AO1152" s="232"/>
      <c r="AP1152" s="232"/>
      <c r="AQ1152" s="232"/>
      <c r="AR1152" s="232"/>
      <c r="AS1152" s="232"/>
      <c r="AT1152" s="232"/>
      <c r="AU1152" s="232"/>
      <c r="AV1152" s="232"/>
      <c r="AW1152" s="232"/>
      <c r="AX1152" s="232"/>
      <c r="AY1152" s="232"/>
      <c r="AZ1152" s="232"/>
      <c r="BA1152" s="232"/>
      <c r="BB1152" s="232"/>
      <c r="BC1152" s="232"/>
      <c r="BD1152" s="232"/>
      <c r="BE1152" s="232"/>
      <c r="BF1152" s="232"/>
      <c r="BG1152" s="232"/>
      <c r="BH1152" s="232"/>
      <c r="BI1152" s="232"/>
      <c r="BJ1152" s="232"/>
      <c r="BK1152" s="232"/>
      <c r="BL1152" s="232"/>
      <c r="BM1152" s="233">
        <v>16</v>
      </c>
    </row>
    <row r="1153" spans="1:65">
      <c r="A1153" s="30"/>
      <c r="B1153" s="19">
        <v>1</v>
      </c>
      <c r="C1153" s="9">
        <v>4</v>
      </c>
      <c r="D1153" s="234">
        <v>30.4</v>
      </c>
      <c r="E1153" s="234">
        <v>26</v>
      </c>
      <c r="F1153" s="234">
        <v>40</v>
      </c>
      <c r="G1153" s="234">
        <v>27.3</v>
      </c>
      <c r="H1153" s="231"/>
      <c r="I1153" s="232"/>
      <c r="J1153" s="232"/>
      <c r="K1153" s="232"/>
      <c r="L1153" s="232"/>
      <c r="M1153" s="232"/>
      <c r="N1153" s="232"/>
      <c r="O1153" s="232"/>
      <c r="P1153" s="232"/>
      <c r="Q1153" s="232"/>
      <c r="R1153" s="232"/>
      <c r="S1153" s="232"/>
      <c r="T1153" s="232"/>
      <c r="U1153" s="232"/>
      <c r="V1153" s="232"/>
      <c r="W1153" s="232"/>
      <c r="X1153" s="232"/>
      <c r="Y1153" s="232"/>
      <c r="Z1153" s="232"/>
      <c r="AA1153" s="232"/>
      <c r="AB1153" s="232"/>
      <c r="AC1153" s="232"/>
      <c r="AD1153" s="232"/>
      <c r="AE1153" s="232"/>
      <c r="AF1153" s="232"/>
      <c r="AG1153" s="232"/>
      <c r="AH1153" s="232"/>
      <c r="AI1153" s="232"/>
      <c r="AJ1153" s="232"/>
      <c r="AK1153" s="232"/>
      <c r="AL1153" s="232"/>
      <c r="AM1153" s="232"/>
      <c r="AN1153" s="232"/>
      <c r="AO1153" s="232"/>
      <c r="AP1153" s="232"/>
      <c r="AQ1153" s="232"/>
      <c r="AR1153" s="232"/>
      <c r="AS1153" s="232"/>
      <c r="AT1153" s="232"/>
      <c r="AU1153" s="232"/>
      <c r="AV1153" s="232"/>
      <c r="AW1153" s="232"/>
      <c r="AX1153" s="232"/>
      <c r="AY1153" s="232"/>
      <c r="AZ1153" s="232"/>
      <c r="BA1153" s="232"/>
      <c r="BB1153" s="232"/>
      <c r="BC1153" s="232"/>
      <c r="BD1153" s="232"/>
      <c r="BE1153" s="232"/>
      <c r="BF1153" s="232"/>
      <c r="BG1153" s="232"/>
      <c r="BH1153" s="232"/>
      <c r="BI1153" s="232"/>
      <c r="BJ1153" s="232"/>
      <c r="BK1153" s="232"/>
      <c r="BL1153" s="232"/>
      <c r="BM1153" s="233">
        <v>30.5208333333333</v>
      </c>
    </row>
    <row r="1154" spans="1:65">
      <c r="A1154" s="30"/>
      <c r="B1154" s="19">
        <v>1</v>
      </c>
      <c r="C1154" s="9">
        <v>5</v>
      </c>
      <c r="D1154" s="234">
        <v>29.1</v>
      </c>
      <c r="E1154" s="234">
        <v>23</v>
      </c>
      <c r="F1154" s="234">
        <v>40</v>
      </c>
      <c r="G1154" s="234">
        <v>26</v>
      </c>
      <c r="H1154" s="231"/>
      <c r="I1154" s="232"/>
      <c r="J1154" s="232"/>
      <c r="K1154" s="232"/>
      <c r="L1154" s="232"/>
      <c r="M1154" s="232"/>
      <c r="N1154" s="232"/>
      <c r="O1154" s="232"/>
      <c r="P1154" s="232"/>
      <c r="Q1154" s="232"/>
      <c r="R1154" s="232"/>
      <c r="S1154" s="232"/>
      <c r="T1154" s="232"/>
      <c r="U1154" s="232"/>
      <c r="V1154" s="232"/>
      <c r="W1154" s="232"/>
      <c r="X1154" s="232"/>
      <c r="Y1154" s="232"/>
      <c r="Z1154" s="232"/>
      <c r="AA1154" s="232"/>
      <c r="AB1154" s="232"/>
      <c r="AC1154" s="232"/>
      <c r="AD1154" s="232"/>
      <c r="AE1154" s="232"/>
      <c r="AF1154" s="232"/>
      <c r="AG1154" s="232"/>
      <c r="AH1154" s="232"/>
      <c r="AI1154" s="232"/>
      <c r="AJ1154" s="232"/>
      <c r="AK1154" s="232"/>
      <c r="AL1154" s="232"/>
      <c r="AM1154" s="232"/>
      <c r="AN1154" s="232"/>
      <c r="AO1154" s="232"/>
      <c r="AP1154" s="232"/>
      <c r="AQ1154" s="232"/>
      <c r="AR1154" s="232"/>
      <c r="AS1154" s="232"/>
      <c r="AT1154" s="232"/>
      <c r="AU1154" s="232"/>
      <c r="AV1154" s="232"/>
      <c r="AW1154" s="232"/>
      <c r="AX1154" s="232"/>
      <c r="AY1154" s="232"/>
      <c r="AZ1154" s="232"/>
      <c r="BA1154" s="232"/>
      <c r="BB1154" s="232"/>
      <c r="BC1154" s="232"/>
      <c r="BD1154" s="232"/>
      <c r="BE1154" s="232"/>
      <c r="BF1154" s="232"/>
      <c r="BG1154" s="232"/>
      <c r="BH1154" s="232"/>
      <c r="BI1154" s="232"/>
      <c r="BJ1154" s="232"/>
      <c r="BK1154" s="232"/>
      <c r="BL1154" s="232"/>
      <c r="BM1154" s="233">
        <v>19</v>
      </c>
    </row>
    <row r="1155" spans="1:65">
      <c r="A1155" s="30"/>
      <c r="B1155" s="19">
        <v>1</v>
      </c>
      <c r="C1155" s="9">
        <v>6</v>
      </c>
      <c r="D1155" s="234">
        <v>31.5</v>
      </c>
      <c r="E1155" s="234">
        <v>25</v>
      </c>
      <c r="F1155" s="234">
        <v>40</v>
      </c>
      <c r="G1155" s="234">
        <v>26.2</v>
      </c>
      <c r="H1155" s="231"/>
      <c r="I1155" s="232"/>
      <c r="J1155" s="232"/>
      <c r="K1155" s="232"/>
      <c r="L1155" s="232"/>
      <c r="M1155" s="232"/>
      <c r="N1155" s="232"/>
      <c r="O1155" s="232"/>
      <c r="P1155" s="232"/>
      <c r="Q1155" s="232"/>
      <c r="R1155" s="232"/>
      <c r="S1155" s="232"/>
      <c r="T1155" s="232"/>
      <c r="U1155" s="232"/>
      <c r="V1155" s="232"/>
      <c r="W1155" s="232"/>
      <c r="X1155" s="232"/>
      <c r="Y1155" s="232"/>
      <c r="Z1155" s="232"/>
      <c r="AA1155" s="232"/>
      <c r="AB1155" s="232"/>
      <c r="AC1155" s="232"/>
      <c r="AD1155" s="232"/>
      <c r="AE1155" s="232"/>
      <c r="AF1155" s="232"/>
      <c r="AG1155" s="232"/>
      <c r="AH1155" s="232"/>
      <c r="AI1155" s="232"/>
      <c r="AJ1155" s="232"/>
      <c r="AK1155" s="232"/>
      <c r="AL1155" s="232"/>
      <c r="AM1155" s="232"/>
      <c r="AN1155" s="232"/>
      <c r="AO1155" s="232"/>
      <c r="AP1155" s="232"/>
      <c r="AQ1155" s="232"/>
      <c r="AR1155" s="232"/>
      <c r="AS1155" s="232"/>
      <c r="AT1155" s="232"/>
      <c r="AU1155" s="232"/>
      <c r="AV1155" s="232"/>
      <c r="AW1155" s="232"/>
      <c r="AX1155" s="232"/>
      <c r="AY1155" s="232"/>
      <c r="AZ1155" s="232"/>
      <c r="BA1155" s="232"/>
      <c r="BB1155" s="232"/>
      <c r="BC1155" s="232"/>
      <c r="BD1155" s="232"/>
      <c r="BE1155" s="232"/>
      <c r="BF1155" s="232"/>
      <c r="BG1155" s="232"/>
      <c r="BH1155" s="232"/>
      <c r="BI1155" s="232"/>
      <c r="BJ1155" s="232"/>
      <c r="BK1155" s="232"/>
      <c r="BL1155" s="232"/>
      <c r="BM1155" s="237"/>
    </row>
    <row r="1156" spans="1:65">
      <c r="A1156" s="30"/>
      <c r="B1156" s="20" t="s">
        <v>245</v>
      </c>
      <c r="C1156" s="12"/>
      <c r="D1156" s="238">
        <v>30.366666666666664</v>
      </c>
      <c r="E1156" s="238">
        <v>24.5</v>
      </c>
      <c r="F1156" s="238">
        <v>40</v>
      </c>
      <c r="G1156" s="238">
        <v>27.216666666666669</v>
      </c>
      <c r="H1156" s="231"/>
      <c r="I1156" s="232"/>
      <c r="J1156" s="232"/>
      <c r="K1156" s="232"/>
      <c r="L1156" s="232"/>
      <c r="M1156" s="232"/>
      <c r="N1156" s="232"/>
      <c r="O1156" s="232"/>
      <c r="P1156" s="232"/>
      <c r="Q1156" s="232"/>
      <c r="R1156" s="232"/>
      <c r="S1156" s="232"/>
      <c r="T1156" s="232"/>
      <c r="U1156" s="232"/>
      <c r="V1156" s="232"/>
      <c r="W1156" s="232"/>
      <c r="X1156" s="232"/>
      <c r="Y1156" s="232"/>
      <c r="Z1156" s="232"/>
      <c r="AA1156" s="232"/>
      <c r="AB1156" s="232"/>
      <c r="AC1156" s="232"/>
      <c r="AD1156" s="232"/>
      <c r="AE1156" s="232"/>
      <c r="AF1156" s="232"/>
      <c r="AG1156" s="232"/>
      <c r="AH1156" s="232"/>
      <c r="AI1156" s="232"/>
      <c r="AJ1156" s="232"/>
      <c r="AK1156" s="232"/>
      <c r="AL1156" s="232"/>
      <c r="AM1156" s="232"/>
      <c r="AN1156" s="232"/>
      <c r="AO1156" s="232"/>
      <c r="AP1156" s="232"/>
      <c r="AQ1156" s="232"/>
      <c r="AR1156" s="232"/>
      <c r="AS1156" s="232"/>
      <c r="AT1156" s="232"/>
      <c r="AU1156" s="232"/>
      <c r="AV1156" s="232"/>
      <c r="AW1156" s="232"/>
      <c r="AX1156" s="232"/>
      <c r="AY1156" s="232"/>
      <c r="AZ1156" s="232"/>
      <c r="BA1156" s="232"/>
      <c r="BB1156" s="232"/>
      <c r="BC1156" s="232"/>
      <c r="BD1156" s="232"/>
      <c r="BE1156" s="232"/>
      <c r="BF1156" s="232"/>
      <c r="BG1156" s="232"/>
      <c r="BH1156" s="232"/>
      <c r="BI1156" s="232"/>
      <c r="BJ1156" s="232"/>
      <c r="BK1156" s="232"/>
      <c r="BL1156" s="232"/>
      <c r="BM1156" s="237"/>
    </row>
    <row r="1157" spans="1:65">
      <c r="A1157" s="30"/>
      <c r="B1157" s="3" t="s">
        <v>246</v>
      </c>
      <c r="C1157" s="29"/>
      <c r="D1157" s="234">
        <v>30.35</v>
      </c>
      <c r="E1157" s="234">
        <v>24.5</v>
      </c>
      <c r="F1157" s="234">
        <v>40</v>
      </c>
      <c r="G1157" s="234">
        <v>26.950000000000003</v>
      </c>
      <c r="H1157" s="231"/>
      <c r="I1157" s="232"/>
      <c r="J1157" s="232"/>
      <c r="K1157" s="232"/>
      <c r="L1157" s="232"/>
      <c r="M1157" s="232"/>
      <c r="N1157" s="232"/>
      <c r="O1157" s="232"/>
      <c r="P1157" s="232"/>
      <c r="Q1157" s="232"/>
      <c r="R1157" s="232"/>
      <c r="S1157" s="232"/>
      <c r="T1157" s="232"/>
      <c r="U1157" s="232"/>
      <c r="V1157" s="232"/>
      <c r="W1157" s="232"/>
      <c r="X1157" s="232"/>
      <c r="Y1157" s="232"/>
      <c r="Z1157" s="232"/>
      <c r="AA1157" s="232"/>
      <c r="AB1157" s="232"/>
      <c r="AC1157" s="232"/>
      <c r="AD1157" s="232"/>
      <c r="AE1157" s="232"/>
      <c r="AF1157" s="232"/>
      <c r="AG1157" s="232"/>
      <c r="AH1157" s="232"/>
      <c r="AI1157" s="232"/>
      <c r="AJ1157" s="232"/>
      <c r="AK1157" s="232"/>
      <c r="AL1157" s="232"/>
      <c r="AM1157" s="232"/>
      <c r="AN1157" s="232"/>
      <c r="AO1157" s="232"/>
      <c r="AP1157" s="232"/>
      <c r="AQ1157" s="232"/>
      <c r="AR1157" s="232"/>
      <c r="AS1157" s="232"/>
      <c r="AT1157" s="232"/>
      <c r="AU1157" s="232"/>
      <c r="AV1157" s="232"/>
      <c r="AW1157" s="232"/>
      <c r="AX1157" s="232"/>
      <c r="AY1157" s="232"/>
      <c r="AZ1157" s="232"/>
      <c r="BA1157" s="232"/>
      <c r="BB1157" s="232"/>
      <c r="BC1157" s="232"/>
      <c r="BD1157" s="232"/>
      <c r="BE1157" s="232"/>
      <c r="BF1157" s="232"/>
      <c r="BG1157" s="232"/>
      <c r="BH1157" s="232"/>
      <c r="BI1157" s="232"/>
      <c r="BJ1157" s="232"/>
      <c r="BK1157" s="232"/>
      <c r="BL1157" s="232"/>
      <c r="BM1157" s="237"/>
    </row>
    <row r="1158" spans="1:65">
      <c r="A1158" s="30"/>
      <c r="B1158" s="3" t="s">
        <v>247</v>
      </c>
      <c r="C1158" s="29"/>
      <c r="D1158" s="234">
        <v>1.2420413304985736</v>
      </c>
      <c r="E1158" s="234">
        <v>1.3784048752090221</v>
      </c>
      <c r="F1158" s="234">
        <v>0</v>
      </c>
      <c r="G1158" s="234">
        <v>1.1600287352762726</v>
      </c>
      <c r="H1158" s="231"/>
      <c r="I1158" s="232"/>
      <c r="J1158" s="232"/>
      <c r="K1158" s="232"/>
      <c r="L1158" s="232"/>
      <c r="M1158" s="232"/>
      <c r="N1158" s="232"/>
      <c r="O1158" s="232"/>
      <c r="P1158" s="232"/>
      <c r="Q1158" s="232"/>
      <c r="R1158" s="232"/>
      <c r="S1158" s="232"/>
      <c r="T1158" s="232"/>
      <c r="U1158" s="232"/>
      <c r="V1158" s="232"/>
      <c r="W1158" s="232"/>
      <c r="X1158" s="232"/>
      <c r="Y1158" s="232"/>
      <c r="Z1158" s="232"/>
      <c r="AA1158" s="232"/>
      <c r="AB1158" s="232"/>
      <c r="AC1158" s="232"/>
      <c r="AD1158" s="232"/>
      <c r="AE1158" s="232"/>
      <c r="AF1158" s="232"/>
      <c r="AG1158" s="232"/>
      <c r="AH1158" s="232"/>
      <c r="AI1158" s="232"/>
      <c r="AJ1158" s="232"/>
      <c r="AK1158" s="232"/>
      <c r="AL1158" s="232"/>
      <c r="AM1158" s="232"/>
      <c r="AN1158" s="232"/>
      <c r="AO1158" s="232"/>
      <c r="AP1158" s="232"/>
      <c r="AQ1158" s="232"/>
      <c r="AR1158" s="232"/>
      <c r="AS1158" s="232"/>
      <c r="AT1158" s="232"/>
      <c r="AU1158" s="232"/>
      <c r="AV1158" s="232"/>
      <c r="AW1158" s="232"/>
      <c r="AX1158" s="232"/>
      <c r="AY1158" s="232"/>
      <c r="AZ1158" s="232"/>
      <c r="BA1158" s="232"/>
      <c r="BB1158" s="232"/>
      <c r="BC1158" s="232"/>
      <c r="BD1158" s="232"/>
      <c r="BE1158" s="232"/>
      <c r="BF1158" s="232"/>
      <c r="BG1158" s="232"/>
      <c r="BH1158" s="232"/>
      <c r="BI1158" s="232"/>
      <c r="BJ1158" s="232"/>
      <c r="BK1158" s="232"/>
      <c r="BL1158" s="232"/>
      <c r="BM1158" s="237"/>
    </row>
    <row r="1159" spans="1:65">
      <c r="A1159" s="30"/>
      <c r="B1159" s="3" t="s">
        <v>86</v>
      </c>
      <c r="C1159" s="29"/>
      <c r="D1159" s="13">
        <v>4.0901470817735687E-2</v>
      </c>
      <c r="E1159" s="13">
        <v>5.6261423477919272E-2</v>
      </c>
      <c r="F1159" s="13">
        <v>0</v>
      </c>
      <c r="G1159" s="13">
        <v>4.26219988466481E-2</v>
      </c>
      <c r="H1159" s="151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55"/>
    </row>
    <row r="1160" spans="1:65">
      <c r="A1160" s="30"/>
      <c r="B1160" s="3" t="s">
        <v>248</v>
      </c>
      <c r="C1160" s="29"/>
      <c r="D1160" s="13">
        <v>-5.0511945392481827E-3</v>
      </c>
      <c r="E1160" s="13">
        <v>-0.19726962457337793</v>
      </c>
      <c r="F1160" s="13">
        <v>0.31058020477815851</v>
      </c>
      <c r="G1160" s="13">
        <v>-0.10825938566552795</v>
      </c>
      <c r="H1160" s="151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55"/>
    </row>
    <row r="1161" spans="1:65">
      <c r="A1161" s="30"/>
      <c r="B1161" s="46" t="s">
        <v>249</v>
      </c>
      <c r="C1161" s="47"/>
      <c r="D1161" s="45">
        <v>0.36</v>
      </c>
      <c r="E1161" s="45">
        <v>0.99</v>
      </c>
      <c r="F1161" s="45">
        <v>2.58</v>
      </c>
      <c r="G1161" s="45">
        <v>0.36</v>
      </c>
      <c r="H1161" s="151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55"/>
    </row>
    <row r="1162" spans="1:65">
      <c r="B1162" s="31"/>
      <c r="C1162" s="20"/>
      <c r="D1162" s="20"/>
      <c r="E1162" s="20"/>
      <c r="F1162" s="20"/>
      <c r="G1162" s="20"/>
      <c r="BM1162" s="55"/>
    </row>
    <row r="1163" spans="1:65">
      <c r="BM1163" s="55"/>
    </row>
    <row r="1164" spans="1:65">
      <c r="BM1164" s="55"/>
    </row>
    <row r="1165" spans="1:65">
      <c r="BM1165" s="55"/>
    </row>
    <row r="1166" spans="1:65">
      <c r="BM1166" s="55"/>
    </row>
    <row r="1167" spans="1:65">
      <c r="BM1167" s="55"/>
    </row>
    <row r="1168" spans="1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5"/>
    </row>
    <row r="1182" spans="65:65">
      <c r="BM1182" s="55"/>
    </row>
    <row r="1183" spans="65:65">
      <c r="BM1183" s="55"/>
    </row>
    <row r="1184" spans="65:65">
      <c r="BM1184" s="55"/>
    </row>
    <row r="1185" spans="65:65">
      <c r="BM1185" s="55"/>
    </row>
    <row r="1186" spans="65:65">
      <c r="BM1186" s="55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5"/>
    </row>
    <row r="1193" spans="65:65">
      <c r="BM1193" s="55"/>
    </row>
    <row r="1194" spans="65:65">
      <c r="BM1194" s="55"/>
    </row>
    <row r="1195" spans="65:65">
      <c r="BM1195" s="55"/>
    </row>
    <row r="1196" spans="65:65">
      <c r="BM1196" s="55"/>
    </row>
    <row r="1197" spans="65:65">
      <c r="BM1197" s="55"/>
    </row>
    <row r="1198" spans="65:65">
      <c r="BM1198" s="55"/>
    </row>
    <row r="1199" spans="65:65">
      <c r="BM1199" s="55"/>
    </row>
    <row r="1200" spans="65:65">
      <c r="BM1200" s="55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6"/>
    </row>
    <row r="1212" spans="65:65">
      <c r="BM1212" s="57"/>
    </row>
    <row r="1213" spans="65:65">
      <c r="BM1213" s="57"/>
    </row>
    <row r="1214" spans="65:65">
      <c r="BM1214" s="57"/>
    </row>
    <row r="1215" spans="65:65">
      <c r="BM1215" s="57"/>
    </row>
    <row r="1216" spans="65:65">
      <c r="BM1216" s="57"/>
    </row>
    <row r="1217" spans="65:65">
      <c r="BM1217" s="57"/>
    </row>
    <row r="1218" spans="65:65">
      <c r="BM1218" s="57"/>
    </row>
    <row r="1219" spans="65:65">
      <c r="BM1219" s="57"/>
    </row>
    <row r="1220" spans="65:65">
      <c r="BM1220" s="57"/>
    </row>
    <row r="1221" spans="65:65">
      <c r="BM1221" s="57"/>
    </row>
    <row r="1222" spans="65:65">
      <c r="BM1222" s="57"/>
    </row>
    <row r="1223" spans="65:65">
      <c r="BM1223" s="57"/>
    </row>
    <row r="1224" spans="65:65">
      <c r="BM1224" s="57"/>
    </row>
    <row r="1225" spans="65:65">
      <c r="BM1225" s="57"/>
    </row>
    <row r="1226" spans="65:65">
      <c r="BM1226" s="57"/>
    </row>
    <row r="1227" spans="65:65">
      <c r="BM1227" s="57"/>
    </row>
    <row r="1228" spans="65:65">
      <c r="BM1228" s="57"/>
    </row>
    <row r="1229" spans="65:65">
      <c r="BM1229" s="57"/>
    </row>
    <row r="1230" spans="65:65">
      <c r="BM1230" s="57"/>
    </row>
    <row r="1231" spans="65:65">
      <c r="BM1231" s="57"/>
    </row>
    <row r="1232" spans="65:65">
      <c r="BM1232" s="57"/>
    </row>
    <row r="1233" spans="65:65">
      <c r="BM1233" s="57"/>
    </row>
    <row r="1234" spans="65:65">
      <c r="BM1234" s="57"/>
    </row>
    <row r="1235" spans="65:65">
      <c r="BM1235" s="57"/>
    </row>
    <row r="1236" spans="65:65">
      <c r="BM1236" s="57"/>
    </row>
    <row r="1237" spans="65:65">
      <c r="BM1237" s="57"/>
    </row>
    <row r="1238" spans="65:65">
      <c r="BM1238" s="57"/>
    </row>
    <row r="1239" spans="65:65">
      <c r="BM1239" s="57"/>
    </row>
    <row r="1240" spans="65:65">
      <c r="BM1240" s="57"/>
    </row>
    <row r="1241" spans="65:65">
      <c r="BM1241" s="57"/>
    </row>
    <row r="1242" spans="65:65">
      <c r="BM1242" s="57"/>
    </row>
    <row r="1243" spans="65:65">
      <c r="BM1243" s="57"/>
    </row>
    <row r="1244" spans="65:65">
      <c r="BM1244" s="57"/>
    </row>
    <row r="1245" spans="65:65">
      <c r="BM1245" s="57"/>
    </row>
  </sheetData>
  <dataConsolidate/>
  <conditionalFormatting sqref="B6:F11 B24:R29 B42:R47 B61:G66 B79:M84 B98:K103 B116:I121 B134:S139 B153:K158 B172:J177 B190:R195 B208:R213 B226:J231 B245:S250 B263:J268 B281:J286 B299:J304 B317:S322 B335:I340 B353:J358 B371:G376 B389:F394 B407:D412 B425:J430 B443:I448 B461:R466 B480:K485 B498:L503 B516:D521 B534:H539 B552:S557 B570:S575 B588:L593 B606:E611 B624:I629 B642:J647 B660:S665 B678:H683 B696:R701 B714:J719 B733:J738 B751:G756 B769:R774 B787:J792 B805:J810 B823:G828 B841:Q846 B859:I864 B877:J882 B895:N900 B914:K919 B932:I937 B950:G955 B968:L973 B986:S991 B1004:I1009 B1023:J1028 B1041:L1046 B1059:N1064 B1078:L1083 B1096:L1101 B1114:J1119 B1132:S1137 B1150:G1155">
    <cfRule type="expression" dxfId="5" priority="192">
      <formula>AND($B6&lt;&gt;$B5,NOT(ISBLANK(INDIRECT(Anlyt_LabRefThisCol))))</formula>
    </cfRule>
  </conditionalFormatting>
  <conditionalFormatting sqref="C2:F17 C20:R35 C38:R53 C57:G72 C75:M90 C94:K109 C112:I127 C130:S145 C149:K164 C168:J183 C186:R201 C204:R219 C222:J237 C241:S256 C259:J274 C277:J292 C295:J310 C313:S328 C331:I346 C349:J364 C367:G382 C385:F400 C403:D418 C421:J436 C439:I454 C457:R472 C476:K491 C494:L509 C512:D527 C530:H545 C548:S563 C566:S581 C584:L599 C602:E617 C620:I635 C638:J653 C656:S671 C674:H689 C692:R707 C710:J725 C729:J744 C747:G762 C765:R780 C783:J798 C801:J816 C819:G834 C837:Q852 C855:I870 C873:J888 C891:N906 C910:K925 C928:I943 C946:G961 C964:L979 C982:S997 C1000:I1015 C1019:J1034 C1037:L1052 C1055:N1070 C1074:L1089 C1092:L1107 C1110:J1125 C1128:S1143 C1146:G1161">
    <cfRule type="expression" dxfId="4" priority="190" stopIfTrue="1">
      <formula>AND(ISBLANK(INDIRECT(Anlyt_LabRefLastCol)),ISBLANK(INDIRECT(Anlyt_LabRefThisCol)))</formula>
    </cfRule>
    <cfRule type="expression" dxfId="3" priority="19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22CAC-310D-42FA-B217-3006D73AFC6E}">
  <sheetPr codeName="Sheet17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556</v>
      </c>
      <c r="BM1" s="28" t="s">
        <v>67</v>
      </c>
    </row>
    <row r="2" spans="1:66" ht="15">
      <c r="A2" s="25" t="s">
        <v>204</v>
      </c>
      <c r="B2" s="18" t="s">
        <v>111</v>
      </c>
      <c r="C2" s="15" t="s">
        <v>112</v>
      </c>
      <c r="D2" s="16" t="s">
        <v>222</v>
      </c>
      <c r="E2" s="17" t="s">
        <v>222</v>
      </c>
      <c r="F2" s="17" t="s">
        <v>222</v>
      </c>
      <c r="G2" s="17" t="s">
        <v>222</v>
      </c>
      <c r="H2" s="17" t="s">
        <v>222</v>
      </c>
      <c r="I2" s="17" t="s">
        <v>222</v>
      </c>
      <c r="J2" s="17" t="s">
        <v>222</v>
      </c>
      <c r="K2" s="17" t="s">
        <v>222</v>
      </c>
      <c r="L2" s="17" t="s">
        <v>222</v>
      </c>
      <c r="M2" s="17" t="s">
        <v>222</v>
      </c>
      <c r="N2" s="17" t="s">
        <v>222</v>
      </c>
      <c r="O2" s="17" t="s">
        <v>222</v>
      </c>
      <c r="P2" s="151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223</v>
      </c>
      <c r="C3" s="9" t="s">
        <v>223</v>
      </c>
      <c r="D3" s="149" t="s">
        <v>255</v>
      </c>
      <c r="E3" s="150" t="s">
        <v>256</v>
      </c>
      <c r="F3" s="150" t="s">
        <v>258</v>
      </c>
      <c r="G3" s="150" t="s">
        <v>259</v>
      </c>
      <c r="H3" s="150" t="s">
        <v>276</v>
      </c>
      <c r="I3" s="150" t="s">
        <v>261</v>
      </c>
      <c r="J3" s="150" t="s">
        <v>262</v>
      </c>
      <c r="K3" s="150" t="s">
        <v>263</v>
      </c>
      <c r="L3" s="150" t="s">
        <v>265</v>
      </c>
      <c r="M3" s="150" t="s">
        <v>268</v>
      </c>
      <c r="N3" s="150" t="s">
        <v>293</v>
      </c>
      <c r="O3" s="150" t="s">
        <v>294</v>
      </c>
      <c r="P3" s="151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202</v>
      </c>
      <c r="E4" s="11" t="s">
        <v>202</v>
      </c>
      <c r="F4" s="11" t="s">
        <v>202</v>
      </c>
      <c r="G4" s="11" t="s">
        <v>202</v>
      </c>
      <c r="H4" s="11" t="s">
        <v>202</v>
      </c>
      <c r="I4" s="11" t="s">
        <v>202</v>
      </c>
      <c r="J4" s="11" t="s">
        <v>202</v>
      </c>
      <c r="K4" s="11" t="s">
        <v>202</v>
      </c>
      <c r="L4" s="11" t="s">
        <v>202</v>
      </c>
      <c r="M4" s="11" t="s">
        <v>202</v>
      </c>
      <c r="N4" s="11" t="s">
        <v>202</v>
      </c>
      <c r="O4" s="11" t="s">
        <v>202</v>
      </c>
      <c r="P4" s="151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0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151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0</v>
      </c>
    </row>
    <row r="6" spans="1:66">
      <c r="A6" s="30"/>
      <c r="B6" s="18">
        <v>1</v>
      </c>
      <c r="C6" s="14">
        <v>1</v>
      </c>
      <c r="D6" s="216">
        <v>155</v>
      </c>
      <c r="E6" s="216">
        <v>191</v>
      </c>
      <c r="F6" s="217">
        <v>80</v>
      </c>
      <c r="G6" s="216">
        <v>160</v>
      </c>
      <c r="H6" s="216">
        <v>140</v>
      </c>
      <c r="I6" s="217">
        <v>200</v>
      </c>
      <c r="J6" s="216">
        <v>118</v>
      </c>
      <c r="K6" s="216">
        <v>152</v>
      </c>
      <c r="L6" s="217">
        <v>271</v>
      </c>
      <c r="M6" s="216">
        <v>140</v>
      </c>
      <c r="N6" s="216">
        <v>197</v>
      </c>
      <c r="O6" s="216">
        <v>160</v>
      </c>
      <c r="P6" s="218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/>
      <c r="BF6" s="219"/>
      <c r="BG6" s="219"/>
      <c r="BH6" s="219"/>
      <c r="BI6" s="219"/>
      <c r="BJ6" s="219"/>
      <c r="BK6" s="219"/>
      <c r="BL6" s="219"/>
      <c r="BM6" s="220">
        <v>1</v>
      </c>
    </row>
    <row r="7" spans="1:66">
      <c r="A7" s="30"/>
      <c r="B7" s="19">
        <v>1</v>
      </c>
      <c r="C7" s="9">
        <v>2</v>
      </c>
      <c r="D7" s="221">
        <v>153</v>
      </c>
      <c r="E7" s="221">
        <v>162</v>
      </c>
      <c r="F7" s="222">
        <v>78.510999999999996</v>
      </c>
      <c r="G7" s="221">
        <v>160</v>
      </c>
      <c r="H7" s="221">
        <v>120</v>
      </c>
      <c r="I7" s="222" t="s">
        <v>95</v>
      </c>
      <c r="J7" s="221">
        <v>117</v>
      </c>
      <c r="K7" s="221">
        <v>152</v>
      </c>
      <c r="L7" s="222">
        <v>273</v>
      </c>
      <c r="M7" s="221">
        <v>160</v>
      </c>
      <c r="N7" s="221">
        <v>199</v>
      </c>
      <c r="O7" s="221">
        <v>170</v>
      </c>
      <c r="P7" s="218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20" t="e">
        <v>#N/A</v>
      </c>
    </row>
    <row r="8" spans="1:66">
      <c r="A8" s="30"/>
      <c r="B8" s="19">
        <v>1</v>
      </c>
      <c r="C8" s="9">
        <v>3</v>
      </c>
      <c r="D8" s="221">
        <v>144</v>
      </c>
      <c r="E8" s="221">
        <v>180</v>
      </c>
      <c r="F8" s="222">
        <v>77.7</v>
      </c>
      <c r="G8" s="221">
        <v>160</v>
      </c>
      <c r="H8" s="221">
        <v>130</v>
      </c>
      <c r="I8" s="222" t="s">
        <v>95</v>
      </c>
      <c r="J8" s="221">
        <v>115</v>
      </c>
      <c r="K8" s="221">
        <v>153</v>
      </c>
      <c r="L8" s="222">
        <v>253.00000000000003</v>
      </c>
      <c r="M8" s="221">
        <v>160</v>
      </c>
      <c r="N8" s="221">
        <v>196</v>
      </c>
      <c r="O8" s="221">
        <v>170</v>
      </c>
      <c r="P8" s="218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20">
        <v>16</v>
      </c>
    </row>
    <row r="9" spans="1:66">
      <c r="A9" s="30"/>
      <c r="B9" s="19">
        <v>1</v>
      </c>
      <c r="C9" s="9">
        <v>4</v>
      </c>
      <c r="D9" s="221">
        <v>155</v>
      </c>
      <c r="E9" s="221">
        <v>170</v>
      </c>
      <c r="F9" s="222">
        <v>66</v>
      </c>
      <c r="G9" s="221">
        <v>160</v>
      </c>
      <c r="H9" s="221">
        <v>150</v>
      </c>
      <c r="I9" s="222" t="s">
        <v>95</v>
      </c>
      <c r="J9" s="221">
        <v>114</v>
      </c>
      <c r="K9" s="221">
        <v>157</v>
      </c>
      <c r="L9" s="222">
        <v>302</v>
      </c>
      <c r="M9" s="221">
        <v>160</v>
      </c>
      <c r="N9" s="221">
        <v>195</v>
      </c>
      <c r="O9" s="221">
        <v>150</v>
      </c>
      <c r="P9" s="218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19"/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19"/>
      <c r="BH9" s="219"/>
      <c r="BI9" s="219"/>
      <c r="BJ9" s="219"/>
      <c r="BK9" s="219"/>
      <c r="BL9" s="219"/>
      <c r="BM9" s="220">
        <v>157.22962962962961</v>
      </c>
      <c r="BN9" s="28"/>
    </row>
    <row r="10" spans="1:66">
      <c r="A10" s="30"/>
      <c r="B10" s="19">
        <v>1</v>
      </c>
      <c r="C10" s="9">
        <v>5</v>
      </c>
      <c r="D10" s="221">
        <v>160</v>
      </c>
      <c r="E10" s="226">
        <v>258</v>
      </c>
      <c r="F10" s="222">
        <v>99.82</v>
      </c>
      <c r="G10" s="221">
        <v>150</v>
      </c>
      <c r="H10" s="221">
        <v>120</v>
      </c>
      <c r="I10" s="222" t="s">
        <v>95</v>
      </c>
      <c r="J10" s="221">
        <v>119</v>
      </c>
      <c r="K10" s="221">
        <v>151</v>
      </c>
      <c r="L10" s="222">
        <v>214</v>
      </c>
      <c r="M10" s="221">
        <v>210</v>
      </c>
      <c r="N10" s="221">
        <v>194</v>
      </c>
      <c r="O10" s="221">
        <v>160</v>
      </c>
      <c r="P10" s="218"/>
      <c r="Q10" s="219"/>
      <c r="R10" s="219"/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20">
        <v>115</v>
      </c>
    </row>
    <row r="11" spans="1:66">
      <c r="A11" s="30"/>
      <c r="B11" s="19">
        <v>1</v>
      </c>
      <c r="C11" s="9">
        <v>6</v>
      </c>
      <c r="D11" s="221">
        <v>144</v>
      </c>
      <c r="E11" s="221">
        <v>174</v>
      </c>
      <c r="F11" s="222">
        <v>66.3</v>
      </c>
      <c r="G11" s="221">
        <v>150</v>
      </c>
      <c r="H11" s="221">
        <v>130</v>
      </c>
      <c r="I11" s="222" t="s">
        <v>95</v>
      </c>
      <c r="J11" s="221">
        <v>116</v>
      </c>
      <c r="K11" s="221">
        <v>156</v>
      </c>
      <c r="L11" s="222">
        <v>196</v>
      </c>
      <c r="M11" s="226">
        <v>260</v>
      </c>
      <c r="N11" s="221">
        <v>200</v>
      </c>
      <c r="O11" s="221">
        <v>189.99999999999997</v>
      </c>
      <c r="P11" s="218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23"/>
    </row>
    <row r="12" spans="1:66">
      <c r="A12" s="30"/>
      <c r="B12" s="20" t="s">
        <v>245</v>
      </c>
      <c r="C12" s="12"/>
      <c r="D12" s="224">
        <v>151.83333333333334</v>
      </c>
      <c r="E12" s="224">
        <v>189.16666666666666</v>
      </c>
      <c r="F12" s="224">
        <v>78.055166666666665</v>
      </c>
      <c r="G12" s="224">
        <v>156.66666666666666</v>
      </c>
      <c r="H12" s="224">
        <v>131.66666666666666</v>
      </c>
      <c r="I12" s="224">
        <v>200</v>
      </c>
      <c r="J12" s="224">
        <v>116.5</v>
      </c>
      <c r="K12" s="224">
        <v>153.5</v>
      </c>
      <c r="L12" s="224">
        <v>251.5</v>
      </c>
      <c r="M12" s="224">
        <v>181.66666666666666</v>
      </c>
      <c r="N12" s="224">
        <v>196.83333333333334</v>
      </c>
      <c r="O12" s="224">
        <v>166.66666666666666</v>
      </c>
      <c r="P12" s="218"/>
      <c r="Q12" s="219"/>
      <c r="R12" s="219"/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23"/>
    </row>
    <row r="13" spans="1:66">
      <c r="A13" s="30"/>
      <c r="B13" s="3" t="s">
        <v>246</v>
      </c>
      <c r="C13" s="29"/>
      <c r="D13" s="221">
        <v>154</v>
      </c>
      <c r="E13" s="221">
        <v>177</v>
      </c>
      <c r="F13" s="221">
        <v>78.105500000000006</v>
      </c>
      <c r="G13" s="221">
        <v>160</v>
      </c>
      <c r="H13" s="221">
        <v>130</v>
      </c>
      <c r="I13" s="221">
        <v>200</v>
      </c>
      <c r="J13" s="221">
        <v>116.5</v>
      </c>
      <c r="K13" s="221">
        <v>152.5</v>
      </c>
      <c r="L13" s="221">
        <v>262</v>
      </c>
      <c r="M13" s="221">
        <v>160</v>
      </c>
      <c r="N13" s="221">
        <v>196.5</v>
      </c>
      <c r="O13" s="221">
        <v>165</v>
      </c>
      <c r="P13" s="218"/>
      <c r="Q13" s="219"/>
      <c r="R13" s="219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23"/>
    </row>
    <row r="14" spans="1:66">
      <c r="A14" s="30"/>
      <c r="B14" s="3" t="s">
        <v>247</v>
      </c>
      <c r="C14" s="29"/>
      <c r="D14" s="221">
        <v>6.4935865795927183</v>
      </c>
      <c r="E14" s="221">
        <v>35.102231647954646</v>
      </c>
      <c r="F14" s="221">
        <v>12.339653648570021</v>
      </c>
      <c r="G14" s="221">
        <v>5.1639777949432224</v>
      </c>
      <c r="H14" s="221">
        <v>11.69045194450012</v>
      </c>
      <c r="I14" s="221" t="s">
        <v>557</v>
      </c>
      <c r="J14" s="221">
        <v>1.8708286933869707</v>
      </c>
      <c r="K14" s="221">
        <v>2.4289915602982237</v>
      </c>
      <c r="L14" s="221">
        <v>39.702644748177669</v>
      </c>
      <c r="M14" s="221">
        <v>44.907311951024951</v>
      </c>
      <c r="N14" s="221">
        <v>2.3166067138525408</v>
      </c>
      <c r="O14" s="221">
        <v>13.662601021279455</v>
      </c>
      <c r="P14" s="218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23"/>
    </row>
    <row r="15" spans="1:66">
      <c r="A15" s="30"/>
      <c r="B15" s="3" t="s">
        <v>86</v>
      </c>
      <c r="C15" s="29"/>
      <c r="D15" s="13">
        <v>4.2767858921576626E-2</v>
      </c>
      <c r="E15" s="13">
        <v>0.18556245805086158</v>
      </c>
      <c r="F15" s="13">
        <v>0.1580888770792882</v>
      </c>
      <c r="G15" s="13">
        <v>3.296156039325461E-2</v>
      </c>
      <c r="H15" s="13">
        <v>8.8788242616456611E-2</v>
      </c>
      <c r="I15" s="13" t="s">
        <v>557</v>
      </c>
      <c r="J15" s="13">
        <v>1.6058615393879577E-2</v>
      </c>
      <c r="K15" s="13">
        <v>1.5824049252757159E-2</v>
      </c>
      <c r="L15" s="13">
        <v>0.15786339860110404</v>
      </c>
      <c r="M15" s="13">
        <v>0.24719621257444929</v>
      </c>
      <c r="N15" s="13">
        <v>1.1769382119487928E-2</v>
      </c>
      <c r="O15" s="13">
        <v>8.1975606127676737E-2</v>
      </c>
      <c r="P15" s="151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248</v>
      </c>
      <c r="C16" s="29"/>
      <c r="D16" s="13">
        <v>-3.4321115612927389E-2</v>
      </c>
      <c r="E16" s="13">
        <v>0.20312352774898712</v>
      </c>
      <c r="F16" s="13">
        <v>-0.50355943182888907</v>
      </c>
      <c r="G16" s="13">
        <v>-3.5805144633939134E-3</v>
      </c>
      <c r="H16" s="13">
        <v>-0.16258362385753322</v>
      </c>
      <c r="I16" s="13">
        <v>0.27202487515311424</v>
      </c>
      <c r="J16" s="13">
        <v>-0.2590455102233109</v>
      </c>
      <c r="K16" s="13">
        <v>-2.3720908319984857E-2</v>
      </c>
      <c r="L16" s="13">
        <v>0.59957128050504105</v>
      </c>
      <c r="M16" s="13">
        <v>0.15542259493074528</v>
      </c>
      <c r="N16" s="13">
        <v>0.2518844812965233</v>
      </c>
      <c r="O16" s="13">
        <v>6.0020729294261832E-2</v>
      </c>
      <c r="P16" s="151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249</v>
      </c>
      <c r="C17" s="47"/>
      <c r="D17" s="45">
        <v>0.13</v>
      </c>
      <c r="E17" s="45">
        <v>0.88</v>
      </c>
      <c r="F17" s="45">
        <v>2.12</v>
      </c>
      <c r="G17" s="45">
        <v>0</v>
      </c>
      <c r="H17" s="45">
        <v>0.67</v>
      </c>
      <c r="I17" s="45" t="s">
        <v>275</v>
      </c>
      <c r="J17" s="45">
        <v>1.08</v>
      </c>
      <c r="K17" s="45">
        <v>0.09</v>
      </c>
      <c r="L17" s="45">
        <v>2.56</v>
      </c>
      <c r="M17" s="45">
        <v>0.67</v>
      </c>
      <c r="N17" s="45">
        <v>1.08</v>
      </c>
      <c r="O17" s="45">
        <v>0.27</v>
      </c>
      <c r="P17" s="151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 t="s">
        <v>309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BM18" s="55"/>
    </row>
    <row r="19" spans="1:65">
      <c r="BM19" s="55"/>
    </row>
    <row r="20" spans="1:65">
      <c r="BM20" s="55"/>
    </row>
    <row r="21" spans="1:65">
      <c r="BM21" s="55"/>
    </row>
    <row r="22" spans="1:65">
      <c r="BM22" s="55"/>
    </row>
    <row r="23" spans="1:65">
      <c r="BM23" s="55"/>
    </row>
    <row r="24" spans="1:65">
      <c r="BM24" s="55"/>
    </row>
    <row r="25" spans="1:65">
      <c r="BM25" s="55"/>
    </row>
    <row r="26" spans="1:65">
      <c r="BM26" s="55"/>
    </row>
    <row r="27" spans="1:65">
      <c r="BM27" s="55"/>
    </row>
    <row r="28" spans="1:65">
      <c r="BM28" s="55"/>
    </row>
    <row r="29" spans="1:65">
      <c r="BM29" s="55"/>
    </row>
    <row r="30" spans="1:65">
      <c r="BM30" s="55"/>
    </row>
    <row r="31" spans="1:65">
      <c r="BM31" s="55"/>
    </row>
    <row r="32" spans="1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O11">
    <cfRule type="expression" dxfId="2" priority="3">
      <formula>AND($B6&lt;&gt;$B5,NOT(ISBLANK(INDIRECT(Anlyt_LabRefThisCol))))</formula>
    </cfRule>
  </conditionalFormatting>
  <conditionalFormatting sqref="C2:O17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21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5" customWidth="1" collapsed="1"/>
    <col min="2" max="2" width="10.85546875" style="75" customWidth="1"/>
    <col min="3" max="3" width="7.42578125" style="75" customWidth="1"/>
    <col min="4" max="5" width="10.85546875" style="75" customWidth="1"/>
    <col min="6" max="6" width="7.42578125" style="75" customWidth="1"/>
    <col min="7" max="8" width="10.85546875" style="75" customWidth="1"/>
    <col min="9" max="9" width="7.42578125" style="75" customWidth="1"/>
    <col min="10" max="11" width="10.85546875" style="75" customWidth="1"/>
    <col min="12" max="16384" width="9.140625" style="75"/>
  </cols>
  <sheetData>
    <row r="1" spans="1:11" s="8" customFormat="1" ht="23.25" customHeight="1">
      <c r="A1" s="75"/>
      <c r="B1" s="34" t="s">
        <v>561</v>
      </c>
      <c r="C1" s="6"/>
      <c r="D1" s="6"/>
      <c r="E1" s="6"/>
      <c r="F1" s="6"/>
      <c r="G1" s="6"/>
      <c r="H1" s="6"/>
      <c r="I1" s="6"/>
      <c r="J1" s="6"/>
      <c r="K1" s="77"/>
    </row>
    <row r="2" spans="1:11" s="8" customFormat="1" ht="24.75" customHeight="1">
      <c r="A2" s="75"/>
      <c r="B2" s="78" t="s">
        <v>2</v>
      </c>
      <c r="C2" s="164" t="s">
        <v>46</v>
      </c>
      <c r="D2" s="165" t="s">
        <v>47</v>
      </c>
      <c r="E2" s="78" t="s">
        <v>2</v>
      </c>
      <c r="F2" s="166" t="s">
        <v>46</v>
      </c>
      <c r="G2" s="79" t="s">
        <v>47</v>
      </c>
      <c r="H2" s="80" t="s">
        <v>2</v>
      </c>
      <c r="I2" s="166" t="s">
        <v>46</v>
      </c>
      <c r="J2" s="79" t="s">
        <v>47</v>
      </c>
      <c r="K2" s="75"/>
    </row>
    <row r="3" spans="1:11" s="8" customFormat="1" ht="15">
      <c r="A3" s="75"/>
      <c r="B3" s="272" t="s">
        <v>567</v>
      </c>
      <c r="C3" s="273"/>
      <c r="D3" s="274"/>
      <c r="E3" s="275"/>
      <c r="F3" s="275"/>
      <c r="G3" s="275"/>
      <c r="H3" s="275"/>
      <c r="I3" s="277"/>
      <c r="J3" s="278"/>
      <c r="K3" s="75"/>
    </row>
    <row r="4" spans="1:11" ht="15.75" customHeight="1">
      <c r="A4" s="76"/>
      <c r="B4" s="168" t="s">
        <v>175</v>
      </c>
      <c r="C4" s="167"/>
      <c r="D4" s="169"/>
      <c r="E4" s="167"/>
      <c r="F4" s="167"/>
      <c r="G4" s="170"/>
      <c r="H4" s="167"/>
      <c r="I4" s="167"/>
      <c r="J4" s="171"/>
    </row>
    <row r="5" spans="1:11" ht="15.75" customHeight="1">
      <c r="A5" s="76"/>
      <c r="B5" s="173" t="s">
        <v>364</v>
      </c>
      <c r="C5" s="162" t="s">
        <v>1</v>
      </c>
      <c r="D5" s="172">
        <v>0.49947684615384602</v>
      </c>
      <c r="E5" s="35" t="s">
        <v>557</v>
      </c>
      <c r="F5" s="162" t="s">
        <v>557</v>
      </c>
      <c r="G5" s="38" t="s">
        <v>557</v>
      </c>
      <c r="H5" s="7" t="s">
        <v>557</v>
      </c>
      <c r="I5" s="162" t="s">
        <v>557</v>
      </c>
      <c r="J5" s="37" t="s">
        <v>557</v>
      </c>
    </row>
    <row r="6" spans="1:11" ht="15.75" customHeight="1">
      <c r="A6" s="76"/>
      <c r="B6" s="272" t="s">
        <v>566</v>
      </c>
      <c r="C6" s="273"/>
      <c r="D6" s="274"/>
      <c r="E6" s="275"/>
      <c r="F6" s="275"/>
      <c r="G6" s="275"/>
      <c r="H6" s="275"/>
      <c r="I6" s="277"/>
      <c r="J6" s="278"/>
    </row>
    <row r="7" spans="1:11" ht="15.75" customHeight="1">
      <c r="A7" s="76"/>
      <c r="B7" s="168" t="s">
        <v>176</v>
      </c>
      <c r="C7" s="167"/>
      <c r="D7" s="169"/>
      <c r="E7" s="167"/>
      <c r="F7" s="167"/>
      <c r="G7" s="170"/>
      <c r="H7" s="167"/>
      <c r="I7" s="167"/>
      <c r="J7" s="171"/>
    </row>
    <row r="8" spans="1:11" ht="15.75" customHeight="1">
      <c r="A8" s="76"/>
      <c r="B8" s="173" t="s">
        <v>49</v>
      </c>
      <c r="C8" s="162" t="s">
        <v>3</v>
      </c>
      <c r="D8" s="174">
        <v>59.6666666666667</v>
      </c>
      <c r="E8" s="173" t="s">
        <v>17</v>
      </c>
      <c r="F8" s="162" t="s">
        <v>3</v>
      </c>
      <c r="G8" s="38">
        <v>36.754838643333301</v>
      </c>
      <c r="H8" s="176" t="s">
        <v>65</v>
      </c>
      <c r="I8" s="162" t="s">
        <v>3</v>
      </c>
      <c r="J8" s="175">
        <v>7.0565006387333803E-2</v>
      </c>
    </row>
    <row r="9" spans="1:11" ht="15.75" customHeight="1">
      <c r="A9" s="76"/>
      <c r="B9" s="173" t="s">
        <v>82</v>
      </c>
      <c r="C9" s="162" t="s">
        <v>3</v>
      </c>
      <c r="D9" s="36">
        <v>0.72641673329799505</v>
      </c>
      <c r="E9" s="173" t="s">
        <v>23</v>
      </c>
      <c r="F9" s="162" t="s">
        <v>3</v>
      </c>
      <c r="G9" s="175">
        <v>6.6042827045338995E-2</v>
      </c>
      <c r="H9" s="7" t="s">
        <v>557</v>
      </c>
      <c r="I9" s="162" t="s">
        <v>557</v>
      </c>
      <c r="J9" s="37" t="s">
        <v>557</v>
      </c>
    </row>
    <row r="10" spans="1:11" ht="15.75" customHeight="1">
      <c r="A10" s="76"/>
      <c r="B10" s="173" t="s">
        <v>53</v>
      </c>
      <c r="C10" s="162" t="s">
        <v>3</v>
      </c>
      <c r="D10" s="36">
        <v>0.77500000000000002</v>
      </c>
      <c r="E10" s="173" t="s">
        <v>24</v>
      </c>
      <c r="F10" s="162" t="s">
        <v>3</v>
      </c>
      <c r="G10" s="177">
        <v>0.235212271158797</v>
      </c>
      <c r="H10" s="7" t="s">
        <v>557</v>
      </c>
      <c r="I10" s="162" t="s">
        <v>557</v>
      </c>
      <c r="J10" s="37" t="s">
        <v>557</v>
      </c>
    </row>
    <row r="11" spans="1:11" ht="15.75" customHeight="1">
      <c r="A11" s="76"/>
      <c r="B11" s="168" t="s">
        <v>174</v>
      </c>
      <c r="C11" s="167"/>
      <c r="D11" s="169"/>
      <c r="E11" s="167"/>
      <c r="F11" s="167"/>
      <c r="G11" s="170"/>
      <c r="H11" s="167"/>
      <c r="I11" s="167"/>
      <c r="J11" s="171"/>
    </row>
    <row r="12" spans="1:11" ht="15.75" customHeight="1">
      <c r="A12" s="76"/>
      <c r="B12" s="173" t="s">
        <v>110</v>
      </c>
      <c r="C12" s="162" t="s">
        <v>1</v>
      </c>
      <c r="D12" s="172">
        <v>0.15</v>
      </c>
      <c r="E12" s="35" t="s">
        <v>557</v>
      </c>
      <c r="F12" s="162" t="s">
        <v>557</v>
      </c>
      <c r="G12" s="38" t="s">
        <v>557</v>
      </c>
      <c r="H12" s="7" t="s">
        <v>557</v>
      </c>
      <c r="I12" s="162" t="s">
        <v>557</v>
      </c>
      <c r="J12" s="37" t="s">
        <v>557</v>
      </c>
    </row>
    <row r="13" spans="1:11" ht="15.75" customHeight="1">
      <c r="A13" s="76"/>
      <c r="B13" s="168" t="s">
        <v>198</v>
      </c>
      <c r="C13" s="167"/>
      <c r="D13" s="169"/>
      <c r="E13" s="167"/>
      <c r="F13" s="167"/>
      <c r="G13" s="170"/>
      <c r="H13" s="167"/>
      <c r="I13" s="167"/>
      <c r="J13" s="171"/>
    </row>
    <row r="14" spans="1:11" ht="15.75" customHeight="1">
      <c r="A14" s="76"/>
      <c r="B14" s="173" t="s">
        <v>4</v>
      </c>
      <c r="C14" s="162" t="s">
        <v>3</v>
      </c>
      <c r="D14" s="174">
        <v>149.916666666667</v>
      </c>
      <c r="E14" s="173" t="s">
        <v>23</v>
      </c>
      <c r="F14" s="162" t="s">
        <v>3</v>
      </c>
      <c r="G14" s="177">
        <v>0.138333333333333</v>
      </c>
      <c r="H14" s="176" t="s">
        <v>21</v>
      </c>
      <c r="I14" s="162" t="s">
        <v>3</v>
      </c>
      <c r="J14" s="177">
        <v>0.24833333333333299</v>
      </c>
    </row>
    <row r="15" spans="1:11" ht="15.75" customHeight="1">
      <c r="A15" s="76"/>
      <c r="B15" s="173" t="s">
        <v>49</v>
      </c>
      <c r="C15" s="162" t="s">
        <v>3</v>
      </c>
      <c r="D15" s="36" t="s">
        <v>104</v>
      </c>
      <c r="E15" s="173" t="s">
        <v>57</v>
      </c>
      <c r="F15" s="162" t="s">
        <v>1</v>
      </c>
      <c r="G15" s="175">
        <v>0.151041048466865</v>
      </c>
      <c r="H15" s="176" t="s">
        <v>24</v>
      </c>
      <c r="I15" s="162" t="s">
        <v>3</v>
      </c>
      <c r="J15" s="177">
        <v>0.266666666666667</v>
      </c>
    </row>
    <row r="16" spans="1:11" ht="15.75" customHeight="1">
      <c r="A16" s="76"/>
      <c r="B16" s="173" t="s">
        <v>51</v>
      </c>
      <c r="C16" s="162" t="s">
        <v>3</v>
      </c>
      <c r="D16" s="178">
        <v>48.2398628284704</v>
      </c>
      <c r="E16" s="173" t="s">
        <v>29</v>
      </c>
      <c r="F16" s="162" t="s">
        <v>3</v>
      </c>
      <c r="G16" s="177">
        <v>3.1508333333333298</v>
      </c>
      <c r="H16" s="176" t="s">
        <v>27</v>
      </c>
      <c r="I16" s="162" t="s">
        <v>3</v>
      </c>
      <c r="J16" s="38">
        <v>22.140389074699002</v>
      </c>
    </row>
    <row r="17" spans="1:10" ht="15.75" customHeight="1">
      <c r="A17" s="76"/>
      <c r="B17" s="173" t="s">
        <v>82</v>
      </c>
      <c r="C17" s="162" t="s">
        <v>3</v>
      </c>
      <c r="D17" s="36">
        <v>3.63961194029</v>
      </c>
      <c r="E17" s="173" t="s">
        <v>58</v>
      </c>
      <c r="F17" s="162" t="s">
        <v>1</v>
      </c>
      <c r="G17" s="175">
        <v>2.8169860941409199E-2</v>
      </c>
      <c r="H17" s="176" t="s">
        <v>65</v>
      </c>
      <c r="I17" s="162" t="s">
        <v>3</v>
      </c>
      <c r="J17" s="177">
        <v>0.113888888888889</v>
      </c>
    </row>
    <row r="18" spans="1:10" ht="15.75" customHeight="1">
      <c r="A18" s="76"/>
      <c r="B18" s="173" t="s">
        <v>8</v>
      </c>
      <c r="C18" s="162" t="s">
        <v>3</v>
      </c>
      <c r="D18" s="36">
        <v>0.8</v>
      </c>
      <c r="E18" s="173" t="s">
        <v>59</v>
      </c>
      <c r="F18" s="162" t="s">
        <v>3</v>
      </c>
      <c r="G18" s="177">
        <v>3.0502150541796902</v>
      </c>
      <c r="H18" s="176" t="s">
        <v>45</v>
      </c>
      <c r="I18" s="162" t="s">
        <v>3</v>
      </c>
      <c r="J18" s="38">
        <v>30.5208333333333</v>
      </c>
    </row>
    <row r="19" spans="1:10" ht="15.75" customHeight="1">
      <c r="A19" s="76"/>
      <c r="B19" s="173" t="s">
        <v>53</v>
      </c>
      <c r="C19" s="162" t="s">
        <v>3</v>
      </c>
      <c r="D19" s="36" t="s">
        <v>107</v>
      </c>
      <c r="E19" s="173" t="s">
        <v>9</v>
      </c>
      <c r="F19" s="162" t="s">
        <v>3</v>
      </c>
      <c r="G19" s="177">
        <v>3.9791666666666701</v>
      </c>
      <c r="H19" s="7" t="s">
        <v>557</v>
      </c>
      <c r="I19" s="162" t="s">
        <v>557</v>
      </c>
      <c r="J19" s="37" t="s">
        <v>557</v>
      </c>
    </row>
    <row r="20" spans="1:10" ht="15.75" customHeight="1">
      <c r="A20" s="76"/>
      <c r="B20" s="196" t="s">
        <v>365</v>
      </c>
      <c r="C20" s="197" t="s">
        <v>1</v>
      </c>
      <c r="D20" s="198">
        <v>17.516666666666701</v>
      </c>
      <c r="E20" s="196" t="s">
        <v>61</v>
      </c>
      <c r="F20" s="197" t="s">
        <v>3</v>
      </c>
      <c r="G20" s="199">
        <v>178.978472892296</v>
      </c>
      <c r="H20" s="200" t="s">
        <v>557</v>
      </c>
      <c r="I20" s="197" t="s">
        <v>557</v>
      </c>
      <c r="J20" s="199" t="s">
        <v>557</v>
      </c>
    </row>
    <row r="21" spans="1:10" ht="15.75" customHeight="1">
      <c r="B21" s="32" t="s">
        <v>563</v>
      </c>
    </row>
  </sheetData>
  <conditionalFormatting sqref="C4:C5 F4:F5 I4:I5 I7:I20 F7:F20 C7:C20">
    <cfRule type="expression" dxfId="29" priority="4">
      <formula>IndVal_LimitValDiffUOM</formula>
    </cfRule>
  </conditionalFormatting>
  <conditionalFormatting sqref="B4:J5 B7:J20">
    <cfRule type="expression" dxfId="28" priority="3">
      <formula>IF(IndVal_IsBlnkRow*IndVal_IsBlnkRowNext=1,TRUE,FALSE)</formula>
    </cfRule>
  </conditionalFormatting>
  <conditionalFormatting sqref="B3:J3">
    <cfRule type="expression" dxfId="27" priority="2">
      <formula>IF(PG_IsBlnkRowRout*PG_IsBlnkRowRoutNext=1,TRUE,FALSE)</formula>
    </cfRule>
  </conditionalFormatting>
  <conditionalFormatting sqref="B6:J6">
    <cfRule type="expression" dxfId="26" priority="1">
      <formula>IF(PG_IsBlnkRowRout*PG_IsBlnkRowRoutNext=1,TRUE,FALSE)</formula>
    </cfRule>
  </conditionalFormatting>
  <hyperlinks>
    <hyperlink ref="B5" location="'Thermograv'!$A$1" display="'Thermograv'!$A$1" xr:uid="{127F3A32-F872-49EA-9590-9246194BCE19}"/>
    <hyperlink ref="B8" location="'4-Acid'!$A$78" display="'4-Acid'!$A$78" xr:uid="{0740A651-6661-406C-BB44-C1590FF7B187}"/>
    <hyperlink ref="E8" location="'4-Acid'!$A$496" display="'4-Acid'!$A$496" xr:uid="{123F5FCD-F8CD-4541-A635-8F2FA23CB2D3}"/>
    <hyperlink ref="H8" location="'4-Acid'!$A$1005" display="'4-Acid'!$A$1005" xr:uid="{F95FFB0B-1C85-4DFB-9BD4-F0FC31E85775}"/>
    <hyperlink ref="B9" location="'4-Acid'!$A$387" display="'4-Acid'!$A$387" xr:uid="{2D1EC3C8-B1CF-4A4A-9366-42FCDA1D5A45}"/>
    <hyperlink ref="E9" location="'4-Acid'!$A$534" display="'4-Acid'!$A$534" xr:uid="{80B317BF-4B3C-400D-99F9-B8968BCB8A12}"/>
    <hyperlink ref="B10" location="'4-Acid'!$A$423" display="'4-Acid'!$A$423" xr:uid="{83F0B604-3A4B-4897-92F2-125125F5935E}"/>
    <hyperlink ref="E10" location="'4-Acid'!$A$914" display="'4-Acid'!$A$914" xr:uid="{46ECF1AF-4E41-4943-B7BB-39F8443A3A00}"/>
    <hyperlink ref="B12" location="'IRC'!$A$1" display="'IRC'!$A$1" xr:uid="{EA5D786B-886F-44AA-A6AB-AF207EC76814}"/>
    <hyperlink ref="B14" location="'PF ICP'!$A$1" display="'PF ICP'!$A$1" xr:uid="{CAD75938-6FFC-4EFD-8B24-58C122502EEC}"/>
    <hyperlink ref="E14" location="'PF ICP'!$A$552" display="'PF ICP'!$A$552" xr:uid="{0F978D44-6B42-4B45-80E9-BBFC2619DCF2}"/>
    <hyperlink ref="H14" location="'PF ICP'!$A$932" display="'PF ICP'!$A$932" xr:uid="{E3DC29F0-8A27-4A27-B297-8E9128E2BD01}"/>
    <hyperlink ref="B15" location="'PF ICP'!$A$79" display="'PF ICP'!$A$79" xr:uid="{D368CA7B-DCD0-4861-8270-1163F38B1AC7}"/>
    <hyperlink ref="E15" location="'PF ICP'!$A$624" display="'PF ICP'!$A$624" xr:uid="{E76BAB9C-B12F-4E7B-8BD1-91ED5554CEC5}"/>
    <hyperlink ref="H15" location="'PF ICP'!$A$950" display="'PF ICP'!$A$950" xr:uid="{385AE05A-D9E0-45C4-AAE9-7C4751443A17}"/>
    <hyperlink ref="B16" location="'PF ICP'!$A$226" display="'PF ICP'!$A$226" xr:uid="{C7727429-8C09-4C76-8DD0-8C3760CA36EE}"/>
    <hyperlink ref="E16" location="'PF ICP'!$A$642" display="'PF ICP'!$A$642" xr:uid="{AFF20224-56C4-4899-84CB-95A3D740F4D7}"/>
    <hyperlink ref="H16" location="'PF ICP'!$A$968" display="'PF ICP'!$A$968" xr:uid="{89729A8D-8BFD-4212-B67A-C1F65333A539}"/>
    <hyperlink ref="B17" location="'PF ICP'!$A$389" display="'PF ICP'!$A$389" xr:uid="{0C093145-4032-4414-91AA-86C197F14FED}"/>
    <hyperlink ref="E17" location="'PF ICP'!$A$696" display="'PF ICP'!$A$696" xr:uid="{5E6F2963-0AF2-491A-B00A-4AB63B5E7386}"/>
    <hyperlink ref="H17" location="'PF ICP'!$A$1041" display="'PF ICP'!$A$1041" xr:uid="{EC276365-883B-4994-A116-FC1D8E45A5CB}"/>
    <hyperlink ref="B18" location="'PF ICP'!$A$407" display="'PF ICP'!$A$407" xr:uid="{3CFBD4C1-F757-4485-8659-7F721C9BBC8D}"/>
    <hyperlink ref="E18" location="'PF ICP'!$A$769" display="'PF ICP'!$A$769" xr:uid="{3B4DB305-BD6C-4192-B87C-7D2CAF44FC56}"/>
    <hyperlink ref="H18" location="'PF ICP'!$A$1168" display="'PF ICP'!$A$1168" xr:uid="{E424CD85-DE16-4927-850F-8035643EEFE8}"/>
    <hyperlink ref="B19" location="'PF ICP'!$A$425" display="'PF ICP'!$A$425" xr:uid="{552EC141-1AA4-40F2-8DAF-980240D9B39C}"/>
    <hyperlink ref="E19" location="'PF ICP'!$A$823" display="'PF ICP'!$A$823" xr:uid="{FA7CF293-8D33-4375-BE77-7DA2FE280F64}"/>
    <hyperlink ref="B20" location="'PF ICP'!$A$534" display="'PF ICP'!$A$534" xr:uid="{085083C4-1F5B-4865-B8F7-73F9E1D268F0}"/>
    <hyperlink ref="E20" location="'PF ICP'!$A$841" display="'PF ICP'!$A$841" xr:uid="{209CF1C9-E499-4610-ADBE-7B03157130E8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16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3" customFormat="1" ht="21" customHeight="1">
      <c r="A1" s="87"/>
      <c r="B1" s="290" t="s">
        <v>560</v>
      </c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</row>
    <row r="2" spans="1:13" s="48" customFormat="1" ht="15" customHeight="1">
      <c r="A2" s="49"/>
      <c r="B2" s="292" t="s">
        <v>2</v>
      </c>
      <c r="C2" s="294" t="s">
        <v>70</v>
      </c>
      <c r="D2" s="296" t="s">
        <v>71</v>
      </c>
      <c r="E2" s="297"/>
      <c r="F2" s="297"/>
      <c r="G2" s="297"/>
      <c r="H2" s="298"/>
      <c r="I2" s="299" t="s">
        <v>72</v>
      </c>
      <c r="J2" s="300"/>
      <c r="K2" s="301"/>
      <c r="L2" s="302" t="s">
        <v>73</v>
      </c>
      <c r="M2" s="302"/>
    </row>
    <row r="3" spans="1:13" s="48" customFormat="1" ht="15" customHeight="1">
      <c r="A3" s="49"/>
      <c r="B3" s="293"/>
      <c r="C3" s="295"/>
      <c r="D3" s="185" t="s">
        <v>81</v>
      </c>
      <c r="E3" s="185" t="s">
        <v>74</v>
      </c>
      <c r="F3" s="185" t="s">
        <v>75</v>
      </c>
      <c r="G3" s="185" t="s">
        <v>76</v>
      </c>
      <c r="H3" s="185" t="s">
        <v>77</v>
      </c>
      <c r="I3" s="186" t="s">
        <v>78</v>
      </c>
      <c r="J3" s="185" t="s">
        <v>79</v>
      </c>
      <c r="K3" s="187" t="s">
        <v>80</v>
      </c>
      <c r="L3" s="185" t="s">
        <v>68</v>
      </c>
      <c r="M3" s="185" t="s">
        <v>69</v>
      </c>
    </row>
    <row r="4" spans="1:13" s="48" customFormat="1" ht="15" customHeight="1">
      <c r="A4" s="49"/>
      <c r="B4" s="279" t="s">
        <v>565</v>
      </c>
      <c r="C4" s="280"/>
      <c r="D4" s="281"/>
      <c r="E4" s="281"/>
      <c r="F4" s="281"/>
      <c r="G4" s="281"/>
      <c r="H4" s="281"/>
      <c r="I4" s="281"/>
      <c r="J4" s="281"/>
      <c r="K4" s="281"/>
      <c r="L4" s="281"/>
      <c r="M4" s="282"/>
    </row>
    <row r="5" spans="1:13" s="48" customFormat="1" ht="15" customHeight="1">
      <c r="A5" s="49"/>
      <c r="B5" s="188" t="s">
        <v>199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90"/>
    </row>
    <row r="6" spans="1:13" ht="15" customHeight="1">
      <c r="A6" s="49"/>
      <c r="B6" s="191" t="s">
        <v>205</v>
      </c>
      <c r="C6" s="183">
        <v>29.270750808019397</v>
      </c>
      <c r="D6" s="50">
        <v>8.9813445670856695E-2</v>
      </c>
      <c r="E6" s="184">
        <v>29.091123916677684</v>
      </c>
      <c r="F6" s="184">
        <v>29.450377699361109</v>
      </c>
      <c r="G6" s="184">
        <v>29.001310471006828</v>
      </c>
      <c r="H6" s="184">
        <v>29.540191145031965</v>
      </c>
      <c r="I6" s="52">
        <v>3.0683683606178708E-3</v>
      </c>
      <c r="J6" s="51">
        <v>6.1367367212357415E-3</v>
      </c>
      <c r="K6" s="53">
        <v>9.2051050818536123E-3</v>
      </c>
      <c r="L6" s="184">
        <v>27.807213267618426</v>
      </c>
      <c r="M6" s="184">
        <v>30.734288348420367</v>
      </c>
    </row>
    <row r="7" spans="1:13" ht="15" customHeight="1">
      <c r="A7" s="49"/>
      <c r="B7" s="272" t="s">
        <v>566</v>
      </c>
      <c r="C7" s="273"/>
      <c r="D7" s="274"/>
      <c r="E7" s="275"/>
      <c r="F7" s="275"/>
      <c r="G7" s="275"/>
      <c r="H7" s="275"/>
      <c r="I7" s="277"/>
      <c r="J7" s="277"/>
      <c r="K7" s="277"/>
      <c r="L7" s="275"/>
      <c r="M7" s="276"/>
    </row>
    <row r="8" spans="1:13" ht="15" customHeight="1">
      <c r="A8" s="49"/>
      <c r="B8" s="40" t="s">
        <v>200</v>
      </c>
      <c r="C8" s="181"/>
      <c r="D8" s="192"/>
      <c r="E8" s="194"/>
      <c r="F8" s="194"/>
      <c r="G8" s="194"/>
      <c r="H8" s="194"/>
      <c r="I8" s="193"/>
      <c r="J8" s="193"/>
      <c r="K8" s="193"/>
      <c r="L8" s="194"/>
      <c r="M8" s="195"/>
    </row>
    <row r="9" spans="1:13" ht="15" customHeight="1">
      <c r="A9" s="49"/>
      <c r="B9" s="191" t="s">
        <v>206</v>
      </c>
      <c r="C9" s="183">
        <v>9.5444479453234052</v>
      </c>
      <c r="D9" s="50">
        <v>0.28696407680156449</v>
      </c>
      <c r="E9" s="184">
        <v>8.9705197917202764</v>
      </c>
      <c r="F9" s="184">
        <v>10.118376098926534</v>
      </c>
      <c r="G9" s="184">
        <v>8.683555714918711</v>
      </c>
      <c r="H9" s="184">
        <v>10.405340175728099</v>
      </c>
      <c r="I9" s="52">
        <v>3.0066073852094435E-2</v>
      </c>
      <c r="J9" s="51">
        <v>6.0132147704188871E-2</v>
      </c>
      <c r="K9" s="53">
        <v>9.0198221556283306E-2</v>
      </c>
      <c r="L9" s="184">
        <v>9.0672255480572357</v>
      </c>
      <c r="M9" s="184">
        <v>10.021670342589575</v>
      </c>
    </row>
    <row r="10" spans="1:13" ht="15" customHeight="1">
      <c r="A10" s="49"/>
      <c r="B10" s="40" t="s">
        <v>176</v>
      </c>
      <c r="C10" s="181"/>
      <c r="D10" s="192"/>
      <c r="E10" s="194"/>
      <c r="F10" s="194"/>
      <c r="G10" s="194"/>
      <c r="H10" s="194"/>
      <c r="I10" s="193"/>
      <c r="J10" s="193"/>
      <c r="K10" s="193"/>
      <c r="L10" s="194"/>
      <c r="M10" s="195"/>
    </row>
    <row r="11" spans="1:13" ht="15" customHeight="1">
      <c r="A11" s="49"/>
      <c r="B11" s="191" t="s">
        <v>207</v>
      </c>
      <c r="C11" s="248">
        <v>144.54306129402229</v>
      </c>
      <c r="D11" s="249">
        <v>2.7450780992261796</v>
      </c>
      <c r="E11" s="249">
        <v>139.05290509556994</v>
      </c>
      <c r="F11" s="249">
        <v>150.03321749247465</v>
      </c>
      <c r="G11" s="249">
        <v>136.30782699634375</v>
      </c>
      <c r="H11" s="249">
        <v>152.77829559170084</v>
      </c>
      <c r="I11" s="52">
        <v>1.8991420789423289E-2</v>
      </c>
      <c r="J11" s="51">
        <v>3.7982841578846578E-2</v>
      </c>
      <c r="K11" s="53">
        <v>5.6974262368269871E-2</v>
      </c>
      <c r="L11" s="249">
        <v>137.31590822932117</v>
      </c>
      <c r="M11" s="249">
        <v>151.77021435872342</v>
      </c>
    </row>
    <row r="12" spans="1:13" ht="15" customHeight="1">
      <c r="A12" s="49"/>
      <c r="B12" s="191" t="s">
        <v>134</v>
      </c>
      <c r="C12" s="252">
        <v>0.98291993773771102</v>
      </c>
      <c r="D12" s="50">
        <v>4.1436372495653392E-2</v>
      </c>
      <c r="E12" s="50">
        <v>0.90004719274640421</v>
      </c>
      <c r="F12" s="50">
        <v>1.0657926827290178</v>
      </c>
      <c r="G12" s="50">
        <v>0.85861082025075086</v>
      </c>
      <c r="H12" s="50">
        <v>1.1072290552246713</v>
      </c>
      <c r="I12" s="52">
        <v>4.2156406544182394E-2</v>
      </c>
      <c r="J12" s="51">
        <v>8.4312813088364788E-2</v>
      </c>
      <c r="K12" s="53">
        <v>0.12646921963254718</v>
      </c>
      <c r="L12" s="50">
        <v>0.93377394085082543</v>
      </c>
      <c r="M12" s="50">
        <v>1.0320659346245966</v>
      </c>
    </row>
    <row r="13" spans="1:13" ht="15" customHeight="1">
      <c r="A13" s="49"/>
      <c r="B13" s="191" t="s">
        <v>208</v>
      </c>
      <c r="C13" s="248">
        <v>926.30240352474982</v>
      </c>
      <c r="D13" s="249">
        <v>54.56636893394208</v>
      </c>
      <c r="E13" s="249">
        <v>817.16966565686562</v>
      </c>
      <c r="F13" s="249">
        <v>1035.435141392634</v>
      </c>
      <c r="G13" s="249">
        <v>762.60329672292357</v>
      </c>
      <c r="H13" s="249">
        <v>1090.001510326576</v>
      </c>
      <c r="I13" s="52">
        <v>5.8907726813950907E-2</v>
      </c>
      <c r="J13" s="51">
        <v>0.11781545362790181</v>
      </c>
      <c r="K13" s="53">
        <v>0.17672318044185273</v>
      </c>
      <c r="L13" s="249">
        <v>879.98728334851228</v>
      </c>
      <c r="M13" s="249">
        <v>972.61752370098736</v>
      </c>
    </row>
    <row r="14" spans="1:13" ht="15" customHeight="1">
      <c r="A14" s="49"/>
      <c r="B14" s="191" t="s">
        <v>135</v>
      </c>
      <c r="C14" s="248">
        <v>60.905719193836745</v>
      </c>
      <c r="D14" s="249">
        <v>11.127231775172644</v>
      </c>
      <c r="E14" s="249">
        <v>38.651255643491453</v>
      </c>
      <c r="F14" s="249">
        <v>83.160182744182038</v>
      </c>
      <c r="G14" s="249">
        <v>27.524023868318814</v>
      </c>
      <c r="H14" s="249">
        <v>94.287414519354684</v>
      </c>
      <c r="I14" s="52">
        <v>0.18269600823133611</v>
      </c>
      <c r="J14" s="51">
        <v>0.36539201646267222</v>
      </c>
      <c r="K14" s="53">
        <v>0.5480880246940083</v>
      </c>
      <c r="L14" s="249">
        <v>57.860433234144907</v>
      </c>
      <c r="M14" s="249">
        <v>63.951005153528584</v>
      </c>
    </row>
    <row r="15" spans="1:13" ht="15" customHeight="1">
      <c r="A15" s="49"/>
      <c r="B15" s="191" t="s">
        <v>136</v>
      </c>
      <c r="C15" s="183" t="s">
        <v>201</v>
      </c>
      <c r="D15" s="184" t="s">
        <v>94</v>
      </c>
      <c r="E15" s="184" t="s">
        <v>94</v>
      </c>
      <c r="F15" s="184" t="s">
        <v>94</v>
      </c>
      <c r="G15" s="184" t="s">
        <v>94</v>
      </c>
      <c r="H15" s="184" t="s">
        <v>94</v>
      </c>
      <c r="I15" s="52" t="s">
        <v>94</v>
      </c>
      <c r="J15" s="51" t="s">
        <v>94</v>
      </c>
      <c r="K15" s="53" t="s">
        <v>94</v>
      </c>
      <c r="L15" s="184" t="s">
        <v>94</v>
      </c>
      <c r="M15" s="184" t="s">
        <v>94</v>
      </c>
    </row>
    <row r="16" spans="1:13" ht="15" customHeight="1">
      <c r="A16" s="49"/>
      <c r="B16" s="191" t="s">
        <v>209</v>
      </c>
      <c r="C16" s="248">
        <v>307.45373458142541</v>
      </c>
      <c r="D16" s="249">
        <v>26.570120290617798</v>
      </c>
      <c r="E16" s="249">
        <v>254.31349400018982</v>
      </c>
      <c r="F16" s="249">
        <v>360.59397516266102</v>
      </c>
      <c r="G16" s="249">
        <v>227.74337370957201</v>
      </c>
      <c r="H16" s="249">
        <v>387.16409545327883</v>
      </c>
      <c r="I16" s="52">
        <v>8.6419897701977735E-2</v>
      </c>
      <c r="J16" s="51">
        <v>0.17283979540395547</v>
      </c>
      <c r="K16" s="53">
        <v>0.25925969310593322</v>
      </c>
      <c r="L16" s="249">
        <v>292.08104785235412</v>
      </c>
      <c r="M16" s="249">
        <v>322.8264213104967</v>
      </c>
    </row>
    <row r="17" spans="1:13" s="48" customFormat="1" ht="15" customHeight="1">
      <c r="A17" s="49"/>
      <c r="B17" s="191" t="s">
        <v>137</v>
      </c>
      <c r="C17" s="252">
        <v>0.73213166024199172</v>
      </c>
      <c r="D17" s="50">
        <v>3.2088096028749055E-2</v>
      </c>
      <c r="E17" s="50">
        <v>0.66795546818449358</v>
      </c>
      <c r="F17" s="50">
        <v>0.79630785229948986</v>
      </c>
      <c r="G17" s="50">
        <v>0.63586737215574451</v>
      </c>
      <c r="H17" s="50">
        <v>0.82839594832823893</v>
      </c>
      <c r="I17" s="52">
        <v>4.3828313637116804E-2</v>
      </c>
      <c r="J17" s="51">
        <v>8.7656627274233609E-2</v>
      </c>
      <c r="K17" s="53">
        <v>0.13148494091135041</v>
      </c>
      <c r="L17" s="50">
        <v>0.6955250772298921</v>
      </c>
      <c r="M17" s="50">
        <v>0.76873824325409135</v>
      </c>
    </row>
    <row r="18" spans="1:13" ht="15" customHeight="1">
      <c r="A18" s="49"/>
      <c r="B18" s="191" t="s">
        <v>210</v>
      </c>
      <c r="C18" s="256">
        <v>48.674271738860561</v>
      </c>
      <c r="D18" s="184">
        <v>3.6318740990911871</v>
      </c>
      <c r="E18" s="257">
        <v>41.410523540678184</v>
      </c>
      <c r="F18" s="257">
        <v>55.938019937042938</v>
      </c>
      <c r="G18" s="257">
        <v>37.778649441587</v>
      </c>
      <c r="H18" s="257">
        <v>59.569894036134123</v>
      </c>
      <c r="I18" s="52">
        <v>7.461588986017785E-2</v>
      </c>
      <c r="J18" s="51">
        <v>0.1492317797203557</v>
      </c>
      <c r="K18" s="53">
        <v>0.22384766958053354</v>
      </c>
      <c r="L18" s="257">
        <v>46.240558151917533</v>
      </c>
      <c r="M18" s="257">
        <v>51.10798532580359</v>
      </c>
    </row>
    <row r="19" spans="1:13" ht="15" customHeight="1">
      <c r="A19" s="49"/>
      <c r="B19" s="191" t="s">
        <v>138</v>
      </c>
      <c r="C19" s="248">
        <v>61.234980607926595</v>
      </c>
      <c r="D19" s="249">
        <v>12.822259085446753</v>
      </c>
      <c r="E19" s="249">
        <v>35.590462437033089</v>
      </c>
      <c r="F19" s="249">
        <v>86.879498778820107</v>
      </c>
      <c r="G19" s="249">
        <v>22.768203351586337</v>
      </c>
      <c r="H19" s="249">
        <v>99.701757864266852</v>
      </c>
      <c r="I19" s="52">
        <v>0.2093943520215138</v>
      </c>
      <c r="J19" s="51">
        <v>0.41878870404302759</v>
      </c>
      <c r="K19" s="53">
        <v>0.62818305606454139</v>
      </c>
      <c r="L19" s="249">
        <v>58.173231577530267</v>
      </c>
      <c r="M19" s="249">
        <v>64.29672963832293</v>
      </c>
    </row>
    <row r="20" spans="1:13" ht="15" customHeight="1">
      <c r="A20" s="49"/>
      <c r="B20" s="191" t="s">
        <v>161</v>
      </c>
      <c r="C20" s="248">
        <v>207.78329242932571</v>
      </c>
      <c r="D20" s="249">
        <v>10.252479945046897</v>
      </c>
      <c r="E20" s="249">
        <v>187.27833253923191</v>
      </c>
      <c r="F20" s="249">
        <v>228.28825231941951</v>
      </c>
      <c r="G20" s="249">
        <v>177.02585259418501</v>
      </c>
      <c r="H20" s="249">
        <v>238.54073226446641</v>
      </c>
      <c r="I20" s="52">
        <v>4.9342176770705085E-2</v>
      </c>
      <c r="J20" s="51">
        <v>9.8684353541410169E-2</v>
      </c>
      <c r="K20" s="53">
        <v>0.14802653031211527</v>
      </c>
      <c r="L20" s="249">
        <v>197.39412780785943</v>
      </c>
      <c r="M20" s="249">
        <v>218.17245705079199</v>
      </c>
    </row>
    <row r="21" spans="1:13" ht="15" customHeight="1">
      <c r="A21" s="49"/>
      <c r="B21" s="191" t="s">
        <v>139</v>
      </c>
      <c r="C21" s="256">
        <v>29.668969888875662</v>
      </c>
      <c r="D21" s="184">
        <v>2.5963820765669428</v>
      </c>
      <c r="E21" s="257">
        <v>24.476205735741775</v>
      </c>
      <c r="F21" s="257">
        <v>34.861734042009545</v>
      </c>
      <c r="G21" s="257">
        <v>21.879823659174832</v>
      </c>
      <c r="H21" s="257">
        <v>37.458116118576491</v>
      </c>
      <c r="I21" s="52">
        <v>8.7511702842789044E-2</v>
      </c>
      <c r="J21" s="51">
        <v>0.17502340568557809</v>
      </c>
      <c r="K21" s="53">
        <v>0.26253510852836714</v>
      </c>
      <c r="L21" s="257">
        <v>28.185521394431877</v>
      </c>
      <c r="M21" s="257">
        <v>31.152418383319446</v>
      </c>
    </row>
    <row r="22" spans="1:13" ht="15" customHeight="1">
      <c r="A22" s="49"/>
      <c r="B22" s="191" t="s">
        <v>162</v>
      </c>
      <c r="C22" s="183">
        <v>1.5557505256650277</v>
      </c>
      <c r="D22" s="50">
        <v>7.2828720089548299E-2</v>
      </c>
      <c r="E22" s="184">
        <v>1.410093085485931</v>
      </c>
      <c r="F22" s="184">
        <v>1.7014079658441243</v>
      </c>
      <c r="G22" s="184">
        <v>1.3372643653963827</v>
      </c>
      <c r="H22" s="184">
        <v>1.7742366859336727</v>
      </c>
      <c r="I22" s="52">
        <v>4.6812595521005286E-2</v>
      </c>
      <c r="J22" s="51">
        <v>9.3625191042010572E-2</v>
      </c>
      <c r="K22" s="53">
        <v>0.14043778656301587</v>
      </c>
      <c r="L22" s="184">
        <v>1.4779629993817762</v>
      </c>
      <c r="M22" s="184">
        <v>1.6335380519482792</v>
      </c>
    </row>
    <row r="23" spans="1:13" ht="15" customHeight="1">
      <c r="A23" s="49"/>
      <c r="B23" s="191" t="s">
        <v>205</v>
      </c>
      <c r="C23" s="183">
        <v>29.613383593068445</v>
      </c>
      <c r="D23" s="50">
        <v>0.45894798411972271</v>
      </c>
      <c r="E23" s="184">
        <v>28.695487624828999</v>
      </c>
      <c r="F23" s="184">
        <v>30.53127956130789</v>
      </c>
      <c r="G23" s="184">
        <v>28.236539640709278</v>
      </c>
      <c r="H23" s="184">
        <v>30.990227545427611</v>
      </c>
      <c r="I23" s="52">
        <v>1.5497992070961721E-2</v>
      </c>
      <c r="J23" s="51">
        <v>3.0995984141923442E-2</v>
      </c>
      <c r="K23" s="53">
        <v>4.649397621288516E-2</v>
      </c>
      <c r="L23" s="184">
        <v>28.132714413415023</v>
      </c>
      <c r="M23" s="184">
        <v>31.094052772721867</v>
      </c>
    </row>
    <row r="24" spans="1:13" ht="15" customHeight="1">
      <c r="A24" s="49"/>
      <c r="B24" s="191" t="s">
        <v>140</v>
      </c>
      <c r="C24" s="183">
        <v>1.1238728375813307</v>
      </c>
      <c r="D24" s="184">
        <v>0.21104759065055562</v>
      </c>
      <c r="E24" s="184">
        <v>0.70177765628021949</v>
      </c>
      <c r="F24" s="184">
        <v>1.5459680188824421</v>
      </c>
      <c r="G24" s="184">
        <v>0.49073006562966381</v>
      </c>
      <c r="H24" s="184">
        <v>1.7570156095329976</v>
      </c>
      <c r="I24" s="52">
        <v>0.18778600531422029</v>
      </c>
      <c r="J24" s="51">
        <v>0.37557201062844059</v>
      </c>
      <c r="K24" s="53">
        <v>0.56335801594266088</v>
      </c>
      <c r="L24" s="184">
        <v>1.0676791957022642</v>
      </c>
      <c r="M24" s="184">
        <v>1.1800664794603972</v>
      </c>
    </row>
    <row r="25" spans="1:13" ht="15" customHeight="1">
      <c r="A25" s="49"/>
      <c r="B25" s="191" t="s">
        <v>211</v>
      </c>
      <c r="C25" s="183">
        <v>0.55813387317768748</v>
      </c>
      <c r="D25" s="50">
        <v>4.1910094530121816E-2</v>
      </c>
      <c r="E25" s="184">
        <v>0.47431368411744385</v>
      </c>
      <c r="F25" s="184">
        <v>0.64195406223793117</v>
      </c>
      <c r="G25" s="184">
        <v>0.43240358958732206</v>
      </c>
      <c r="H25" s="184">
        <v>0.6838641567680529</v>
      </c>
      <c r="I25" s="52">
        <v>7.5089681067931388E-2</v>
      </c>
      <c r="J25" s="51">
        <v>0.15017936213586278</v>
      </c>
      <c r="K25" s="53">
        <v>0.22526904320379415</v>
      </c>
      <c r="L25" s="184">
        <v>0.53022717951880316</v>
      </c>
      <c r="M25" s="184">
        <v>0.5860405668365718</v>
      </c>
    </row>
    <row r="26" spans="1:13" ht="15" customHeight="1">
      <c r="A26" s="49"/>
      <c r="B26" s="191" t="s">
        <v>141</v>
      </c>
      <c r="C26" s="183">
        <v>0.51790782151590586</v>
      </c>
      <c r="D26" s="50">
        <v>4.6646310842816181E-2</v>
      </c>
      <c r="E26" s="184">
        <v>0.42461519983027352</v>
      </c>
      <c r="F26" s="184">
        <v>0.61120044320153821</v>
      </c>
      <c r="G26" s="184">
        <v>0.37796888898745729</v>
      </c>
      <c r="H26" s="184">
        <v>0.65784675404435444</v>
      </c>
      <c r="I26" s="52">
        <v>9.0066820590357879E-2</v>
      </c>
      <c r="J26" s="51">
        <v>0.18013364118071576</v>
      </c>
      <c r="K26" s="53">
        <v>0.27020046177107365</v>
      </c>
      <c r="L26" s="184">
        <v>0.49201243044011056</v>
      </c>
      <c r="M26" s="184">
        <v>0.54380321259170117</v>
      </c>
    </row>
    <row r="27" spans="1:13" ht="15" customHeight="1">
      <c r="A27" s="49"/>
      <c r="B27" s="191" t="s">
        <v>142</v>
      </c>
      <c r="C27" s="183">
        <v>22.456418327165022</v>
      </c>
      <c r="D27" s="50">
        <v>0.5224094349048729</v>
      </c>
      <c r="E27" s="184">
        <v>21.411599457355276</v>
      </c>
      <c r="F27" s="184">
        <v>23.501237196974767</v>
      </c>
      <c r="G27" s="184">
        <v>20.889190022450403</v>
      </c>
      <c r="H27" s="184">
        <v>24.02364663187964</v>
      </c>
      <c r="I27" s="52">
        <v>2.3263257180817922E-2</v>
      </c>
      <c r="J27" s="51">
        <v>4.6526514361635844E-2</v>
      </c>
      <c r="K27" s="53">
        <v>6.9789771542453763E-2</v>
      </c>
      <c r="L27" s="184">
        <v>21.333597410806771</v>
      </c>
      <c r="M27" s="184">
        <v>23.579239243523272</v>
      </c>
    </row>
    <row r="28" spans="1:13" ht="15" customHeight="1">
      <c r="A28" s="49"/>
      <c r="B28" s="191" t="s">
        <v>143</v>
      </c>
      <c r="C28" s="183">
        <v>4.040396754948862</v>
      </c>
      <c r="D28" s="50">
        <v>0.22546943839365763</v>
      </c>
      <c r="E28" s="184">
        <v>3.5894578781615465</v>
      </c>
      <c r="F28" s="184">
        <v>4.4913356317361774</v>
      </c>
      <c r="G28" s="184">
        <v>3.3639884397678892</v>
      </c>
      <c r="H28" s="184">
        <v>4.7168050701298352</v>
      </c>
      <c r="I28" s="52">
        <v>5.5803786625036857E-2</v>
      </c>
      <c r="J28" s="51">
        <v>0.11160757325007371</v>
      </c>
      <c r="K28" s="53">
        <v>0.16741135987511058</v>
      </c>
      <c r="L28" s="184">
        <v>3.838376917201419</v>
      </c>
      <c r="M28" s="184">
        <v>4.2424165926963049</v>
      </c>
    </row>
    <row r="29" spans="1:13" ht="15" customHeight="1">
      <c r="A29" s="49"/>
      <c r="B29" s="191" t="s">
        <v>144</v>
      </c>
      <c r="C29" s="183">
        <v>1.9020686363266333</v>
      </c>
      <c r="D29" s="184">
        <v>0.29245183014831078</v>
      </c>
      <c r="E29" s="184">
        <v>1.3171649760300117</v>
      </c>
      <c r="F29" s="184">
        <v>2.4869722966232546</v>
      </c>
      <c r="G29" s="184">
        <v>1.0247131458817009</v>
      </c>
      <c r="H29" s="184">
        <v>2.7794241267715654</v>
      </c>
      <c r="I29" s="52">
        <v>0.15375461461428008</v>
      </c>
      <c r="J29" s="51">
        <v>0.30750922922856017</v>
      </c>
      <c r="K29" s="53">
        <v>0.46126384384284025</v>
      </c>
      <c r="L29" s="184">
        <v>1.8069652045103015</v>
      </c>
      <c r="M29" s="184">
        <v>1.997172068142965</v>
      </c>
    </row>
    <row r="30" spans="1:13" ht="15" customHeight="1">
      <c r="A30" s="49"/>
      <c r="B30" s="191" t="s">
        <v>145</v>
      </c>
      <c r="C30" s="183">
        <v>0.28592992113750859</v>
      </c>
      <c r="D30" s="184">
        <v>5.1864223057248512E-2</v>
      </c>
      <c r="E30" s="184">
        <v>0.18220147502301157</v>
      </c>
      <c r="F30" s="184">
        <v>0.38965836725200564</v>
      </c>
      <c r="G30" s="184">
        <v>0.13033725196576307</v>
      </c>
      <c r="H30" s="184">
        <v>0.44152259030925411</v>
      </c>
      <c r="I30" s="52">
        <v>0.18138788291522007</v>
      </c>
      <c r="J30" s="51">
        <v>0.36277576583044013</v>
      </c>
      <c r="K30" s="53">
        <v>0.54416364874566026</v>
      </c>
      <c r="L30" s="184">
        <v>0.27163342508063315</v>
      </c>
      <c r="M30" s="184">
        <v>0.30022641719438403</v>
      </c>
    </row>
    <row r="31" spans="1:13" ht="15" customHeight="1">
      <c r="A31" s="49"/>
      <c r="B31" s="191" t="s">
        <v>146</v>
      </c>
      <c r="C31" s="183">
        <v>0.19527325575942589</v>
      </c>
      <c r="D31" s="50">
        <v>9.5734977033325973E-3</v>
      </c>
      <c r="E31" s="184">
        <v>0.17612626035276069</v>
      </c>
      <c r="F31" s="184">
        <v>0.21442025116609109</v>
      </c>
      <c r="G31" s="184">
        <v>0.16655276264942809</v>
      </c>
      <c r="H31" s="184">
        <v>0.22399374886942369</v>
      </c>
      <c r="I31" s="52">
        <v>4.9026159092297933E-2</v>
      </c>
      <c r="J31" s="51">
        <v>9.8052318184595866E-2</v>
      </c>
      <c r="K31" s="53">
        <v>0.1470784772768938</v>
      </c>
      <c r="L31" s="184">
        <v>0.18550959297145458</v>
      </c>
      <c r="M31" s="184">
        <v>0.2050369185473972</v>
      </c>
    </row>
    <row r="32" spans="1:13" ht="15" customHeight="1">
      <c r="A32" s="49"/>
      <c r="B32" s="191" t="s">
        <v>163</v>
      </c>
      <c r="C32" s="256">
        <v>13.521986243865863</v>
      </c>
      <c r="D32" s="184">
        <v>0.63569982294300353</v>
      </c>
      <c r="E32" s="257">
        <v>12.250586597979856</v>
      </c>
      <c r="F32" s="257">
        <v>14.793385889751869</v>
      </c>
      <c r="G32" s="257">
        <v>11.614886775036853</v>
      </c>
      <c r="H32" s="257">
        <v>15.429085712694873</v>
      </c>
      <c r="I32" s="52">
        <v>4.7012311022826513E-2</v>
      </c>
      <c r="J32" s="51">
        <v>9.4024622045653025E-2</v>
      </c>
      <c r="K32" s="53">
        <v>0.14103693306847953</v>
      </c>
      <c r="L32" s="257">
        <v>12.84588693167257</v>
      </c>
      <c r="M32" s="257">
        <v>14.198085556059155</v>
      </c>
    </row>
    <row r="33" spans="1:13" ht="15" customHeight="1">
      <c r="A33" s="49"/>
      <c r="B33" s="191" t="s">
        <v>147</v>
      </c>
      <c r="C33" s="252">
        <v>0.28834990002864297</v>
      </c>
      <c r="D33" s="50">
        <v>1.4648792285466455E-2</v>
      </c>
      <c r="E33" s="50">
        <v>0.25905231545771007</v>
      </c>
      <c r="F33" s="50">
        <v>0.31764748459957587</v>
      </c>
      <c r="G33" s="50">
        <v>0.24440352317224362</v>
      </c>
      <c r="H33" s="50">
        <v>0.33229627688504232</v>
      </c>
      <c r="I33" s="52">
        <v>5.0802141023844054E-2</v>
      </c>
      <c r="J33" s="51">
        <v>0.10160428204768811</v>
      </c>
      <c r="K33" s="53">
        <v>0.15240642307153215</v>
      </c>
      <c r="L33" s="50">
        <v>0.27393240502721083</v>
      </c>
      <c r="M33" s="50">
        <v>0.3027673950300751</v>
      </c>
    </row>
    <row r="34" spans="1:13" ht="15" customHeight="1">
      <c r="A34" s="49"/>
      <c r="B34" s="191" t="s">
        <v>164</v>
      </c>
      <c r="C34" s="183">
        <v>7.6648556934291801</v>
      </c>
      <c r="D34" s="184">
        <v>0.76798292561338344</v>
      </c>
      <c r="E34" s="184">
        <v>6.1288898422024136</v>
      </c>
      <c r="F34" s="184">
        <v>9.2008215446559465</v>
      </c>
      <c r="G34" s="184">
        <v>5.3609069165890295</v>
      </c>
      <c r="H34" s="184">
        <v>9.9688044702693297</v>
      </c>
      <c r="I34" s="52">
        <v>0.10019535348483456</v>
      </c>
      <c r="J34" s="51">
        <v>0.20039070696966912</v>
      </c>
      <c r="K34" s="53">
        <v>0.3005860604545037</v>
      </c>
      <c r="L34" s="184">
        <v>7.2816129087577206</v>
      </c>
      <c r="M34" s="184">
        <v>8.0480984781006395</v>
      </c>
    </row>
    <row r="35" spans="1:13" ht="15" customHeight="1">
      <c r="A35" s="49"/>
      <c r="B35" s="191" t="s">
        <v>149</v>
      </c>
      <c r="C35" s="252">
        <v>0.26948087657894587</v>
      </c>
      <c r="D35" s="50">
        <v>2.0744482675060735E-2</v>
      </c>
      <c r="E35" s="50">
        <v>0.2279919112288244</v>
      </c>
      <c r="F35" s="50">
        <v>0.31096984192906735</v>
      </c>
      <c r="G35" s="50">
        <v>0.20724742855376366</v>
      </c>
      <c r="H35" s="50">
        <v>0.33171432460412809</v>
      </c>
      <c r="I35" s="52">
        <v>7.6979424063078283E-2</v>
      </c>
      <c r="J35" s="51">
        <v>0.15395884812615657</v>
      </c>
      <c r="K35" s="53">
        <v>0.23093827218923485</v>
      </c>
      <c r="L35" s="50">
        <v>0.25600683274999858</v>
      </c>
      <c r="M35" s="50">
        <v>0.28295492040789316</v>
      </c>
    </row>
    <row r="36" spans="1:13" ht="15" customHeight="1">
      <c r="A36" s="49"/>
      <c r="B36" s="191" t="s">
        <v>150</v>
      </c>
      <c r="C36" s="252">
        <v>2.5212371628247146E-2</v>
      </c>
      <c r="D36" s="50">
        <v>7.5268612624027086E-4</v>
      </c>
      <c r="E36" s="50">
        <v>2.3706999375766605E-2</v>
      </c>
      <c r="F36" s="50">
        <v>2.6717743880727687E-2</v>
      </c>
      <c r="G36" s="50">
        <v>2.2954313249526334E-2</v>
      </c>
      <c r="H36" s="50">
        <v>2.7470430006967958E-2</v>
      </c>
      <c r="I36" s="52">
        <v>2.9853840699261513E-2</v>
      </c>
      <c r="J36" s="51">
        <v>5.9707681398523026E-2</v>
      </c>
      <c r="K36" s="53">
        <v>8.9561522097784535E-2</v>
      </c>
      <c r="L36" s="50">
        <v>2.3951753046834789E-2</v>
      </c>
      <c r="M36" s="50">
        <v>2.6472990209659503E-2</v>
      </c>
    </row>
    <row r="37" spans="1:13" ht="15" customHeight="1">
      <c r="A37" s="49"/>
      <c r="B37" s="191" t="s">
        <v>212</v>
      </c>
      <c r="C37" s="252">
        <v>0.19135695110451914</v>
      </c>
      <c r="D37" s="50">
        <v>1.2461680235495957E-2</v>
      </c>
      <c r="E37" s="50">
        <v>0.16643359063352722</v>
      </c>
      <c r="F37" s="50">
        <v>0.21628031157551106</v>
      </c>
      <c r="G37" s="50">
        <v>0.15397191039803126</v>
      </c>
      <c r="H37" s="50">
        <v>0.22874199181100704</v>
      </c>
      <c r="I37" s="52">
        <v>6.5122694334157682E-2</v>
      </c>
      <c r="J37" s="51">
        <v>0.13024538866831536</v>
      </c>
      <c r="K37" s="53">
        <v>0.19536808300247305</v>
      </c>
      <c r="L37" s="50">
        <v>0.18178910354929317</v>
      </c>
      <c r="M37" s="50">
        <v>0.20092479865974511</v>
      </c>
    </row>
    <row r="38" spans="1:13" ht="15" customHeight="1">
      <c r="A38" s="49"/>
      <c r="B38" s="191" t="s">
        <v>165</v>
      </c>
      <c r="C38" s="252">
        <v>0.12618281609548893</v>
      </c>
      <c r="D38" s="50">
        <v>7.5506382551462489E-3</v>
      </c>
      <c r="E38" s="50">
        <v>0.11108153958519643</v>
      </c>
      <c r="F38" s="50">
        <v>0.14128409260578143</v>
      </c>
      <c r="G38" s="50">
        <v>0.10353090133005018</v>
      </c>
      <c r="H38" s="50">
        <v>0.14883473086092766</v>
      </c>
      <c r="I38" s="52">
        <v>5.9838878928112516E-2</v>
      </c>
      <c r="J38" s="51">
        <v>0.11967775785622503</v>
      </c>
      <c r="K38" s="53">
        <v>0.17951663678433755</v>
      </c>
      <c r="L38" s="50">
        <v>0.11987367529071448</v>
      </c>
      <c r="M38" s="50">
        <v>0.13249195690026339</v>
      </c>
    </row>
    <row r="39" spans="1:13" ht="15" customHeight="1">
      <c r="A39" s="49"/>
      <c r="B39" s="191" t="s">
        <v>166</v>
      </c>
      <c r="C39" s="183">
        <v>1.3630899262651914</v>
      </c>
      <c r="D39" s="50">
        <v>0.12639444065216326</v>
      </c>
      <c r="E39" s="184">
        <v>1.110301044960865</v>
      </c>
      <c r="F39" s="184">
        <v>1.6158788075695178</v>
      </c>
      <c r="G39" s="184">
        <v>0.98390660430870169</v>
      </c>
      <c r="H39" s="184">
        <v>1.7422732482216812</v>
      </c>
      <c r="I39" s="52">
        <v>9.272641387533298E-2</v>
      </c>
      <c r="J39" s="51">
        <v>0.18545282775066596</v>
      </c>
      <c r="K39" s="53">
        <v>0.27817924162599894</v>
      </c>
      <c r="L39" s="184">
        <v>1.2949354299519318</v>
      </c>
      <c r="M39" s="184">
        <v>1.4312444225784511</v>
      </c>
    </row>
    <row r="40" spans="1:13" ht="15" customHeight="1">
      <c r="A40" s="49"/>
      <c r="B40" s="191" t="s">
        <v>151</v>
      </c>
      <c r="C40" s="256">
        <v>18.722808663713906</v>
      </c>
      <c r="D40" s="257">
        <v>2.6491640734460091</v>
      </c>
      <c r="E40" s="257">
        <v>13.424480516821887</v>
      </c>
      <c r="F40" s="257">
        <v>24.021136810605924</v>
      </c>
      <c r="G40" s="257">
        <v>10.775316443375878</v>
      </c>
      <c r="H40" s="257">
        <v>26.670300884051933</v>
      </c>
      <c r="I40" s="52">
        <v>0.14149394575506569</v>
      </c>
      <c r="J40" s="51">
        <v>0.28298789151013137</v>
      </c>
      <c r="K40" s="53">
        <v>0.42448183726519706</v>
      </c>
      <c r="L40" s="257">
        <v>17.78666823052821</v>
      </c>
      <c r="M40" s="257">
        <v>19.658949096899601</v>
      </c>
    </row>
    <row r="41" spans="1:13" ht="15" customHeight="1">
      <c r="A41" s="49"/>
      <c r="B41" s="191" t="s">
        <v>167</v>
      </c>
      <c r="C41" s="248">
        <v>182.42871517760352</v>
      </c>
      <c r="D41" s="249">
        <v>7.2810485079023559</v>
      </c>
      <c r="E41" s="249">
        <v>167.86661816179881</v>
      </c>
      <c r="F41" s="249">
        <v>196.99081219340823</v>
      </c>
      <c r="G41" s="249">
        <v>160.58556965389644</v>
      </c>
      <c r="H41" s="249">
        <v>204.2718607013106</v>
      </c>
      <c r="I41" s="52">
        <v>3.9911745806102343E-2</v>
      </c>
      <c r="J41" s="51">
        <v>7.9823491612204686E-2</v>
      </c>
      <c r="K41" s="53">
        <v>0.11973523741830702</v>
      </c>
      <c r="L41" s="249">
        <v>173.30727941872334</v>
      </c>
      <c r="M41" s="249">
        <v>191.5501509364837</v>
      </c>
    </row>
    <row r="42" spans="1:13" ht="15" customHeight="1">
      <c r="A42" s="49"/>
      <c r="B42" s="191" t="s">
        <v>168</v>
      </c>
      <c r="C42" s="252">
        <v>2.5117431616475089E-2</v>
      </c>
      <c r="D42" s="50">
        <v>1.7734640839401697E-3</v>
      </c>
      <c r="E42" s="50">
        <v>2.1570503448594749E-2</v>
      </c>
      <c r="F42" s="50">
        <v>2.8664359784355428E-2</v>
      </c>
      <c r="G42" s="50">
        <v>1.979703936465458E-2</v>
      </c>
      <c r="H42" s="50">
        <v>3.0437823868295598E-2</v>
      </c>
      <c r="I42" s="52">
        <v>7.0606904042565991E-2</v>
      </c>
      <c r="J42" s="51">
        <v>0.14121380808513198</v>
      </c>
      <c r="K42" s="53">
        <v>0.21182071212769799</v>
      </c>
      <c r="L42" s="50">
        <v>2.3861560035651333E-2</v>
      </c>
      <c r="M42" s="50">
        <v>2.6373303197298845E-2</v>
      </c>
    </row>
    <row r="43" spans="1:13" ht="15" customHeight="1">
      <c r="A43" s="49"/>
      <c r="B43" s="191" t="s">
        <v>213</v>
      </c>
      <c r="C43" s="252">
        <v>0.13634835261274503</v>
      </c>
      <c r="D43" s="50">
        <v>4.8514710697735407E-3</v>
      </c>
      <c r="E43" s="50">
        <v>0.12664541047319797</v>
      </c>
      <c r="F43" s="50">
        <v>0.14605129475229212</v>
      </c>
      <c r="G43" s="50">
        <v>0.12179393940342444</v>
      </c>
      <c r="H43" s="50">
        <v>0.15090276582206566</v>
      </c>
      <c r="I43" s="52">
        <v>3.5581442509632882E-2</v>
      </c>
      <c r="J43" s="51">
        <v>7.1162885019265765E-2</v>
      </c>
      <c r="K43" s="53">
        <v>0.10674432752889865</v>
      </c>
      <c r="L43" s="50">
        <v>0.1295309349821078</v>
      </c>
      <c r="M43" s="50">
        <v>0.14316577024338231</v>
      </c>
    </row>
    <row r="44" spans="1:13" ht="15" customHeight="1">
      <c r="A44" s="49"/>
      <c r="B44" s="191" t="s">
        <v>152</v>
      </c>
      <c r="C44" s="183">
        <v>5.7382156167607983</v>
      </c>
      <c r="D44" s="184">
        <v>0.71063591079311683</v>
      </c>
      <c r="E44" s="184">
        <v>4.3169437951745646</v>
      </c>
      <c r="F44" s="184">
        <v>7.1594874383470319</v>
      </c>
      <c r="G44" s="184">
        <v>3.6063078843814478</v>
      </c>
      <c r="H44" s="184">
        <v>7.8701233491401492</v>
      </c>
      <c r="I44" s="52">
        <v>0.12384266438462418</v>
      </c>
      <c r="J44" s="51">
        <v>0.24768532876924837</v>
      </c>
      <c r="K44" s="53">
        <v>0.37152799315387253</v>
      </c>
      <c r="L44" s="184">
        <v>5.4513048359227581</v>
      </c>
      <c r="M44" s="184">
        <v>6.0251263975988385</v>
      </c>
    </row>
    <row r="45" spans="1:13" ht="15" customHeight="1">
      <c r="A45" s="49"/>
      <c r="B45" s="191" t="s">
        <v>153</v>
      </c>
      <c r="C45" s="256">
        <v>13.587401838337424</v>
      </c>
      <c r="D45" s="184">
        <v>0.47287450562225003</v>
      </c>
      <c r="E45" s="257">
        <v>12.641652827092924</v>
      </c>
      <c r="F45" s="257">
        <v>14.533150849581924</v>
      </c>
      <c r="G45" s="257">
        <v>12.168778321470674</v>
      </c>
      <c r="H45" s="257">
        <v>15.006025355204175</v>
      </c>
      <c r="I45" s="52">
        <v>3.4802422953887677E-2</v>
      </c>
      <c r="J45" s="51">
        <v>6.9604845907775353E-2</v>
      </c>
      <c r="K45" s="53">
        <v>0.10440726886166303</v>
      </c>
      <c r="L45" s="257">
        <v>12.908031746420553</v>
      </c>
      <c r="M45" s="257">
        <v>14.266771930254295</v>
      </c>
    </row>
    <row r="46" spans="1:13" ht="15" customHeight="1">
      <c r="A46" s="49"/>
      <c r="B46" s="191" t="s">
        <v>214</v>
      </c>
      <c r="C46" s="183">
        <v>2.968181167323237</v>
      </c>
      <c r="D46" s="50">
        <v>0.10855964745975906</v>
      </c>
      <c r="E46" s="184">
        <v>2.751061872403719</v>
      </c>
      <c r="F46" s="184">
        <v>3.185300462242755</v>
      </c>
      <c r="G46" s="184">
        <v>2.6425022249439598</v>
      </c>
      <c r="H46" s="184">
        <v>3.2938601097025142</v>
      </c>
      <c r="I46" s="52">
        <v>3.6574468113636148E-2</v>
      </c>
      <c r="J46" s="51">
        <v>7.3148936227272296E-2</v>
      </c>
      <c r="K46" s="53">
        <v>0.10972340434090844</v>
      </c>
      <c r="L46" s="184">
        <v>2.8197721089570753</v>
      </c>
      <c r="M46" s="184">
        <v>3.1165902256893987</v>
      </c>
    </row>
    <row r="47" spans="1:13" ht="15" customHeight="1">
      <c r="A47" s="49"/>
      <c r="B47" s="191" t="s">
        <v>215</v>
      </c>
      <c r="C47" s="183">
        <v>25.439047697259348</v>
      </c>
      <c r="D47" s="50">
        <v>1.5519418325995471</v>
      </c>
      <c r="E47" s="184">
        <v>22.335164032060252</v>
      </c>
      <c r="F47" s="184">
        <v>28.542931362458443</v>
      </c>
      <c r="G47" s="184">
        <v>20.783222199460706</v>
      </c>
      <c r="H47" s="184">
        <v>30.094873195057989</v>
      </c>
      <c r="I47" s="52">
        <v>6.100628651939452E-2</v>
      </c>
      <c r="J47" s="51">
        <v>0.12201257303878904</v>
      </c>
      <c r="K47" s="53">
        <v>0.18301885955818356</v>
      </c>
      <c r="L47" s="184">
        <v>24.167095312396381</v>
      </c>
      <c r="M47" s="184">
        <v>26.711000082122315</v>
      </c>
    </row>
    <row r="48" spans="1:13" ht="15" customHeight="1">
      <c r="A48" s="49"/>
      <c r="B48" s="191" t="s">
        <v>216</v>
      </c>
      <c r="C48" s="248">
        <v>588.65234168578274</v>
      </c>
      <c r="D48" s="249">
        <v>45.99626255069596</v>
      </c>
      <c r="E48" s="249">
        <v>496.6598165843908</v>
      </c>
      <c r="F48" s="249">
        <v>680.64486678717469</v>
      </c>
      <c r="G48" s="249">
        <v>450.66355403369488</v>
      </c>
      <c r="H48" s="249">
        <v>726.64112933787055</v>
      </c>
      <c r="I48" s="52">
        <v>7.8138247813593756E-2</v>
      </c>
      <c r="J48" s="51">
        <v>0.15627649562718751</v>
      </c>
      <c r="K48" s="53">
        <v>0.23441474344078128</v>
      </c>
      <c r="L48" s="249">
        <v>559.21972460149357</v>
      </c>
      <c r="M48" s="249">
        <v>618.08495877007192</v>
      </c>
    </row>
    <row r="49" spans="1:13" ht="15" customHeight="1">
      <c r="A49" s="49"/>
      <c r="B49" s="191" t="s">
        <v>169</v>
      </c>
      <c r="C49" s="183">
        <v>1.2640409264671895</v>
      </c>
      <c r="D49" s="50">
        <v>6.2537020136629207E-2</v>
      </c>
      <c r="E49" s="184">
        <v>1.138966886193931</v>
      </c>
      <c r="F49" s="184">
        <v>1.3891149667404479</v>
      </c>
      <c r="G49" s="184">
        <v>1.076429866057302</v>
      </c>
      <c r="H49" s="184">
        <v>1.451651986877077</v>
      </c>
      <c r="I49" s="52">
        <v>4.9473888722425377E-2</v>
      </c>
      <c r="J49" s="51">
        <v>9.8947777444850754E-2</v>
      </c>
      <c r="K49" s="53">
        <v>0.14842166616727615</v>
      </c>
      <c r="L49" s="184">
        <v>1.2008388801438299</v>
      </c>
      <c r="M49" s="184">
        <v>1.327242972790549</v>
      </c>
    </row>
    <row r="50" spans="1:13" s="48" customFormat="1" ht="15" customHeight="1">
      <c r="A50" s="49"/>
      <c r="B50" s="191" t="s">
        <v>217</v>
      </c>
      <c r="C50" s="248">
        <v>168.43741320760384</v>
      </c>
      <c r="D50" s="249">
        <v>20.78064040353318</v>
      </c>
      <c r="E50" s="249">
        <v>126.87613240053747</v>
      </c>
      <c r="F50" s="249">
        <v>209.99869401467021</v>
      </c>
      <c r="G50" s="249">
        <v>106.0954919970043</v>
      </c>
      <c r="H50" s="249">
        <v>230.77933441820338</v>
      </c>
      <c r="I50" s="52">
        <v>0.12337306782264851</v>
      </c>
      <c r="J50" s="51">
        <v>0.24674613564529702</v>
      </c>
      <c r="K50" s="53">
        <v>0.37011920346794552</v>
      </c>
      <c r="L50" s="249">
        <v>160.01554254722365</v>
      </c>
      <c r="M50" s="249">
        <v>176.85928386798403</v>
      </c>
    </row>
    <row r="51" spans="1:13" ht="15" customHeight="1">
      <c r="A51" s="49"/>
      <c r="B51" s="191" t="s">
        <v>155</v>
      </c>
      <c r="C51" s="183">
        <v>2.6307097461031184</v>
      </c>
      <c r="D51" s="184">
        <v>0.28198805163575474</v>
      </c>
      <c r="E51" s="184">
        <v>2.066733642831609</v>
      </c>
      <c r="F51" s="184">
        <v>3.1946858493746277</v>
      </c>
      <c r="G51" s="184">
        <v>1.7847455911958541</v>
      </c>
      <c r="H51" s="184">
        <v>3.4766739010103827</v>
      </c>
      <c r="I51" s="52">
        <v>0.10719086438686931</v>
      </c>
      <c r="J51" s="51">
        <v>0.21438172877373862</v>
      </c>
      <c r="K51" s="53">
        <v>0.32157259316060793</v>
      </c>
      <c r="L51" s="184">
        <v>2.4991742587979626</v>
      </c>
      <c r="M51" s="184">
        <v>2.7622452334082741</v>
      </c>
    </row>
    <row r="52" spans="1:13" ht="15" customHeight="1">
      <c r="A52" s="49"/>
      <c r="B52" s="191" t="s">
        <v>170</v>
      </c>
      <c r="C52" s="256">
        <v>42.825539127287385</v>
      </c>
      <c r="D52" s="184">
        <v>2.6958975147507922</v>
      </c>
      <c r="E52" s="257">
        <v>37.433744097785798</v>
      </c>
      <c r="F52" s="257">
        <v>48.217334156788972</v>
      </c>
      <c r="G52" s="257">
        <v>34.737846583035008</v>
      </c>
      <c r="H52" s="257">
        <v>50.913231671539762</v>
      </c>
      <c r="I52" s="52">
        <v>6.2950696469645434E-2</v>
      </c>
      <c r="J52" s="51">
        <v>0.12590139293929087</v>
      </c>
      <c r="K52" s="53">
        <v>0.1888520894089363</v>
      </c>
      <c r="L52" s="257">
        <v>40.684262170923013</v>
      </c>
      <c r="M52" s="257">
        <v>44.966816083651757</v>
      </c>
    </row>
    <row r="53" spans="1:13" ht="15" customHeight="1">
      <c r="A53" s="49"/>
      <c r="B53" s="191" t="s">
        <v>156</v>
      </c>
      <c r="C53" s="248">
        <v>71.979095616578789</v>
      </c>
      <c r="D53" s="257">
        <v>3.5141471828238693</v>
      </c>
      <c r="E53" s="249">
        <v>64.95080125093105</v>
      </c>
      <c r="F53" s="249">
        <v>79.007389982226528</v>
      </c>
      <c r="G53" s="249">
        <v>61.436654068107181</v>
      </c>
      <c r="H53" s="249">
        <v>82.521537165050404</v>
      </c>
      <c r="I53" s="52">
        <v>4.8821774609994727E-2</v>
      </c>
      <c r="J53" s="51">
        <v>9.7643549219989453E-2</v>
      </c>
      <c r="K53" s="53">
        <v>0.14646532382998417</v>
      </c>
      <c r="L53" s="249">
        <v>68.380140835749856</v>
      </c>
      <c r="M53" s="249">
        <v>75.578050397407722</v>
      </c>
    </row>
    <row r="54" spans="1:13" ht="15" customHeight="1">
      <c r="A54" s="49"/>
      <c r="B54" s="191" t="s">
        <v>171</v>
      </c>
      <c r="C54" s="252">
        <v>9.2634651754244249E-2</v>
      </c>
      <c r="D54" s="50">
        <v>6.6402345626045125E-3</v>
      </c>
      <c r="E54" s="50">
        <v>7.9354182629035222E-2</v>
      </c>
      <c r="F54" s="50">
        <v>0.10591512087945328</v>
      </c>
      <c r="G54" s="50">
        <v>7.2713948066430709E-2</v>
      </c>
      <c r="H54" s="50">
        <v>0.11255535544205779</v>
      </c>
      <c r="I54" s="52">
        <v>7.1681972532489993E-2</v>
      </c>
      <c r="J54" s="51">
        <v>0.14336394506497999</v>
      </c>
      <c r="K54" s="53">
        <v>0.21504591759746999</v>
      </c>
      <c r="L54" s="50">
        <v>8.8002919166532037E-2</v>
      </c>
      <c r="M54" s="50">
        <v>9.7266384341956461E-2</v>
      </c>
    </row>
    <row r="55" spans="1:13" ht="15" customHeight="1">
      <c r="A55" s="49"/>
      <c r="B55" s="191" t="s">
        <v>218</v>
      </c>
      <c r="C55" s="256">
        <v>21.449998151905017</v>
      </c>
      <c r="D55" s="257">
        <v>3.8564394265822242</v>
      </c>
      <c r="E55" s="257">
        <v>13.73711929874057</v>
      </c>
      <c r="F55" s="257">
        <v>29.162877005069465</v>
      </c>
      <c r="G55" s="257">
        <v>9.8806798721583444</v>
      </c>
      <c r="H55" s="257">
        <v>33.019316431651689</v>
      </c>
      <c r="I55" s="52">
        <v>0.17978740134482138</v>
      </c>
      <c r="J55" s="51">
        <v>0.35957480268964276</v>
      </c>
      <c r="K55" s="53">
        <v>0.53936220403446411</v>
      </c>
      <c r="L55" s="257">
        <v>20.377498244309766</v>
      </c>
      <c r="M55" s="257">
        <v>22.522498059500268</v>
      </c>
    </row>
    <row r="56" spans="1:13" ht="15" customHeight="1">
      <c r="A56" s="49"/>
      <c r="B56" s="191" t="s">
        <v>157</v>
      </c>
      <c r="C56" s="183">
        <v>2.5424071644832944</v>
      </c>
      <c r="D56" s="50">
        <v>9.2481121533269539E-2</v>
      </c>
      <c r="E56" s="184">
        <v>2.3574449214167554</v>
      </c>
      <c r="F56" s="184">
        <v>2.7273694075498334</v>
      </c>
      <c r="G56" s="184">
        <v>2.264963799883486</v>
      </c>
      <c r="H56" s="184">
        <v>2.8198505290831029</v>
      </c>
      <c r="I56" s="52">
        <v>3.6375417291614233E-2</v>
      </c>
      <c r="J56" s="51">
        <v>7.2750834583228466E-2</v>
      </c>
      <c r="K56" s="53">
        <v>0.10912625187484271</v>
      </c>
      <c r="L56" s="184">
        <v>2.4152868062591297</v>
      </c>
      <c r="M56" s="184">
        <v>2.6695275227074591</v>
      </c>
    </row>
    <row r="57" spans="1:13" ht="15" customHeight="1">
      <c r="A57" s="49"/>
      <c r="B57" s="191" t="s">
        <v>158</v>
      </c>
      <c r="C57" s="252">
        <v>4.8190792332884591E-2</v>
      </c>
      <c r="D57" s="50">
        <v>3.6934426803155412E-3</v>
      </c>
      <c r="E57" s="50">
        <v>4.0803906972253508E-2</v>
      </c>
      <c r="F57" s="50">
        <v>5.5577677693515674E-2</v>
      </c>
      <c r="G57" s="50">
        <v>3.711046429193797E-2</v>
      </c>
      <c r="H57" s="50">
        <v>5.9271120373831213E-2</v>
      </c>
      <c r="I57" s="52">
        <v>7.6642082470912143E-2</v>
      </c>
      <c r="J57" s="51">
        <v>0.15328416494182429</v>
      </c>
      <c r="K57" s="53">
        <v>0.22992624741273643</v>
      </c>
      <c r="L57" s="50">
        <v>4.578125271624036E-2</v>
      </c>
      <c r="M57" s="50">
        <v>5.0600331949528822E-2</v>
      </c>
    </row>
    <row r="58" spans="1:13" ht="15" customHeight="1">
      <c r="A58" s="49"/>
      <c r="B58" s="191" t="s">
        <v>172</v>
      </c>
      <c r="C58" s="183">
        <v>3.4053539075772785</v>
      </c>
      <c r="D58" s="50">
        <v>0.23610214054930637</v>
      </c>
      <c r="E58" s="184">
        <v>2.9331496264786656</v>
      </c>
      <c r="F58" s="184">
        <v>3.8775581886758914</v>
      </c>
      <c r="G58" s="184">
        <v>2.6970474859293594</v>
      </c>
      <c r="H58" s="184">
        <v>4.1136603292251976</v>
      </c>
      <c r="I58" s="52">
        <v>6.9332629429191994E-2</v>
      </c>
      <c r="J58" s="51">
        <v>0.13866525885838399</v>
      </c>
      <c r="K58" s="53">
        <v>0.20799788828757598</v>
      </c>
      <c r="L58" s="184">
        <v>3.2350862121984147</v>
      </c>
      <c r="M58" s="184">
        <v>3.5756216029561423</v>
      </c>
    </row>
    <row r="59" spans="1:13" ht="15" customHeight="1">
      <c r="A59" s="49"/>
      <c r="B59" s="191" t="s">
        <v>133</v>
      </c>
      <c r="C59" s="183">
        <v>4.3058669736687802</v>
      </c>
      <c r="D59" s="50">
        <v>0.13564704775291778</v>
      </c>
      <c r="E59" s="184">
        <v>4.0345728781629449</v>
      </c>
      <c r="F59" s="184">
        <v>4.5771610691746156</v>
      </c>
      <c r="G59" s="184">
        <v>3.8989258304100272</v>
      </c>
      <c r="H59" s="184">
        <v>4.7128081169275333</v>
      </c>
      <c r="I59" s="52">
        <v>3.1502842187746634E-2</v>
      </c>
      <c r="J59" s="51">
        <v>6.3005684375493268E-2</v>
      </c>
      <c r="K59" s="53">
        <v>9.4508526563239909E-2</v>
      </c>
      <c r="L59" s="184">
        <v>4.0905736249853408</v>
      </c>
      <c r="M59" s="184">
        <v>4.5211603223522197</v>
      </c>
    </row>
    <row r="60" spans="1:13" ht="15" customHeight="1">
      <c r="A60" s="49"/>
      <c r="B60" s="191" t="s">
        <v>173</v>
      </c>
      <c r="C60" s="256">
        <v>18.140345213922249</v>
      </c>
      <c r="D60" s="257">
        <v>2.5772776009772453</v>
      </c>
      <c r="E60" s="257">
        <v>12.985790011967758</v>
      </c>
      <c r="F60" s="257">
        <v>23.294900415876739</v>
      </c>
      <c r="G60" s="257">
        <v>10.408512410990513</v>
      </c>
      <c r="H60" s="257">
        <v>25.872178016853987</v>
      </c>
      <c r="I60" s="52">
        <v>0.14207434150697701</v>
      </c>
      <c r="J60" s="51">
        <v>0.28414868301395402</v>
      </c>
      <c r="K60" s="53">
        <v>0.42622302452093103</v>
      </c>
      <c r="L60" s="257">
        <v>17.233327953226137</v>
      </c>
      <c r="M60" s="257">
        <v>19.04736247461836</v>
      </c>
    </row>
    <row r="61" spans="1:13" ht="15" customHeight="1">
      <c r="A61" s="49"/>
      <c r="B61" s="191" t="s">
        <v>219</v>
      </c>
      <c r="C61" s="256">
        <v>23.752108303240043</v>
      </c>
      <c r="D61" s="184">
        <v>1.3518617441924614</v>
      </c>
      <c r="E61" s="257">
        <v>21.048384814855119</v>
      </c>
      <c r="F61" s="257">
        <v>26.455831791624966</v>
      </c>
      <c r="G61" s="257">
        <v>19.696523070662657</v>
      </c>
      <c r="H61" s="257">
        <v>27.807693535817428</v>
      </c>
      <c r="I61" s="52">
        <v>5.6915442070801479E-2</v>
      </c>
      <c r="J61" s="51">
        <v>0.11383088414160296</v>
      </c>
      <c r="K61" s="53">
        <v>0.17074632621240443</v>
      </c>
      <c r="L61" s="257">
        <v>22.564502888078039</v>
      </c>
      <c r="M61" s="257">
        <v>24.939713718402047</v>
      </c>
    </row>
    <row r="62" spans="1:13" ht="15" customHeight="1">
      <c r="A62" s="49"/>
      <c r="B62" s="191" t="s">
        <v>159</v>
      </c>
      <c r="C62" s="183">
        <v>5.5656523832014173</v>
      </c>
      <c r="D62" s="50">
        <v>0.44114915197449817</v>
      </c>
      <c r="E62" s="184">
        <v>4.6833540792524211</v>
      </c>
      <c r="F62" s="184">
        <v>6.4479506871504135</v>
      </c>
      <c r="G62" s="184">
        <v>4.242204927277923</v>
      </c>
      <c r="H62" s="184">
        <v>6.8890998391249116</v>
      </c>
      <c r="I62" s="52">
        <v>7.926279285892894E-2</v>
      </c>
      <c r="J62" s="51">
        <v>0.15852558571785788</v>
      </c>
      <c r="K62" s="53">
        <v>0.23778837857678681</v>
      </c>
      <c r="L62" s="184">
        <v>5.2873697640413466</v>
      </c>
      <c r="M62" s="184">
        <v>5.843935002361488</v>
      </c>
    </row>
    <row r="63" spans="1:13" ht="15" customHeight="1">
      <c r="A63" s="49"/>
      <c r="B63" s="191" t="s">
        <v>160</v>
      </c>
      <c r="C63" s="183">
        <v>0.48349600476052157</v>
      </c>
      <c r="D63" s="50">
        <v>4.6157870510289939E-2</v>
      </c>
      <c r="E63" s="184">
        <v>0.39118026373994169</v>
      </c>
      <c r="F63" s="184">
        <v>0.57581174578110139</v>
      </c>
      <c r="G63" s="184">
        <v>0.34502239322965178</v>
      </c>
      <c r="H63" s="184">
        <v>0.62196961629139136</v>
      </c>
      <c r="I63" s="52">
        <v>9.5466911940983265E-2</v>
      </c>
      <c r="J63" s="51">
        <v>0.19093382388196653</v>
      </c>
      <c r="K63" s="53">
        <v>0.28640073582294978</v>
      </c>
      <c r="L63" s="184">
        <v>0.45932120452249547</v>
      </c>
      <c r="M63" s="184">
        <v>0.50767080499854766</v>
      </c>
    </row>
    <row r="64" spans="1:13" ht="15" customHeight="1">
      <c r="A64" s="49"/>
      <c r="B64" s="191" t="s">
        <v>220</v>
      </c>
      <c r="C64" s="183">
        <v>1.1651684444924659</v>
      </c>
      <c r="D64" s="50">
        <v>3.8071227477168811E-2</v>
      </c>
      <c r="E64" s="184">
        <v>1.0890259895381282</v>
      </c>
      <c r="F64" s="184">
        <v>1.2413108994468036</v>
      </c>
      <c r="G64" s="184">
        <v>1.0509547620609596</v>
      </c>
      <c r="H64" s="184">
        <v>1.2793821269239722</v>
      </c>
      <c r="I64" s="52">
        <v>3.2674440899188792E-2</v>
      </c>
      <c r="J64" s="51">
        <v>6.5348881798377584E-2</v>
      </c>
      <c r="K64" s="53">
        <v>9.8023322697566376E-2</v>
      </c>
      <c r="L64" s="184">
        <v>1.1069100222678427</v>
      </c>
      <c r="M64" s="184">
        <v>1.2234268667170891</v>
      </c>
    </row>
    <row r="65" spans="1:13" ht="15" customHeight="1">
      <c r="A65" s="49"/>
      <c r="B65" s="191" t="s">
        <v>177</v>
      </c>
      <c r="C65" s="183">
        <v>8.7478082894609113</v>
      </c>
      <c r="D65" s="184">
        <v>0.90031613756254447</v>
      </c>
      <c r="E65" s="184">
        <v>6.9471760143358221</v>
      </c>
      <c r="F65" s="184">
        <v>10.548440564586</v>
      </c>
      <c r="G65" s="184">
        <v>6.0468598767732775</v>
      </c>
      <c r="H65" s="184">
        <v>11.448756702148545</v>
      </c>
      <c r="I65" s="52">
        <v>0.10291905215243657</v>
      </c>
      <c r="J65" s="51">
        <v>0.20583810430487315</v>
      </c>
      <c r="K65" s="53">
        <v>0.30875715645730972</v>
      </c>
      <c r="L65" s="184">
        <v>8.3104178749878663</v>
      </c>
      <c r="M65" s="184">
        <v>9.1851987039339562</v>
      </c>
    </row>
    <row r="66" spans="1:13" ht="15" customHeight="1">
      <c r="A66" s="49"/>
      <c r="B66" s="40" t="s">
        <v>174</v>
      </c>
      <c r="C66" s="181"/>
      <c r="D66" s="192"/>
      <c r="E66" s="194"/>
      <c r="F66" s="194"/>
      <c r="G66" s="194"/>
      <c r="H66" s="194"/>
      <c r="I66" s="193"/>
      <c r="J66" s="193"/>
      <c r="K66" s="193"/>
      <c r="L66" s="194"/>
      <c r="M66" s="195"/>
    </row>
    <row r="67" spans="1:13" ht="15" customHeight="1">
      <c r="A67" s="49"/>
      <c r="B67" s="191" t="s">
        <v>215</v>
      </c>
      <c r="C67" s="183">
        <v>27.658521519607842</v>
      </c>
      <c r="D67" s="50">
        <v>0.6945558484048564</v>
      </c>
      <c r="E67" s="184">
        <v>26.269409822798128</v>
      </c>
      <c r="F67" s="184">
        <v>29.047633216417555</v>
      </c>
      <c r="G67" s="184">
        <v>25.574853974393271</v>
      </c>
      <c r="H67" s="184">
        <v>29.742189064822412</v>
      </c>
      <c r="I67" s="52">
        <v>2.5111821248741287E-2</v>
      </c>
      <c r="J67" s="51">
        <v>5.0223642497482575E-2</v>
      </c>
      <c r="K67" s="53">
        <v>7.5335463746223866E-2</v>
      </c>
      <c r="L67" s="184">
        <v>26.275595443627449</v>
      </c>
      <c r="M67" s="184">
        <v>29.041447595588235</v>
      </c>
    </row>
    <row r="68" spans="1:13" ht="15" customHeight="1">
      <c r="A68" s="49"/>
      <c r="B68" s="40" t="s">
        <v>198</v>
      </c>
      <c r="C68" s="181"/>
      <c r="D68" s="192"/>
      <c r="E68" s="194"/>
      <c r="F68" s="194"/>
      <c r="G68" s="194"/>
      <c r="H68" s="194"/>
      <c r="I68" s="193"/>
      <c r="J68" s="193"/>
      <c r="K68" s="193"/>
      <c r="L68" s="194"/>
      <c r="M68" s="195"/>
    </row>
    <row r="69" spans="1:13" ht="15" customHeight="1">
      <c r="A69" s="49"/>
      <c r="B69" s="191" t="s">
        <v>134</v>
      </c>
      <c r="C69" s="183">
        <v>1.021674075355711</v>
      </c>
      <c r="D69" s="50">
        <v>1.9159977758317851E-2</v>
      </c>
      <c r="E69" s="184">
        <v>0.98335411983907528</v>
      </c>
      <c r="F69" s="184">
        <v>1.0599940308723468</v>
      </c>
      <c r="G69" s="184">
        <v>0.96419414208075738</v>
      </c>
      <c r="H69" s="184">
        <v>1.0791540086306646</v>
      </c>
      <c r="I69" s="52">
        <v>1.8753512710643089E-2</v>
      </c>
      <c r="J69" s="51">
        <v>3.7507025421286179E-2</v>
      </c>
      <c r="K69" s="53">
        <v>5.6260538131929272E-2</v>
      </c>
      <c r="L69" s="184">
        <v>0.97059037158792538</v>
      </c>
      <c r="M69" s="184">
        <v>1.0727577791234966</v>
      </c>
    </row>
    <row r="70" spans="1:13" ht="15" customHeight="1">
      <c r="A70" s="49"/>
      <c r="B70" s="191" t="s">
        <v>208</v>
      </c>
      <c r="C70" s="248">
        <v>995.66003070764657</v>
      </c>
      <c r="D70" s="249">
        <v>48.956327135086106</v>
      </c>
      <c r="E70" s="249">
        <v>897.74737643747437</v>
      </c>
      <c r="F70" s="249">
        <v>1093.5726849778189</v>
      </c>
      <c r="G70" s="249">
        <v>848.79104930238827</v>
      </c>
      <c r="H70" s="249">
        <v>1142.5290121129049</v>
      </c>
      <c r="I70" s="52">
        <v>4.916972221963286E-2</v>
      </c>
      <c r="J70" s="51">
        <v>9.8339444439265719E-2</v>
      </c>
      <c r="K70" s="53">
        <v>0.14750916665889857</v>
      </c>
      <c r="L70" s="249">
        <v>945.8770291722642</v>
      </c>
      <c r="M70" s="249">
        <v>1045.4430322430289</v>
      </c>
    </row>
    <row r="71" spans="1:13" ht="15" customHeight="1">
      <c r="A71" s="49"/>
      <c r="B71" s="191" t="s">
        <v>135</v>
      </c>
      <c r="C71" s="248">
        <v>66.472645481103854</v>
      </c>
      <c r="D71" s="257">
        <v>4.6451401898815048</v>
      </c>
      <c r="E71" s="249">
        <v>57.182365101340842</v>
      </c>
      <c r="F71" s="249">
        <v>75.762925860866858</v>
      </c>
      <c r="G71" s="249">
        <v>52.53722491145934</v>
      </c>
      <c r="H71" s="249">
        <v>80.408066050748374</v>
      </c>
      <c r="I71" s="52">
        <v>6.9880477243860803E-2</v>
      </c>
      <c r="J71" s="51">
        <v>0.13976095448772161</v>
      </c>
      <c r="K71" s="53">
        <v>0.20964143173158239</v>
      </c>
      <c r="L71" s="249">
        <v>63.149013207048661</v>
      </c>
      <c r="M71" s="249">
        <v>69.796277755159053</v>
      </c>
    </row>
    <row r="72" spans="1:13" ht="15" customHeight="1">
      <c r="A72" s="49"/>
      <c r="B72" s="191" t="s">
        <v>136</v>
      </c>
      <c r="C72" s="183" t="s">
        <v>105</v>
      </c>
      <c r="D72" s="184" t="s">
        <v>94</v>
      </c>
      <c r="E72" s="184" t="s">
        <v>94</v>
      </c>
      <c r="F72" s="184" t="s">
        <v>94</v>
      </c>
      <c r="G72" s="184" t="s">
        <v>94</v>
      </c>
      <c r="H72" s="184" t="s">
        <v>94</v>
      </c>
      <c r="I72" s="52" t="s">
        <v>94</v>
      </c>
      <c r="J72" s="51" t="s">
        <v>94</v>
      </c>
      <c r="K72" s="53" t="s">
        <v>94</v>
      </c>
      <c r="L72" s="184" t="s">
        <v>94</v>
      </c>
      <c r="M72" s="184" t="s">
        <v>94</v>
      </c>
    </row>
    <row r="73" spans="1:13" ht="15" customHeight="1">
      <c r="A73" s="49"/>
      <c r="B73" s="191" t="s">
        <v>209</v>
      </c>
      <c r="C73" s="248">
        <v>323.2272283177748</v>
      </c>
      <c r="D73" s="249">
        <v>21.307008451145752</v>
      </c>
      <c r="E73" s="249">
        <v>280.61321141548331</v>
      </c>
      <c r="F73" s="249">
        <v>365.8412452200663</v>
      </c>
      <c r="G73" s="249">
        <v>259.30620296433756</v>
      </c>
      <c r="H73" s="249">
        <v>387.14825367121205</v>
      </c>
      <c r="I73" s="52">
        <v>6.5919596446244205E-2</v>
      </c>
      <c r="J73" s="51">
        <v>0.13183919289248841</v>
      </c>
      <c r="K73" s="53">
        <v>0.19775878933873262</v>
      </c>
      <c r="L73" s="249">
        <v>307.06586690188607</v>
      </c>
      <c r="M73" s="249">
        <v>339.38858973366354</v>
      </c>
    </row>
    <row r="74" spans="1:13" ht="15" customHeight="1">
      <c r="A74" s="49"/>
      <c r="B74" s="191" t="s">
        <v>137</v>
      </c>
      <c r="C74" s="252">
        <v>0.7528360336562232</v>
      </c>
      <c r="D74" s="50">
        <v>3.8039698643423665E-2</v>
      </c>
      <c r="E74" s="50">
        <v>0.67675663636937589</v>
      </c>
      <c r="F74" s="50">
        <v>0.82891543094307052</v>
      </c>
      <c r="G74" s="50">
        <v>0.63871693772595217</v>
      </c>
      <c r="H74" s="50">
        <v>0.86695512958649423</v>
      </c>
      <c r="I74" s="52">
        <v>5.0528530706321372E-2</v>
      </c>
      <c r="J74" s="51">
        <v>0.10105706141264274</v>
      </c>
      <c r="K74" s="53">
        <v>0.15158559211896411</v>
      </c>
      <c r="L74" s="50">
        <v>0.71519423197341203</v>
      </c>
      <c r="M74" s="50">
        <v>0.79047783533903437</v>
      </c>
    </row>
    <row r="75" spans="1:13" ht="15" customHeight="1">
      <c r="A75" s="49"/>
      <c r="B75" s="191" t="s">
        <v>210</v>
      </c>
      <c r="C75" s="248">
        <v>53.085508442814181</v>
      </c>
      <c r="D75" s="249">
        <v>6.4336678102196565</v>
      </c>
      <c r="E75" s="249">
        <v>40.218172822374868</v>
      </c>
      <c r="F75" s="249">
        <v>65.952844063253494</v>
      </c>
      <c r="G75" s="249">
        <v>33.784505012155208</v>
      </c>
      <c r="H75" s="249">
        <v>72.386511873473154</v>
      </c>
      <c r="I75" s="52">
        <v>0.12119442761201504</v>
      </c>
      <c r="J75" s="51">
        <v>0.24238885522403009</v>
      </c>
      <c r="K75" s="53">
        <v>0.36358328283604513</v>
      </c>
      <c r="L75" s="249">
        <v>50.431233020673474</v>
      </c>
      <c r="M75" s="249">
        <v>55.739783864954887</v>
      </c>
    </row>
    <row r="76" spans="1:13" ht="15" customHeight="1">
      <c r="A76" s="49"/>
      <c r="B76" s="191" t="s">
        <v>138</v>
      </c>
      <c r="C76" s="248">
        <v>72.900549866666665</v>
      </c>
      <c r="D76" s="257">
        <v>6.9494446332243482</v>
      </c>
      <c r="E76" s="249">
        <v>59.001660600217967</v>
      </c>
      <c r="F76" s="249">
        <v>86.799439133115357</v>
      </c>
      <c r="G76" s="249">
        <v>52.052215966993622</v>
      </c>
      <c r="H76" s="249">
        <v>93.748883766339702</v>
      </c>
      <c r="I76" s="52">
        <v>9.5327739584059573E-2</v>
      </c>
      <c r="J76" s="51">
        <v>0.19065547916811915</v>
      </c>
      <c r="K76" s="53">
        <v>0.28598321875217869</v>
      </c>
      <c r="L76" s="249">
        <v>69.255522373333335</v>
      </c>
      <c r="M76" s="249">
        <v>76.545577359999996</v>
      </c>
    </row>
    <row r="77" spans="1:13" ht="15" customHeight="1">
      <c r="A77" s="49"/>
      <c r="B77" s="191" t="s">
        <v>161</v>
      </c>
      <c r="C77" s="248">
        <v>201.78429761904766</v>
      </c>
      <c r="D77" s="249">
        <v>14.546657012203735</v>
      </c>
      <c r="E77" s="249">
        <v>172.69098359464019</v>
      </c>
      <c r="F77" s="249">
        <v>230.87761164345514</v>
      </c>
      <c r="G77" s="249">
        <v>158.14432658243646</v>
      </c>
      <c r="H77" s="249">
        <v>245.42426865565886</v>
      </c>
      <c r="I77" s="52">
        <v>7.20901337906215E-2</v>
      </c>
      <c r="J77" s="51">
        <v>0.144180267581243</v>
      </c>
      <c r="K77" s="53">
        <v>0.21627040137186448</v>
      </c>
      <c r="L77" s="249">
        <v>191.69508273809527</v>
      </c>
      <c r="M77" s="249">
        <v>211.87351250000006</v>
      </c>
    </row>
    <row r="78" spans="1:13" ht="15" customHeight="1">
      <c r="A78" s="49"/>
      <c r="B78" s="191" t="s">
        <v>162</v>
      </c>
      <c r="C78" s="183">
        <v>1.5621477052130865</v>
      </c>
      <c r="D78" s="184">
        <v>0.28235270715878935</v>
      </c>
      <c r="E78" s="184">
        <v>0.99744229089550784</v>
      </c>
      <c r="F78" s="184">
        <v>2.126853119530665</v>
      </c>
      <c r="G78" s="184">
        <v>0.71508958373671849</v>
      </c>
      <c r="H78" s="184">
        <v>2.4092058266894547</v>
      </c>
      <c r="I78" s="52">
        <v>0.18074648525010936</v>
      </c>
      <c r="J78" s="51">
        <v>0.36149297050021872</v>
      </c>
      <c r="K78" s="53">
        <v>0.54223945575032806</v>
      </c>
      <c r="L78" s="184">
        <v>1.4840403199524321</v>
      </c>
      <c r="M78" s="184">
        <v>1.640255090473741</v>
      </c>
    </row>
    <row r="79" spans="1:13" ht="15" customHeight="1">
      <c r="A79" s="49"/>
      <c r="B79" s="191" t="s">
        <v>205</v>
      </c>
      <c r="C79" s="183">
        <v>29.390835619288907</v>
      </c>
      <c r="D79" s="50">
        <v>0.56182667180059254</v>
      </c>
      <c r="E79" s="184">
        <v>28.267182275687723</v>
      </c>
      <c r="F79" s="184">
        <v>30.514488962890091</v>
      </c>
      <c r="G79" s="184">
        <v>27.705355603887128</v>
      </c>
      <c r="H79" s="184">
        <v>31.076315634690687</v>
      </c>
      <c r="I79" s="52">
        <v>1.9115709368666994E-2</v>
      </c>
      <c r="J79" s="51">
        <v>3.8231418737333989E-2</v>
      </c>
      <c r="K79" s="53">
        <v>5.7347128106000983E-2</v>
      </c>
      <c r="L79" s="184">
        <v>27.921293838324463</v>
      </c>
      <c r="M79" s="184">
        <v>30.860377400253352</v>
      </c>
    </row>
    <row r="80" spans="1:13" ht="15" customHeight="1">
      <c r="A80" s="49"/>
      <c r="B80" s="191" t="s">
        <v>140</v>
      </c>
      <c r="C80" s="183">
        <v>1.42309</v>
      </c>
      <c r="D80" s="50">
        <v>0.13298332766670934</v>
      </c>
      <c r="E80" s="184">
        <v>1.1571233446665814</v>
      </c>
      <c r="F80" s="184">
        <v>1.6890566553334185</v>
      </c>
      <c r="G80" s="184">
        <v>1.024140016999872</v>
      </c>
      <c r="H80" s="184">
        <v>1.8220399830001279</v>
      </c>
      <c r="I80" s="52">
        <v>9.3446885064689761E-2</v>
      </c>
      <c r="J80" s="51">
        <v>0.18689377012937952</v>
      </c>
      <c r="K80" s="53">
        <v>0.28034065519406925</v>
      </c>
      <c r="L80" s="184">
        <v>1.3519355</v>
      </c>
      <c r="M80" s="184">
        <v>1.4942445</v>
      </c>
    </row>
    <row r="81" spans="1:13" ht="15" customHeight="1">
      <c r="A81" s="49"/>
      <c r="B81" s="191" t="s">
        <v>211</v>
      </c>
      <c r="C81" s="183">
        <v>0.82501666666666662</v>
      </c>
      <c r="D81" s="184">
        <v>0.11196728105518435</v>
      </c>
      <c r="E81" s="184">
        <v>0.60108210455629796</v>
      </c>
      <c r="F81" s="184">
        <v>1.0489512287770353</v>
      </c>
      <c r="G81" s="184">
        <v>0.48911482350111357</v>
      </c>
      <c r="H81" s="184">
        <v>1.1609185098322197</v>
      </c>
      <c r="I81" s="52">
        <v>0.13571517470982528</v>
      </c>
      <c r="J81" s="51">
        <v>0.27143034941965055</v>
      </c>
      <c r="K81" s="53">
        <v>0.4071455241294758</v>
      </c>
      <c r="L81" s="184">
        <v>0.78376583333333327</v>
      </c>
      <c r="M81" s="184">
        <v>0.86626749999999997</v>
      </c>
    </row>
    <row r="82" spans="1:13" ht="15" customHeight="1">
      <c r="A82" s="49"/>
      <c r="B82" s="191" t="s">
        <v>141</v>
      </c>
      <c r="C82" s="183">
        <v>0.52919583333333331</v>
      </c>
      <c r="D82" s="184">
        <v>5.2931871910380776E-2</v>
      </c>
      <c r="E82" s="184">
        <v>0.42333208951257173</v>
      </c>
      <c r="F82" s="184">
        <v>0.63505957715409489</v>
      </c>
      <c r="G82" s="184">
        <v>0.370400217602191</v>
      </c>
      <c r="H82" s="184">
        <v>0.68799144906447562</v>
      </c>
      <c r="I82" s="52">
        <v>0.100023221227896</v>
      </c>
      <c r="J82" s="51">
        <v>0.20004644245579201</v>
      </c>
      <c r="K82" s="53">
        <v>0.30006966368368804</v>
      </c>
      <c r="L82" s="184">
        <v>0.50273604166666663</v>
      </c>
      <c r="M82" s="184">
        <v>0.55565562499999999</v>
      </c>
    </row>
    <row r="83" spans="1:13" ht="15" customHeight="1">
      <c r="A83" s="49"/>
      <c r="B83" s="191" t="s">
        <v>142</v>
      </c>
      <c r="C83" s="183">
        <v>23.233997767012418</v>
      </c>
      <c r="D83" s="50">
        <v>0.50015533696226333</v>
      </c>
      <c r="E83" s="184">
        <v>22.233687093087891</v>
      </c>
      <c r="F83" s="184">
        <v>24.234308440936946</v>
      </c>
      <c r="G83" s="184">
        <v>21.733531756125629</v>
      </c>
      <c r="H83" s="184">
        <v>24.734463777899208</v>
      </c>
      <c r="I83" s="52">
        <v>2.1526873763945301E-2</v>
      </c>
      <c r="J83" s="51">
        <v>4.3053747527890603E-2</v>
      </c>
      <c r="K83" s="53">
        <v>6.4580621291835907E-2</v>
      </c>
      <c r="L83" s="184">
        <v>22.072297878661796</v>
      </c>
      <c r="M83" s="184">
        <v>24.39569765536304</v>
      </c>
    </row>
    <row r="84" spans="1:13" ht="15" customHeight="1">
      <c r="A84" s="49"/>
      <c r="B84" s="191" t="s">
        <v>143</v>
      </c>
      <c r="C84" s="183">
        <v>4.1742292866603563</v>
      </c>
      <c r="D84" s="184">
        <v>0.79699085492374822</v>
      </c>
      <c r="E84" s="184">
        <v>2.5802475768128597</v>
      </c>
      <c r="F84" s="184">
        <v>5.768210996507853</v>
      </c>
      <c r="G84" s="184">
        <v>1.7832567218891118</v>
      </c>
      <c r="H84" s="184">
        <v>6.5652018514316008</v>
      </c>
      <c r="I84" s="52">
        <v>0.19093125944727166</v>
      </c>
      <c r="J84" s="51">
        <v>0.38186251889454331</v>
      </c>
      <c r="K84" s="53">
        <v>0.572793778341815</v>
      </c>
      <c r="L84" s="184">
        <v>3.9655178223273384</v>
      </c>
      <c r="M84" s="184">
        <v>4.3829407509933738</v>
      </c>
    </row>
    <row r="85" spans="1:13" ht="15" customHeight="1">
      <c r="A85" s="49"/>
      <c r="B85" s="191" t="s">
        <v>144</v>
      </c>
      <c r="C85" s="183">
        <v>1.9773333333333334</v>
      </c>
      <c r="D85" s="50">
        <v>0.17194841132629704</v>
      </c>
      <c r="E85" s="184">
        <v>1.6334365106807394</v>
      </c>
      <c r="F85" s="184">
        <v>2.3212301559859276</v>
      </c>
      <c r="G85" s="184">
        <v>1.4614880993544421</v>
      </c>
      <c r="H85" s="184">
        <v>2.4931785673122246</v>
      </c>
      <c r="I85" s="52">
        <v>8.6959749490709892E-2</v>
      </c>
      <c r="J85" s="51">
        <v>0.17391949898141978</v>
      </c>
      <c r="K85" s="53">
        <v>0.26087924847212968</v>
      </c>
      <c r="L85" s="184">
        <v>1.8784666666666667</v>
      </c>
      <c r="M85" s="184">
        <v>2.0762</v>
      </c>
    </row>
    <row r="86" spans="1:13" ht="15" customHeight="1">
      <c r="A86" s="49"/>
      <c r="B86" s="191" t="s">
        <v>146</v>
      </c>
      <c r="C86" s="183">
        <v>0.27444399999999997</v>
      </c>
      <c r="D86" s="184">
        <v>4.1584040041907383E-2</v>
      </c>
      <c r="E86" s="184">
        <v>0.1912759199161852</v>
      </c>
      <c r="F86" s="184">
        <v>0.35761208008381473</v>
      </c>
      <c r="G86" s="184">
        <v>0.14969187987427782</v>
      </c>
      <c r="H86" s="184">
        <v>0.39919612012572214</v>
      </c>
      <c r="I86" s="52">
        <v>0.15152103905316708</v>
      </c>
      <c r="J86" s="51">
        <v>0.30304207810633416</v>
      </c>
      <c r="K86" s="53">
        <v>0.45456311715950126</v>
      </c>
      <c r="L86" s="184">
        <v>0.26072179999999995</v>
      </c>
      <c r="M86" s="184">
        <v>0.28816619999999998</v>
      </c>
    </row>
    <row r="87" spans="1:13" ht="15" customHeight="1">
      <c r="A87" s="49"/>
      <c r="B87" s="191" t="s">
        <v>163</v>
      </c>
      <c r="C87" s="256">
        <v>13.799691530395956</v>
      </c>
      <c r="D87" s="184">
        <v>1.0647325937320018</v>
      </c>
      <c r="E87" s="257">
        <v>11.670226342931953</v>
      </c>
      <c r="F87" s="257">
        <v>15.929156717859959</v>
      </c>
      <c r="G87" s="257">
        <v>10.605493749199951</v>
      </c>
      <c r="H87" s="257">
        <v>16.99388931159196</v>
      </c>
      <c r="I87" s="52">
        <v>7.7156260441529692E-2</v>
      </c>
      <c r="J87" s="51">
        <v>0.15431252088305938</v>
      </c>
      <c r="K87" s="53">
        <v>0.23146878132458909</v>
      </c>
      <c r="L87" s="257">
        <v>13.109706953876158</v>
      </c>
      <c r="M87" s="257">
        <v>14.489676106915754</v>
      </c>
    </row>
    <row r="88" spans="1:13" ht="15" customHeight="1">
      <c r="A88" s="49"/>
      <c r="B88" s="191" t="s">
        <v>147</v>
      </c>
      <c r="C88" s="252">
        <v>0.29600783265362757</v>
      </c>
      <c r="D88" s="50">
        <v>2.7244978508234791E-2</v>
      </c>
      <c r="E88" s="50">
        <v>0.24151787563715799</v>
      </c>
      <c r="F88" s="50">
        <v>0.35049778967009715</v>
      </c>
      <c r="G88" s="50">
        <v>0.2142728971289232</v>
      </c>
      <c r="H88" s="50">
        <v>0.37774276817833197</v>
      </c>
      <c r="I88" s="52">
        <v>9.2041410742381938E-2</v>
      </c>
      <c r="J88" s="51">
        <v>0.18408282148476388</v>
      </c>
      <c r="K88" s="53">
        <v>0.27612423222714583</v>
      </c>
      <c r="L88" s="50">
        <v>0.28120744102094619</v>
      </c>
      <c r="M88" s="50">
        <v>0.31080822428630894</v>
      </c>
    </row>
    <row r="89" spans="1:13" ht="15" customHeight="1">
      <c r="A89" s="49"/>
      <c r="B89" s="191" t="s">
        <v>148</v>
      </c>
      <c r="C89" s="256">
        <v>44.464444444444446</v>
      </c>
      <c r="D89" s="184">
        <v>1.8663179946470039</v>
      </c>
      <c r="E89" s="257">
        <v>40.731808455150436</v>
      </c>
      <c r="F89" s="257">
        <v>48.197080433738456</v>
      </c>
      <c r="G89" s="257">
        <v>38.865490460503437</v>
      </c>
      <c r="H89" s="257">
        <v>50.063398428385455</v>
      </c>
      <c r="I89" s="52">
        <v>4.1973266909448331E-2</v>
      </c>
      <c r="J89" s="51">
        <v>8.3946533818896663E-2</v>
      </c>
      <c r="K89" s="53">
        <v>0.12591980072834499</v>
      </c>
      <c r="L89" s="257">
        <v>42.241222222222227</v>
      </c>
      <c r="M89" s="257">
        <v>46.687666666666665</v>
      </c>
    </row>
    <row r="90" spans="1:13" s="48" customFormat="1" ht="15" customHeight="1">
      <c r="A90" s="49"/>
      <c r="B90" s="191" t="s">
        <v>164</v>
      </c>
      <c r="C90" s="183">
        <v>8.1768859882135168</v>
      </c>
      <c r="D90" s="184">
        <v>1.1365123729459539</v>
      </c>
      <c r="E90" s="184">
        <v>5.903861242321609</v>
      </c>
      <c r="F90" s="184">
        <v>10.449910734105424</v>
      </c>
      <c r="G90" s="184">
        <v>4.7673488693756552</v>
      </c>
      <c r="H90" s="184">
        <v>11.586423107051377</v>
      </c>
      <c r="I90" s="52">
        <v>0.13899085478067902</v>
      </c>
      <c r="J90" s="51">
        <v>0.27798170956135804</v>
      </c>
      <c r="K90" s="53">
        <v>0.41697256434203706</v>
      </c>
      <c r="L90" s="184">
        <v>7.7680416888028407</v>
      </c>
      <c r="M90" s="184">
        <v>8.5857302876241928</v>
      </c>
    </row>
    <row r="91" spans="1:13" ht="15" customHeight="1">
      <c r="A91" s="49"/>
      <c r="B91" s="191" t="s">
        <v>149</v>
      </c>
      <c r="C91" s="252">
        <v>0.28587695632273502</v>
      </c>
      <c r="D91" s="50">
        <v>1.3449041080230088E-2</v>
      </c>
      <c r="E91" s="50">
        <v>0.25897887416227483</v>
      </c>
      <c r="F91" s="50">
        <v>0.31277503848319521</v>
      </c>
      <c r="G91" s="50">
        <v>0.24552983308204476</v>
      </c>
      <c r="H91" s="50">
        <v>0.32622407956342531</v>
      </c>
      <c r="I91" s="52">
        <v>4.7044858925414976E-2</v>
      </c>
      <c r="J91" s="51">
        <v>9.4089717850829951E-2</v>
      </c>
      <c r="K91" s="53">
        <v>0.14113457677624491</v>
      </c>
      <c r="L91" s="50">
        <v>0.27158310850659828</v>
      </c>
      <c r="M91" s="50">
        <v>0.30017080413887176</v>
      </c>
    </row>
    <row r="92" spans="1:13" s="48" customFormat="1" ht="15" customHeight="1">
      <c r="A92" s="49"/>
      <c r="B92" s="191" t="s">
        <v>150</v>
      </c>
      <c r="C92" s="252">
        <v>2.629960396802427E-2</v>
      </c>
      <c r="D92" s="50">
        <v>3.0874377539132714E-3</v>
      </c>
      <c r="E92" s="50">
        <v>2.0124728460197729E-2</v>
      </c>
      <c r="F92" s="50">
        <v>3.2474479475850811E-2</v>
      </c>
      <c r="G92" s="50">
        <v>1.7037290706284455E-2</v>
      </c>
      <c r="H92" s="50">
        <v>3.5561917229764081E-2</v>
      </c>
      <c r="I92" s="52">
        <v>0.11739483825182528</v>
      </c>
      <c r="J92" s="51">
        <v>0.23478967650365057</v>
      </c>
      <c r="K92" s="53">
        <v>0.35218451475547585</v>
      </c>
      <c r="L92" s="50">
        <v>2.4984623769623057E-2</v>
      </c>
      <c r="M92" s="50">
        <v>2.7614584166425482E-2</v>
      </c>
    </row>
    <row r="93" spans="1:13" s="48" customFormat="1" ht="15" customHeight="1">
      <c r="A93" s="49"/>
      <c r="B93" s="191" t="s">
        <v>212</v>
      </c>
      <c r="C93" s="252">
        <v>0.2089027638598904</v>
      </c>
      <c r="D93" s="50">
        <v>6.5441671975155422E-3</v>
      </c>
      <c r="E93" s="50">
        <v>0.19581442946485936</v>
      </c>
      <c r="F93" s="50">
        <v>0.22199109825492153</v>
      </c>
      <c r="G93" s="50">
        <v>0.18927026226734381</v>
      </c>
      <c r="H93" s="50">
        <v>0.22853526545243705</v>
      </c>
      <c r="I93" s="52">
        <v>3.1326379204368343E-2</v>
      </c>
      <c r="J93" s="51">
        <v>6.2652758408736686E-2</v>
      </c>
      <c r="K93" s="53">
        <v>9.3979137613105029E-2</v>
      </c>
      <c r="L93" s="50">
        <v>0.1984576256668959</v>
      </c>
      <c r="M93" s="50">
        <v>0.21934790205288493</v>
      </c>
    </row>
    <row r="94" spans="1:13" ht="15" customHeight="1">
      <c r="A94" s="49"/>
      <c r="B94" s="191" t="s">
        <v>151</v>
      </c>
      <c r="C94" s="256">
        <v>23.653211111111109</v>
      </c>
      <c r="D94" s="184">
        <v>1.7841965490347191</v>
      </c>
      <c r="E94" s="257">
        <v>20.084818013041669</v>
      </c>
      <c r="F94" s="257">
        <v>27.221604209180548</v>
      </c>
      <c r="G94" s="257">
        <v>18.300621464006952</v>
      </c>
      <c r="H94" s="257">
        <v>29.005800758215265</v>
      </c>
      <c r="I94" s="52">
        <v>7.5431472735496441E-2</v>
      </c>
      <c r="J94" s="51">
        <v>0.15086294547099288</v>
      </c>
      <c r="K94" s="53">
        <v>0.22629441820648932</v>
      </c>
      <c r="L94" s="257">
        <v>22.470550555555555</v>
      </c>
      <c r="M94" s="257">
        <v>24.835871666666662</v>
      </c>
    </row>
    <row r="95" spans="1:13" ht="15" customHeight="1">
      <c r="A95" s="49"/>
      <c r="B95" s="191" t="s">
        <v>167</v>
      </c>
      <c r="C95" s="248">
        <v>190.13273394742075</v>
      </c>
      <c r="D95" s="249">
        <v>26.037774943912616</v>
      </c>
      <c r="E95" s="249">
        <v>138.0571840595955</v>
      </c>
      <c r="F95" s="249">
        <v>242.20828383524599</v>
      </c>
      <c r="G95" s="249">
        <v>112.01940911568289</v>
      </c>
      <c r="H95" s="249">
        <v>268.2460587791586</v>
      </c>
      <c r="I95" s="52">
        <v>0.13694525084309309</v>
      </c>
      <c r="J95" s="51">
        <v>0.27389050168618617</v>
      </c>
      <c r="K95" s="53">
        <v>0.41083575252927929</v>
      </c>
      <c r="L95" s="249">
        <v>180.6260972500497</v>
      </c>
      <c r="M95" s="249">
        <v>199.6393706447918</v>
      </c>
    </row>
    <row r="96" spans="1:13" ht="15" customHeight="1">
      <c r="A96" s="49"/>
      <c r="B96" s="191" t="s">
        <v>213</v>
      </c>
      <c r="C96" s="252">
        <v>0.14064971084608749</v>
      </c>
      <c r="D96" s="50">
        <v>8.4429123506293054E-3</v>
      </c>
      <c r="E96" s="50">
        <v>0.12376388614482887</v>
      </c>
      <c r="F96" s="50">
        <v>0.15753553554734612</v>
      </c>
      <c r="G96" s="50">
        <v>0.11532097379419957</v>
      </c>
      <c r="H96" s="50">
        <v>0.16597844789797542</v>
      </c>
      <c r="I96" s="52">
        <v>6.0027939622772183E-2</v>
      </c>
      <c r="J96" s="51">
        <v>0.12005587924554437</v>
      </c>
      <c r="K96" s="53">
        <v>0.18008381886831654</v>
      </c>
      <c r="L96" s="50">
        <v>0.13361722530378312</v>
      </c>
      <c r="M96" s="50">
        <v>0.14768219638839186</v>
      </c>
    </row>
    <row r="97" spans="1:13" ht="15" customHeight="1">
      <c r="A97" s="49"/>
      <c r="B97" s="191" t="s">
        <v>152</v>
      </c>
      <c r="C97" s="183">
        <v>7.1535300000000008</v>
      </c>
      <c r="D97" s="184">
        <v>0.89780226126439888</v>
      </c>
      <c r="E97" s="184">
        <v>5.3579254774712028</v>
      </c>
      <c r="F97" s="184">
        <v>8.9491345225287979</v>
      </c>
      <c r="G97" s="184">
        <v>4.4601232162068047</v>
      </c>
      <c r="H97" s="184">
        <v>9.8469367837931969</v>
      </c>
      <c r="I97" s="52">
        <v>0.12550478732379661</v>
      </c>
      <c r="J97" s="51">
        <v>0.25100957464759321</v>
      </c>
      <c r="K97" s="53">
        <v>0.37651436197138982</v>
      </c>
      <c r="L97" s="184">
        <v>6.7958535000000007</v>
      </c>
      <c r="M97" s="184">
        <v>7.511206500000001</v>
      </c>
    </row>
    <row r="98" spans="1:13" ht="15" customHeight="1">
      <c r="A98" s="49"/>
      <c r="B98" s="191" t="s">
        <v>153</v>
      </c>
      <c r="C98" s="256">
        <v>14.642791301627332</v>
      </c>
      <c r="D98" s="184">
        <v>0.79513409646597244</v>
      </c>
      <c r="E98" s="257">
        <v>13.052523108695388</v>
      </c>
      <c r="F98" s="257">
        <v>16.233059494559278</v>
      </c>
      <c r="G98" s="257">
        <v>12.257389012229414</v>
      </c>
      <c r="H98" s="257">
        <v>17.02819359102525</v>
      </c>
      <c r="I98" s="52">
        <v>5.4302084902186985E-2</v>
      </c>
      <c r="J98" s="51">
        <v>0.10860416980437397</v>
      </c>
      <c r="K98" s="53">
        <v>0.16290625470656095</v>
      </c>
      <c r="L98" s="257">
        <v>13.910651736545965</v>
      </c>
      <c r="M98" s="257">
        <v>15.374930866708699</v>
      </c>
    </row>
    <row r="99" spans="1:13" ht="15" customHeight="1">
      <c r="A99" s="49"/>
      <c r="B99" s="191" t="s">
        <v>215</v>
      </c>
      <c r="C99" s="183">
        <v>27.619685125716153</v>
      </c>
      <c r="D99" s="50">
        <v>0.61526824881785791</v>
      </c>
      <c r="E99" s="184">
        <v>26.389148628080438</v>
      </c>
      <c r="F99" s="184">
        <v>28.850221623351867</v>
      </c>
      <c r="G99" s="184">
        <v>25.773880379262579</v>
      </c>
      <c r="H99" s="184">
        <v>29.465489872169726</v>
      </c>
      <c r="I99" s="52">
        <v>2.2276439648654559E-2</v>
      </c>
      <c r="J99" s="51">
        <v>4.4552879297309118E-2</v>
      </c>
      <c r="K99" s="53">
        <v>6.6829318945963681E-2</v>
      </c>
      <c r="L99" s="184">
        <v>26.238700869430346</v>
      </c>
      <c r="M99" s="184">
        <v>29.000669382001959</v>
      </c>
    </row>
    <row r="100" spans="1:13" ht="15" customHeight="1">
      <c r="A100" s="49"/>
      <c r="B100" s="191" t="s">
        <v>216</v>
      </c>
      <c r="C100" s="248">
        <v>614.41876840068278</v>
      </c>
      <c r="D100" s="249">
        <v>29.952239399333177</v>
      </c>
      <c r="E100" s="249">
        <v>554.51428960201645</v>
      </c>
      <c r="F100" s="249">
        <v>674.32324719934911</v>
      </c>
      <c r="G100" s="249">
        <v>524.56205020268328</v>
      </c>
      <c r="H100" s="249">
        <v>704.27548659868228</v>
      </c>
      <c r="I100" s="52">
        <v>4.8748900488990811E-2</v>
      </c>
      <c r="J100" s="51">
        <v>9.7497800977981622E-2</v>
      </c>
      <c r="K100" s="53">
        <v>0.14624670146697244</v>
      </c>
      <c r="L100" s="249">
        <v>583.69782998064863</v>
      </c>
      <c r="M100" s="249">
        <v>645.13970682071692</v>
      </c>
    </row>
    <row r="101" spans="1:13" ht="15" customHeight="1">
      <c r="A101" s="49"/>
      <c r="B101" s="191" t="s">
        <v>154</v>
      </c>
      <c r="C101" s="183">
        <v>3.787434653437423</v>
      </c>
      <c r="D101" s="50">
        <v>0.17330801094521234</v>
      </c>
      <c r="E101" s="184">
        <v>3.4408186315469984</v>
      </c>
      <c r="F101" s="184">
        <v>4.1340506753278481</v>
      </c>
      <c r="G101" s="184">
        <v>3.2675106206017861</v>
      </c>
      <c r="H101" s="184">
        <v>4.3073586862730604</v>
      </c>
      <c r="I101" s="52">
        <v>4.5758680163080941E-2</v>
      </c>
      <c r="J101" s="51">
        <v>9.1517360326161881E-2</v>
      </c>
      <c r="K101" s="53">
        <v>0.13727604048924283</v>
      </c>
      <c r="L101" s="184">
        <v>3.5980629207655519</v>
      </c>
      <c r="M101" s="184">
        <v>3.9768063861092942</v>
      </c>
    </row>
    <row r="102" spans="1:13" ht="15" customHeight="1">
      <c r="A102" s="49"/>
      <c r="B102" s="191" t="s">
        <v>155</v>
      </c>
      <c r="C102" s="183">
        <v>2.9727444444444444</v>
      </c>
      <c r="D102" s="50">
        <v>0.19791084120549821</v>
      </c>
      <c r="E102" s="184">
        <v>2.5769227620334481</v>
      </c>
      <c r="F102" s="184">
        <v>3.3685661268554408</v>
      </c>
      <c r="G102" s="184">
        <v>2.3790119208279497</v>
      </c>
      <c r="H102" s="184">
        <v>3.5664769680609392</v>
      </c>
      <c r="I102" s="52">
        <v>6.6575127766317091E-2</v>
      </c>
      <c r="J102" s="51">
        <v>0.13315025553263418</v>
      </c>
      <c r="K102" s="53">
        <v>0.19972538329895129</v>
      </c>
      <c r="L102" s="184">
        <v>2.8241072222222221</v>
      </c>
      <c r="M102" s="184">
        <v>3.1213816666666667</v>
      </c>
    </row>
    <row r="103" spans="1:13" ht="15" customHeight="1">
      <c r="A103" s="49"/>
      <c r="B103" s="191" t="s">
        <v>170</v>
      </c>
      <c r="C103" s="256">
        <v>44.313333333333333</v>
      </c>
      <c r="D103" s="257">
        <v>5.8794635770640307</v>
      </c>
      <c r="E103" s="257">
        <v>32.554406179205273</v>
      </c>
      <c r="F103" s="257">
        <v>56.072260487461392</v>
      </c>
      <c r="G103" s="257">
        <v>26.67494260214124</v>
      </c>
      <c r="H103" s="257">
        <v>61.951724064525422</v>
      </c>
      <c r="I103" s="52">
        <v>0.13267933452077699</v>
      </c>
      <c r="J103" s="51">
        <v>0.26535866904155397</v>
      </c>
      <c r="K103" s="53">
        <v>0.39803800356233099</v>
      </c>
      <c r="L103" s="257">
        <v>42.097666666666669</v>
      </c>
      <c r="M103" s="257">
        <v>46.528999999999996</v>
      </c>
    </row>
    <row r="104" spans="1:13" ht="15" customHeight="1">
      <c r="A104" s="49"/>
      <c r="B104" s="191" t="s">
        <v>156</v>
      </c>
      <c r="C104" s="248">
        <v>78.236952807645309</v>
      </c>
      <c r="D104" s="257">
        <v>4.7854535820249566</v>
      </c>
      <c r="E104" s="249">
        <v>68.666045643595396</v>
      </c>
      <c r="F104" s="249">
        <v>87.807859971695223</v>
      </c>
      <c r="G104" s="249">
        <v>63.880592061570439</v>
      </c>
      <c r="H104" s="249">
        <v>92.593313553720179</v>
      </c>
      <c r="I104" s="52">
        <v>6.116615499827241E-2</v>
      </c>
      <c r="J104" s="51">
        <v>0.12233230999654482</v>
      </c>
      <c r="K104" s="53">
        <v>0.18349846499481723</v>
      </c>
      <c r="L104" s="249">
        <v>74.325105167263047</v>
      </c>
      <c r="M104" s="249">
        <v>82.148800448027572</v>
      </c>
    </row>
    <row r="105" spans="1:13" ht="15" customHeight="1">
      <c r="A105" s="49"/>
      <c r="B105" s="191" t="s">
        <v>157</v>
      </c>
      <c r="C105" s="183">
        <v>2.5101555185195448</v>
      </c>
      <c r="D105" s="50">
        <v>0.20062745671481491</v>
      </c>
      <c r="E105" s="184">
        <v>2.1089006050899148</v>
      </c>
      <c r="F105" s="184">
        <v>2.9114104319491747</v>
      </c>
      <c r="G105" s="184">
        <v>1.9082731483751001</v>
      </c>
      <c r="H105" s="184">
        <v>3.1120378886639894</v>
      </c>
      <c r="I105" s="52">
        <v>7.9926305455823798E-2</v>
      </c>
      <c r="J105" s="51">
        <v>0.1598526109116476</v>
      </c>
      <c r="K105" s="53">
        <v>0.2397789163674714</v>
      </c>
      <c r="L105" s="184">
        <v>2.3846477425935677</v>
      </c>
      <c r="M105" s="184">
        <v>2.6356632944455218</v>
      </c>
    </row>
    <row r="106" spans="1:13" ht="15" customHeight="1">
      <c r="A106" s="49"/>
      <c r="B106" s="191" t="s">
        <v>158</v>
      </c>
      <c r="C106" s="252">
        <v>7.0320413510136112E-2</v>
      </c>
      <c r="D106" s="50">
        <v>1.8515356311363785E-3</v>
      </c>
      <c r="E106" s="50">
        <v>6.6617342247863351E-2</v>
      </c>
      <c r="F106" s="50">
        <v>7.4023484772408873E-2</v>
      </c>
      <c r="G106" s="50">
        <v>6.4765806616726984E-2</v>
      </c>
      <c r="H106" s="50">
        <v>7.587502040354524E-2</v>
      </c>
      <c r="I106" s="52">
        <v>2.6329987818821555E-2</v>
      </c>
      <c r="J106" s="51">
        <v>5.265997563764311E-2</v>
      </c>
      <c r="K106" s="53">
        <v>7.8989963456464668E-2</v>
      </c>
      <c r="L106" s="50">
        <v>6.68043928346293E-2</v>
      </c>
      <c r="M106" s="50">
        <v>7.3836434185642924E-2</v>
      </c>
    </row>
    <row r="107" spans="1:13" ht="15" customHeight="1">
      <c r="A107" s="49"/>
      <c r="B107" s="191" t="s">
        <v>172</v>
      </c>
      <c r="C107" s="183">
        <v>3.5922416901522309</v>
      </c>
      <c r="D107" s="50">
        <v>0.13535359604971342</v>
      </c>
      <c r="E107" s="184">
        <v>3.3215344980528041</v>
      </c>
      <c r="F107" s="184">
        <v>3.8629488822516578</v>
      </c>
      <c r="G107" s="184">
        <v>3.1861809020030907</v>
      </c>
      <c r="H107" s="184">
        <v>3.9983024783013712</v>
      </c>
      <c r="I107" s="52">
        <v>3.7679423525641853E-2</v>
      </c>
      <c r="J107" s="51">
        <v>7.5358847051283706E-2</v>
      </c>
      <c r="K107" s="53">
        <v>0.11303827057692556</v>
      </c>
      <c r="L107" s="184">
        <v>3.4126296056446193</v>
      </c>
      <c r="M107" s="184">
        <v>3.7718537746598426</v>
      </c>
    </row>
    <row r="108" spans="1:13" ht="15" customHeight="1">
      <c r="A108" s="49"/>
      <c r="B108" s="191" t="s">
        <v>133</v>
      </c>
      <c r="C108" s="183">
        <v>4.2562301065117625</v>
      </c>
      <c r="D108" s="50">
        <v>0.19102532749233073</v>
      </c>
      <c r="E108" s="184">
        <v>3.8741794515271009</v>
      </c>
      <c r="F108" s="184">
        <v>4.6382807614964241</v>
      </c>
      <c r="G108" s="184">
        <v>3.68315412403477</v>
      </c>
      <c r="H108" s="184">
        <v>4.8293060889887549</v>
      </c>
      <c r="I108" s="52">
        <v>4.4881343985625703E-2</v>
      </c>
      <c r="J108" s="51">
        <v>8.9762687971251406E-2</v>
      </c>
      <c r="K108" s="53">
        <v>0.1346440319568771</v>
      </c>
      <c r="L108" s="184">
        <v>4.0434186011861746</v>
      </c>
      <c r="M108" s="184">
        <v>4.4690416118373504</v>
      </c>
    </row>
    <row r="109" spans="1:13" ht="15" customHeight="1">
      <c r="A109" s="49"/>
      <c r="B109" s="191" t="s">
        <v>173</v>
      </c>
      <c r="C109" s="256">
        <v>22.272561156844645</v>
      </c>
      <c r="D109" s="257">
        <v>2.6863427945384841</v>
      </c>
      <c r="E109" s="257">
        <v>16.899875567767676</v>
      </c>
      <c r="F109" s="257">
        <v>27.645246745921614</v>
      </c>
      <c r="G109" s="257">
        <v>14.213532773229193</v>
      </c>
      <c r="H109" s="257">
        <v>30.331589540460097</v>
      </c>
      <c r="I109" s="52">
        <v>0.12061220870025252</v>
      </c>
      <c r="J109" s="51">
        <v>0.24122441740050504</v>
      </c>
      <c r="K109" s="53">
        <v>0.36183662610075756</v>
      </c>
      <c r="L109" s="257">
        <v>21.158933099002414</v>
      </c>
      <c r="M109" s="257">
        <v>23.386189214686876</v>
      </c>
    </row>
    <row r="110" spans="1:13" ht="15" customHeight="1">
      <c r="A110" s="49"/>
      <c r="B110" s="191" t="s">
        <v>219</v>
      </c>
      <c r="C110" s="256">
        <v>26.612705050566596</v>
      </c>
      <c r="D110" s="257">
        <v>3.0388311892888646</v>
      </c>
      <c r="E110" s="257">
        <v>20.535042671988869</v>
      </c>
      <c r="F110" s="257">
        <v>32.690367429144324</v>
      </c>
      <c r="G110" s="257">
        <v>17.496211482700001</v>
      </c>
      <c r="H110" s="257">
        <v>35.729198618433188</v>
      </c>
      <c r="I110" s="52">
        <v>0.11418723438729002</v>
      </c>
      <c r="J110" s="51">
        <v>0.22837446877458004</v>
      </c>
      <c r="K110" s="53">
        <v>0.34256170316187007</v>
      </c>
      <c r="L110" s="257">
        <v>25.282069798038265</v>
      </c>
      <c r="M110" s="257">
        <v>27.943340303094928</v>
      </c>
    </row>
    <row r="111" spans="1:13" ht="15" customHeight="1">
      <c r="A111" s="49"/>
      <c r="B111" s="191" t="s">
        <v>159</v>
      </c>
      <c r="C111" s="183">
        <v>7.1344212891186691</v>
      </c>
      <c r="D111" s="184">
        <v>1.1275612633277841</v>
      </c>
      <c r="E111" s="184">
        <v>4.879298762463101</v>
      </c>
      <c r="F111" s="184">
        <v>9.3895438157742372</v>
      </c>
      <c r="G111" s="184">
        <v>3.751737499135317</v>
      </c>
      <c r="H111" s="184">
        <v>10.517105079102022</v>
      </c>
      <c r="I111" s="52">
        <v>0.15804523136971552</v>
      </c>
      <c r="J111" s="51">
        <v>0.31609046273943103</v>
      </c>
      <c r="K111" s="53">
        <v>0.47413569410914658</v>
      </c>
      <c r="L111" s="184">
        <v>6.7777002246627358</v>
      </c>
      <c r="M111" s="184">
        <v>7.4911423535746025</v>
      </c>
    </row>
    <row r="112" spans="1:13" ht="15" customHeight="1">
      <c r="A112" s="49"/>
      <c r="B112" s="191" t="s">
        <v>160</v>
      </c>
      <c r="C112" s="183">
        <v>0.64422777777777773</v>
      </c>
      <c r="D112" s="184">
        <v>0.10765891944555812</v>
      </c>
      <c r="E112" s="184">
        <v>0.42890993888666151</v>
      </c>
      <c r="F112" s="184">
        <v>0.85954561666889395</v>
      </c>
      <c r="G112" s="184">
        <v>0.32125101944110335</v>
      </c>
      <c r="H112" s="184">
        <v>0.96720453611445212</v>
      </c>
      <c r="I112" s="52">
        <v>0.16711312855356941</v>
      </c>
      <c r="J112" s="51">
        <v>0.33422625710713882</v>
      </c>
      <c r="K112" s="53">
        <v>0.50133938566070824</v>
      </c>
      <c r="L112" s="184">
        <v>0.61201638888888887</v>
      </c>
      <c r="M112" s="184">
        <v>0.67643916666666659</v>
      </c>
    </row>
    <row r="113" spans="1:13" ht="15" customHeight="1">
      <c r="A113" s="49"/>
      <c r="B113" s="191" t="s">
        <v>220</v>
      </c>
      <c r="C113" s="183">
        <v>1.1768704014932683</v>
      </c>
      <c r="D113" s="50">
        <v>3.5045788126153173E-2</v>
      </c>
      <c r="E113" s="184">
        <v>1.1067788252409618</v>
      </c>
      <c r="F113" s="184">
        <v>1.2469619777455747</v>
      </c>
      <c r="G113" s="184">
        <v>1.0717330371148088</v>
      </c>
      <c r="H113" s="184">
        <v>1.2820077658717277</v>
      </c>
      <c r="I113" s="52">
        <v>2.9778799842094281E-2</v>
      </c>
      <c r="J113" s="51">
        <v>5.9557599684188563E-2</v>
      </c>
      <c r="K113" s="53">
        <v>8.9336399526282848E-2</v>
      </c>
      <c r="L113" s="184">
        <v>1.118026881418605</v>
      </c>
      <c r="M113" s="184">
        <v>1.2357139215679316</v>
      </c>
    </row>
    <row r="114" spans="1:13" ht="15" customHeight="1">
      <c r="A114" s="49"/>
      <c r="B114" s="163" t="s">
        <v>203</v>
      </c>
      <c r="C114" s="202"/>
      <c r="D114" s="204"/>
      <c r="E114" s="207"/>
      <c r="F114" s="207"/>
      <c r="G114" s="207"/>
      <c r="H114" s="207"/>
      <c r="I114" s="205"/>
      <c r="J114" s="205"/>
      <c r="K114" s="205"/>
      <c r="L114" s="207"/>
      <c r="M114" s="208"/>
    </row>
    <row r="115" spans="1:13" ht="15" customHeight="1">
      <c r="A115" s="49"/>
      <c r="B115" s="206" t="s">
        <v>221</v>
      </c>
      <c r="C115" s="258">
        <v>157.22962962962961</v>
      </c>
      <c r="D115" s="259">
        <v>24.78561927967348</v>
      </c>
      <c r="E115" s="259">
        <v>107.65839107028265</v>
      </c>
      <c r="F115" s="259">
        <v>206.80086818897658</v>
      </c>
      <c r="G115" s="259">
        <v>82.872771790609178</v>
      </c>
      <c r="H115" s="259">
        <v>231.58648746865003</v>
      </c>
      <c r="I115" s="90">
        <v>0.1576396213490964</v>
      </c>
      <c r="J115" s="91">
        <v>0.3152792426981928</v>
      </c>
      <c r="K115" s="92">
        <v>0.47291886404728922</v>
      </c>
      <c r="L115" s="259">
        <v>149.36814814814812</v>
      </c>
      <c r="M115" s="259">
        <v>165.0911111111111</v>
      </c>
    </row>
    <row r="116" spans="1:13" ht="15" customHeight="1">
      <c r="B116" s="266" t="s">
        <v>563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6:M6 B8:M115">
    <cfRule type="expression" dxfId="25" priority="72">
      <formula>IF(PG_IsBlnkRowRout*PG_IsBlnkRowRoutNext=1,TRUE,FALSE)</formula>
    </cfRule>
  </conditionalFormatting>
  <conditionalFormatting sqref="I6:K6 I8:K115">
    <cfRule type="cellIs" dxfId="24" priority="3" operator="greaterThan">
      <formula>1</formula>
    </cfRule>
  </conditionalFormatting>
  <conditionalFormatting sqref="B7:M7">
    <cfRule type="expression" dxfId="23" priority="1">
      <formula>IF(PG_IsBlnkRowRout*PG_IsBlnkRowRoutNext=1,TRUE,FALSE)</formula>
    </cfRule>
  </conditionalFormatting>
  <hyperlinks>
    <hyperlink ref="B6" location="'Classical'!$A$4" display="'Classical'!$A$4" xr:uid="{6F417B88-1714-472C-AB05-2B63D0E16B68}"/>
    <hyperlink ref="B9" location="'Fire Assay'!$A$4" display="'Fire Assay'!$A$4" xr:uid="{DF304827-E71A-434B-BB37-C70AA251FA41}"/>
    <hyperlink ref="B11" location="'4-Acid'!$A$4" display="'4-Acid'!$A$4" xr:uid="{8E3DF21C-1D9F-4900-B260-DB084E216D92}"/>
    <hyperlink ref="B12" location="'4-Acid'!$A$22" display="'4-Acid'!$A$22" xr:uid="{C0766115-26A5-459F-BDE2-66DA4FCA8542}"/>
    <hyperlink ref="B13" location="'4-Acid'!$A$40" display="'4-Acid'!$A$40" xr:uid="{C04E10A0-20B0-4859-8F63-BB6976D44A65}"/>
    <hyperlink ref="B14" location="'4-Acid'!$A$76" display="'4-Acid'!$A$76" xr:uid="{1109730C-FB49-4901-BBDB-D65AA4E37A52}"/>
    <hyperlink ref="B15" location="'4-Acid'!$A$94" display="'4-Acid'!$A$94" xr:uid="{6DB1C0CA-04B9-483A-882C-1D9427199DBF}"/>
    <hyperlink ref="B16" location="'4-Acid'!$A$112" display="'4-Acid'!$A$112" xr:uid="{5374C124-316A-4595-B726-AC2A4191CDC0}"/>
    <hyperlink ref="B17" location="'4-Acid'!$A$130" display="'4-Acid'!$A$130" xr:uid="{87EB0E71-1408-4582-B74C-6049A44744DC}"/>
    <hyperlink ref="B18" location="'4-Acid'!$A$148" display="'4-Acid'!$A$148" xr:uid="{62DF0B44-1500-43E6-A216-2A3E015063A6}"/>
    <hyperlink ref="B19" location="'4-Acid'!$A$167" display="'4-Acid'!$A$167" xr:uid="{7F8ACF09-753C-4B6C-8834-EE77F6768AC1}"/>
    <hyperlink ref="B20" location="'4-Acid'!$A$185" display="'4-Acid'!$A$185" xr:uid="{28C69B6C-B376-4DCF-9EA7-2BDA8B0D6602}"/>
    <hyperlink ref="B21" location="'4-Acid'!$A$203" display="'4-Acid'!$A$203" xr:uid="{365AABA4-2684-4D74-B754-0241141B6541}"/>
    <hyperlink ref="B22" location="'4-Acid'!$A$222" display="'4-Acid'!$A$222" xr:uid="{5750D65C-C2CF-43A6-B2F1-1378F475BA90}"/>
    <hyperlink ref="B23" location="'4-Acid'!$A$240" display="'4-Acid'!$A$240" xr:uid="{906661F4-C3DE-4EC1-9C4C-5D893AEFA8B0}"/>
    <hyperlink ref="B24" location="'4-Acid'!$A$258" display="'4-Acid'!$A$258" xr:uid="{8201DAFF-EAC1-49DA-809D-366138414D13}"/>
    <hyperlink ref="B25" location="'4-Acid'!$A$276" display="'4-Acid'!$A$276" xr:uid="{15CCFE9E-CC67-4FF9-9065-70A7656C44F5}"/>
    <hyperlink ref="B26" location="'4-Acid'!$A$294" display="'4-Acid'!$A$294" xr:uid="{477A075D-F66C-4254-9150-A60D812DDD09}"/>
    <hyperlink ref="B27" location="'4-Acid'!$A$312" display="'4-Acid'!$A$312" xr:uid="{32954A40-E08E-4AAC-8FE7-4ACCD54A7AFA}"/>
    <hyperlink ref="B28" location="'4-Acid'!$A$330" display="'4-Acid'!$A$330" xr:uid="{37A4D4CA-BA3C-4E35-9CFD-FE72111C5F2A}"/>
    <hyperlink ref="B29" location="'4-Acid'!$A$349" display="'4-Acid'!$A$349" xr:uid="{20DA5A6C-AD53-47E9-899D-2F0116E97C4B}"/>
    <hyperlink ref="B30" location="'4-Acid'!$A$385" display="'4-Acid'!$A$385" xr:uid="{6963E6B1-E51E-4329-AA30-E2FE3689085F}"/>
    <hyperlink ref="B31" location="'4-Acid'!$A$421" display="'4-Acid'!$A$421" xr:uid="{F876E0DE-1859-42AD-AD83-ACB2E2B2F02A}"/>
    <hyperlink ref="B32" location="'4-Acid'!$A$439" display="'4-Acid'!$A$439" xr:uid="{0CD2B41A-8FB6-4439-B852-6756A8A9B74B}"/>
    <hyperlink ref="B33" location="'4-Acid'!$A$458" display="'4-Acid'!$A$458" xr:uid="{8E53559C-FB23-4182-A2DD-6F2A6F5C9989}"/>
    <hyperlink ref="B34" location="'4-Acid'!$A$495" display="'4-Acid'!$A$495" xr:uid="{8DC0452C-3F55-46D8-9267-2E2FABA10255}"/>
    <hyperlink ref="B35" location="'4-Acid'!$A$532" display="'4-Acid'!$A$532" xr:uid="{EE385C16-5B0E-49CD-B9CF-97CA39332CB7}"/>
    <hyperlink ref="B36" location="'4-Acid'!$A$550" display="'4-Acid'!$A$550" xr:uid="{23C43559-29FB-4AA2-B033-F8A995AE1B73}"/>
    <hyperlink ref="B37" location="'4-Acid'!$A$568" display="'4-Acid'!$A$568" xr:uid="{326AFBA5-E56E-4558-8797-A92349F0BD84}"/>
    <hyperlink ref="B38" location="'4-Acid'!$A$586" display="'4-Acid'!$A$586" xr:uid="{75D44691-A887-4E29-B9BD-6D5946032DFF}"/>
    <hyperlink ref="B39" location="'4-Acid'!$A$604" display="'4-Acid'!$A$604" xr:uid="{32D3393C-8330-497E-9C0A-05B0D9C3C657}"/>
    <hyperlink ref="B40" location="'4-Acid'!$A$622" display="'4-Acid'!$A$622" xr:uid="{18EC4535-41E1-4C2A-83F5-B26A8E92EF78}"/>
    <hyperlink ref="B41" location="'4-Acid'!$A$640" display="'4-Acid'!$A$640" xr:uid="{EE02E0B9-DEF0-46FE-A47E-44C0C174A436}"/>
    <hyperlink ref="B42" location="'4-Acid'!$A$658" display="'4-Acid'!$A$658" xr:uid="{ACEC0F5E-0A9C-45EC-9F7F-664237720513}"/>
    <hyperlink ref="B43" location="'4-Acid'!$A$676" display="'4-Acid'!$A$676" xr:uid="{D62209F6-6D1A-4D52-98C2-BFFDF943D4E4}"/>
    <hyperlink ref="B44" location="'4-Acid'!$A$694" display="'4-Acid'!$A$694" xr:uid="{30FA6244-5772-46E2-A9C1-1F77BD6B500F}"/>
    <hyperlink ref="B45" location="'4-Acid'!$A$712" display="'4-Acid'!$A$712" xr:uid="{42149046-C3F7-4F06-9588-6F28DA2A0813}"/>
    <hyperlink ref="B46" location="'4-Acid'!$A$730" display="'4-Acid'!$A$730" xr:uid="{3CC6BE7B-533A-4911-9325-BC923777A65D}"/>
    <hyperlink ref="B47" location="'4-Acid'!$A$748" display="'4-Acid'!$A$748" xr:uid="{56DF30FA-FB38-41E2-B139-AF3228E77BEB}"/>
    <hyperlink ref="B48" location="'4-Acid'!$A$766" display="'4-Acid'!$A$766" xr:uid="{B08F274B-2A37-4AE9-ABD0-3DAB73D3014A}"/>
    <hyperlink ref="B49" location="'4-Acid'!$A$784" display="'4-Acid'!$A$784" xr:uid="{28797D81-3133-42D1-8250-26555C0AFC31}"/>
    <hyperlink ref="B50" location="'4-Acid'!$A$803" display="'4-Acid'!$A$803" xr:uid="{9FC34EDF-C661-4C4B-BC5C-2027E9BE17E1}"/>
    <hyperlink ref="B51" location="'4-Acid'!$A$821" display="'4-Acid'!$A$821" xr:uid="{E94A305B-AB6A-44D1-A919-E1E5200CEBEC}"/>
    <hyperlink ref="B52" location="'4-Acid'!$A$839" display="'4-Acid'!$A$839" xr:uid="{81E3C770-0037-4906-B263-6284E874C944}"/>
    <hyperlink ref="B53" location="'4-Acid'!$A$857" display="'4-Acid'!$A$857" xr:uid="{D5CFFA46-0D05-4B59-BFF6-4AD326F2EE92}"/>
    <hyperlink ref="B54" location="'4-Acid'!$A$876" display="'4-Acid'!$A$876" xr:uid="{0F58207B-524F-4EBE-B893-2F2C3A8669F5}"/>
    <hyperlink ref="B55" location="'4-Acid'!$A$912" display="'4-Acid'!$A$912" xr:uid="{5AD5A6E0-3381-472A-8958-DAED32A7BBBA}"/>
    <hyperlink ref="B56" location="'4-Acid'!$A$930" display="'4-Acid'!$A$930" xr:uid="{2BEB302C-909C-482B-A9D2-8CFB9574D99F}"/>
    <hyperlink ref="B57" location="'4-Acid'!$A$948" display="'4-Acid'!$A$948" xr:uid="{4B8D4297-B070-4249-B031-E6015066F774}"/>
    <hyperlink ref="B58" location="'4-Acid'!$A$966" display="'4-Acid'!$A$966" xr:uid="{B4B53695-231B-487E-A250-CE856F45CA5E}"/>
    <hyperlink ref="B59" location="'4-Acid'!$A$1003" display="'4-Acid'!$A$1003" xr:uid="{0BB88F7D-AE42-405A-BE09-0118DAD44E03}"/>
    <hyperlink ref="B60" location="'4-Acid'!$A$1021" display="'4-Acid'!$A$1021" xr:uid="{C1CCAE6F-370A-4415-825F-9E50F9300E69}"/>
    <hyperlink ref="B61" location="'4-Acid'!$A$1039" display="'4-Acid'!$A$1039" xr:uid="{30C9E5D5-0799-4210-A886-610ADC3DBF67}"/>
    <hyperlink ref="B62" location="'4-Acid'!$A$1057" display="'4-Acid'!$A$1057" xr:uid="{78284AF8-A4E3-4892-8502-AB564AD4BF82}"/>
    <hyperlink ref="B63" location="'4-Acid'!$A$1076" display="'4-Acid'!$A$1076" xr:uid="{695901FF-0CB1-43D4-842B-617106AB3F25}"/>
    <hyperlink ref="B64" location="'4-Acid'!$A$1094" display="'4-Acid'!$A$1094" xr:uid="{846A48BF-8B17-4362-BB45-6D69DDAD9C36}"/>
    <hyperlink ref="B65" location="'4-Acid'!$A$1112" display="'4-Acid'!$A$1112" xr:uid="{4E9C4126-CE6A-410C-8E13-ADAD28BCBF07}"/>
    <hyperlink ref="B67" location="'IRC'!$A$22" display="'IRC'!$A$22" xr:uid="{998F6BFA-B18E-4A27-8D06-17AFDE260F43}"/>
    <hyperlink ref="B69" location="'PF ICP'!$A$22" display="'PF ICP'!$A$22" xr:uid="{E6D91181-36C9-4171-B99A-92FBAD9F5180}"/>
    <hyperlink ref="B70" location="'PF ICP'!$A$40" display="'PF ICP'!$A$40" xr:uid="{658A453C-E77B-4A36-81A8-4C757D3195BB}"/>
    <hyperlink ref="B71" location="'PF ICP'!$A$77" display="'PF ICP'!$A$77" xr:uid="{5C4E571C-693D-4BC0-A37A-90B156CB168D}"/>
    <hyperlink ref="B72" location="'PF ICP'!$A$96" display="'PF ICP'!$A$96" xr:uid="{A54F96E1-411A-43FC-ADBE-815FD284F993}"/>
    <hyperlink ref="B73" location="'PF ICP'!$A$114" display="'PF ICP'!$A$114" xr:uid="{6A1005B8-21F8-4051-81D2-4CBF2ECB31E3}"/>
    <hyperlink ref="B74" location="'PF ICP'!$A$132" display="'PF ICP'!$A$132" xr:uid="{541F4AAE-5067-48D3-BA2D-5C0D1D2C82D6}"/>
    <hyperlink ref="B75" location="'PF ICP'!$A$151" display="'PF ICP'!$A$151" xr:uid="{1B44CD23-E9A2-4E51-979B-A11A91A2B1E1}"/>
    <hyperlink ref="B76" location="'PF ICP'!$A$170" display="'PF ICP'!$A$170" xr:uid="{4F89ED9D-384A-4973-9D90-6E268932BCFD}"/>
    <hyperlink ref="B77" location="'PF ICP'!$A$188" display="'PF ICP'!$A$188" xr:uid="{2CA75457-A2C9-4D46-98A4-1411D274F786}"/>
    <hyperlink ref="B78" location="'PF ICP'!$A$224" display="'PF ICP'!$A$224" xr:uid="{5389CE9D-3509-45F3-838A-DF3DAA7E50E4}"/>
    <hyperlink ref="B79" location="'PF ICP'!$A$243" display="'PF ICP'!$A$243" xr:uid="{BFF501EF-3C53-4804-AD02-FA2B14B99FD1}"/>
    <hyperlink ref="B80" location="'PF ICP'!$A$261" display="'PF ICP'!$A$261" xr:uid="{88FF1B29-55B0-49F8-AE0A-6E4C5424548E}"/>
    <hyperlink ref="B81" location="'PF ICP'!$A$279" display="'PF ICP'!$A$279" xr:uid="{5E5600A3-3845-4F10-9D2B-972989B9AB47}"/>
    <hyperlink ref="B82" location="'PF ICP'!$A$297" display="'PF ICP'!$A$297" xr:uid="{500800F8-4884-4CAD-B99D-FCBB05F9C1D5}"/>
    <hyperlink ref="B83" location="'PF ICP'!$A$315" display="'PF ICP'!$A$315" xr:uid="{ECEEF29D-3B97-490C-A4CA-0DE0901B6441}"/>
    <hyperlink ref="B84" location="'PF ICP'!$A$333" display="'PF ICP'!$A$333" xr:uid="{17D0CA09-BF7F-4151-84F5-093DE8EC75EF}"/>
    <hyperlink ref="B85" location="'PF ICP'!$A$351" display="'PF ICP'!$A$351" xr:uid="{35818AA8-557F-4145-BE10-6062315D12F5}"/>
    <hyperlink ref="B86" location="'PF ICP'!$A$423" display="'PF ICP'!$A$423" xr:uid="{A5F387CA-2351-44D6-85D2-B610028501E9}"/>
    <hyperlink ref="B87" location="'PF ICP'!$A$441" display="'PF ICP'!$A$441" xr:uid="{1D7F3C49-86D5-461F-9A3A-3C3EC04585B9}"/>
    <hyperlink ref="B88" location="'PF ICP'!$A$459" display="'PF ICP'!$A$459" xr:uid="{971E3C55-E33A-4AE0-9124-D232A11C931E}"/>
    <hyperlink ref="B89" location="'PF ICP'!$A$478" display="'PF ICP'!$A$478" xr:uid="{64F1316B-DF31-44EB-AB5D-2C6CAA7D4C1E}"/>
    <hyperlink ref="B90" location="'PF ICP'!$A$496" display="'PF ICP'!$A$496" xr:uid="{33CCAC63-E9C3-42F3-B937-D40E3DC45FC4}"/>
    <hyperlink ref="B91" location="'PF ICP'!$A$550" display="'PF ICP'!$A$550" xr:uid="{3D970254-5A09-40CE-A890-4CC9F82FEE27}"/>
    <hyperlink ref="B92" location="'PF ICP'!$A$568" display="'PF ICP'!$A$568" xr:uid="{885B3AFB-7B9F-4DF1-A565-744D93BFCDCE}"/>
    <hyperlink ref="B93" location="'PF ICP'!$A$586" display="'PF ICP'!$A$586" xr:uid="{F603056E-B7E8-41CC-BAD3-520C8F401562}"/>
    <hyperlink ref="B94" location="'PF ICP'!$A$640" display="'PF ICP'!$A$640" xr:uid="{7DFF97EA-04CB-4E8E-9556-01D5B030E4A3}"/>
    <hyperlink ref="B95" location="'PF ICP'!$A$658" display="'PF ICP'!$A$658" xr:uid="{C21CD3C5-C5F5-4D8A-816F-5DDCF7BAE774}"/>
    <hyperlink ref="B96" location="'PF ICP'!$A$694" display="'PF ICP'!$A$694" xr:uid="{30B2EE0A-F4CB-4AEA-AF01-8488FA70CD9C}"/>
    <hyperlink ref="B97" location="'PF ICP'!$A$712" display="'PF ICP'!$A$712" xr:uid="{6748AEEA-C7D4-43B4-85BF-803E1E3A5F78}"/>
    <hyperlink ref="B98" location="'PF ICP'!$A$731" display="'PF ICP'!$A$731" xr:uid="{15BE1575-C50A-4D8D-9D1A-F38A68D6E3C9}"/>
    <hyperlink ref="B99" location="'PF ICP'!$A$767" display="'PF ICP'!$A$767" xr:uid="{DF0C2676-093B-4F3B-BD97-ACD164649DE4}"/>
    <hyperlink ref="B100" location="'PF ICP'!$A$785" display="'PF ICP'!$A$785" xr:uid="{B4F19331-1165-424B-B56C-21017C851DEA}"/>
    <hyperlink ref="B101" location="'PF ICP'!$A$839" display="'PF ICP'!$A$839" xr:uid="{06B2DFFC-9B7B-4442-B871-F923F62BF8A7}"/>
    <hyperlink ref="B102" location="'PF ICP'!$A$857" display="'PF ICP'!$A$857" xr:uid="{28377092-9F9A-4D94-A72D-0A0BB7BB850C}"/>
    <hyperlink ref="B103" location="'PF ICP'!$A$875" display="'PF ICP'!$A$875" xr:uid="{784DDA61-9492-4528-A35B-04696BDB2774}"/>
    <hyperlink ref="B104" location="'PF ICP'!$A$893" display="'PF ICP'!$A$893" xr:uid="{027AB29F-391E-450A-B413-88DFBE0799EF}"/>
    <hyperlink ref="B105" location="'PF ICP'!$A$966" display="'PF ICP'!$A$966" xr:uid="{46AAA4EF-78FF-4F17-8DE3-CB1F37765D47}"/>
    <hyperlink ref="B106" location="'PF ICP'!$A$984" display="'PF ICP'!$A$984" xr:uid="{26499F5E-42F4-431D-B1C5-CF0DABB981A9}"/>
    <hyperlink ref="B107" location="'PF ICP'!$A$1002" display="'PF ICP'!$A$1002" xr:uid="{3C9EE71A-4C9D-4650-8319-19BA8F4A6FAF}"/>
    <hyperlink ref="B108" location="'PF ICP'!$A$1039" display="'PF ICP'!$A$1039" xr:uid="{468610A4-0AD1-4F56-8887-5A094A82F34E}"/>
    <hyperlink ref="B109" location="'PF ICP'!$A$1057" display="'PF ICP'!$A$1057" xr:uid="{C62FCDA5-E512-4877-BBF9-58C7D2EF9582}"/>
    <hyperlink ref="B110" location="'PF ICP'!$A$1076" display="'PF ICP'!$A$1076" xr:uid="{28ABC7DD-AB6C-40F8-BF3C-A6B7171BEF23}"/>
    <hyperlink ref="B111" location="'PF ICP'!$A$1094" display="'PF ICP'!$A$1094" xr:uid="{2BAB48EA-2367-41AE-B266-940C14573F53}"/>
    <hyperlink ref="B112" location="'PF ICP'!$A$1112" display="'PF ICP'!$A$1112" xr:uid="{8077F793-C74F-4F1F-9FAB-AC4C68CCD114}"/>
    <hyperlink ref="B113" location="'PF ICP'!$A$1130" display="'PF ICP'!$A$1130" xr:uid="{3C4C0AE1-3AFD-4E2E-919F-DF651EE22593}"/>
    <hyperlink ref="B115" location="'ISE'!$A$4" display="'ISE'!$A$4" xr:uid="{3A12785C-732E-4D8B-BFAB-92902FAF53F9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41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4" t="s">
        <v>559</v>
      </c>
      <c r="C1" s="34"/>
    </row>
    <row r="2" spans="2:10" ht="27.95" customHeight="1">
      <c r="B2" s="41" t="s">
        <v>83</v>
      </c>
      <c r="C2" s="41" t="s">
        <v>84</v>
      </c>
    </row>
    <row r="3" spans="2:10" ht="15" customHeight="1">
      <c r="B3" s="42" t="s">
        <v>90</v>
      </c>
      <c r="C3" s="42" t="s">
        <v>91</v>
      </c>
    </row>
    <row r="4" spans="2:10" ht="15" customHeight="1">
      <c r="B4" s="43" t="s">
        <v>94</v>
      </c>
      <c r="C4" s="43" t="s">
        <v>130</v>
      </c>
    </row>
    <row r="5" spans="2:10" ht="15" customHeight="1">
      <c r="B5" s="43" t="s">
        <v>88</v>
      </c>
      <c r="C5" s="43" t="s">
        <v>89</v>
      </c>
    </row>
    <row r="6" spans="2:10" ht="15" customHeight="1">
      <c r="B6" s="43" t="s">
        <v>92</v>
      </c>
      <c r="C6" s="43" t="s">
        <v>87</v>
      </c>
    </row>
    <row r="7" spans="2:10" ht="15" customHeight="1">
      <c r="B7" s="43" t="s">
        <v>86</v>
      </c>
      <c r="C7" s="86" t="s">
        <v>131</v>
      </c>
    </row>
    <row r="8" spans="2:10" ht="15" customHeight="1" thickBot="1">
      <c r="B8" s="43" t="s">
        <v>85</v>
      </c>
      <c r="C8" s="86" t="s">
        <v>132</v>
      </c>
    </row>
    <row r="9" spans="2:10" ht="15" customHeight="1">
      <c r="B9" s="70" t="s">
        <v>129</v>
      </c>
      <c r="C9" s="71"/>
    </row>
    <row r="10" spans="2:10" ht="15" customHeight="1">
      <c r="B10" s="43" t="s">
        <v>281</v>
      </c>
      <c r="C10" s="43" t="s">
        <v>310</v>
      </c>
    </row>
    <row r="11" spans="2:10" ht="15" customHeight="1">
      <c r="B11" s="43" t="s">
        <v>278</v>
      </c>
      <c r="C11" s="43" t="s">
        <v>311</v>
      </c>
      <c r="D11" s="5"/>
      <c r="E11" s="5"/>
      <c r="F11" s="5"/>
      <c r="G11" s="5"/>
      <c r="H11" s="5"/>
      <c r="I11" s="5"/>
      <c r="J11" s="5"/>
    </row>
    <row r="12" spans="2:10" ht="15" customHeight="1">
      <c r="B12" s="43" t="s">
        <v>114</v>
      </c>
      <c r="C12" s="43" t="s">
        <v>312</v>
      </c>
      <c r="D12" s="5"/>
      <c r="E12" s="5"/>
      <c r="F12" s="5"/>
      <c r="G12" s="5"/>
      <c r="H12" s="5"/>
      <c r="I12" s="5"/>
      <c r="J12" s="5"/>
    </row>
    <row r="13" spans="2:10" ht="15" customHeight="1">
      <c r="B13" s="43" t="s">
        <v>115</v>
      </c>
      <c r="C13" s="43" t="s">
        <v>313</v>
      </c>
    </row>
    <row r="14" spans="2:10" ht="15" customHeight="1">
      <c r="B14" s="43" t="s">
        <v>279</v>
      </c>
      <c r="C14" s="43" t="s">
        <v>314</v>
      </c>
    </row>
    <row r="15" spans="2:10" ht="15" customHeight="1">
      <c r="B15" s="43" t="s">
        <v>242</v>
      </c>
      <c r="C15" s="43" t="s">
        <v>315</v>
      </c>
    </row>
    <row r="16" spans="2:10" ht="15" customHeight="1">
      <c r="B16" s="43" t="s">
        <v>250</v>
      </c>
      <c r="C16" s="43" t="s">
        <v>316</v>
      </c>
    </row>
    <row r="17" spans="2:3" ht="15" customHeight="1">
      <c r="B17" s="43" t="s">
        <v>251</v>
      </c>
      <c r="C17" s="43" t="s">
        <v>317</v>
      </c>
    </row>
    <row r="18" spans="2:3" ht="15" customHeight="1">
      <c r="B18" s="43" t="s">
        <v>99</v>
      </c>
      <c r="C18" s="43" t="s">
        <v>318</v>
      </c>
    </row>
    <row r="19" spans="2:3" ht="15" customHeight="1">
      <c r="B19" s="43" t="s">
        <v>244</v>
      </c>
      <c r="C19" s="43" t="s">
        <v>319</v>
      </c>
    </row>
    <row r="20" spans="2:3" ht="15" customHeight="1">
      <c r="B20" s="43" t="s">
        <v>270</v>
      </c>
      <c r="C20" s="43" t="s">
        <v>320</v>
      </c>
    </row>
    <row r="21" spans="2:3" ht="15" customHeight="1">
      <c r="B21" s="43" t="s">
        <v>272</v>
      </c>
      <c r="C21" s="43" t="s">
        <v>321</v>
      </c>
    </row>
    <row r="22" spans="2:3" ht="15" customHeight="1">
      <c r="B22" s="43" t="s">
        <v>271</v>
      </c>
      <c r="C22" s="43" t="s">
        <v>322</v>
      </c>
    </row>
    <row r="23" spans="2:3" ht="15" customHeight="1">
      <c r="B23" s="43" t="s">
        <v>113</v>
      </c>
      <c r="C23" s="43" t="s">
        <v>323</v>
      </c>
    </row>
    <row r="24" spans="2:3" ht="15" customHeight="1">
      <c r="B24" s="43" t="s">
        <v>100</v>
      </c>
      <c r="C24" s="43" t="s">
        <v>324</v>
      </c>
    </row>
    <row r="25" spans="2:3" ht="15" customHeight="1">
      <c r="B25" s="43" t="s">
        <v>202</v>
      </c>
      <c r="C25" s="43" t="s">
        <v>325</v>
      </c>
    </row>
    <row r="26" spans="2:3" ht="15" customHeight="1">
      <c r="B26" s="43" t="s">
        <v>101</v>
      </c>
      <c r="C26" s="43" t="s">
        <v>326</v>
      </c>
    </row>
    <row r="27" spans="2:3" ht="15" customHeight="1">
      <c r="B27" s="43" t="s">
        <v>102</v>
      </c>
      <c r="C27" s="43" t="s">
        <v>327</v>
      </c>
    </row>
    <row r="28" spans="2:3" ht="15" customHeight="1">
      <c r="B28" s="43" t="s">
        <v>295</v>
      </c>
      <c r="C28" s="43" t="s">
        <v>328</v>
      </c>
    </row>
    <row r="29" spans="2:3" ht="15" customHeight="1">
      <c r="B29" s="43" t="s">
        <v>241</v>
      </c>
      <c r="C29" s="43" t="s">
        <v>329</v>
      </c>
    </row>
    <row r="30" spans="2:3" ht="15" customHeight="1">
      <c r="B30" s="43" t="s">
        <v>243</v>
      </c>
      <c r="C30" s="43" t="s">
        <v>330</v>
      </c>
    </row>
    <row r="31" spans="2:3" ht="15" customHeight="1">
      <c r="B31" s="160" t="s">
        <v>331</v>
      </c>
      <c r="C31" s="161"/>
    </row>
    <row r="32" spans="2:3" ht="15" customHeight="1">
      <c r="B32" s="44" t="s">
        <v>275</v>
      </c>
      <c r="C32" s="44" t="s">
        <v>332</v>
      </c>
    </row>
    <row r="33" spans="2:3" ht="15" customHeight="1">
      <c r="B33" s="58"/>
      <c r="C33" s="59"/>
    </row>
    <row r="34" spans="2:3" ht="15">
      <c r="B34" s="60" t="s">
        <v>123</v>
      </c>
      <c r="C34" s="61" t="s">
        <v>118</v>
      </c>
    </row>
    <row r="35" spans="2:3">
      <c r="B35" s="62"/>
      <c r="C35" s="61"/>
    </row>
    <row r="36" spans="2:3">
      <c r="B36" s="63" t="s">
        <v>122</v>
      </c>
      <c r="C36" s="64" t="s">
        <v>121</v>
      </c>
    </row>
    <row r="37" spans="2:3">
      <c r="B37" s="62"/>
      <c r="C37" s="61"/>
    </row>
    <row r="38" spans="2:3">
      <c r="B38" s="65" t="s">
        <v>119</v>
      </c>
      <c r="C38" s="64" t="s">
        <v>120</v>
      </c>
    </row>
    <row r="39" spans="2:3">
      <c r="B39" s="66"/>
      <c r="C39" s="67"/>
    </row>
    <row r="40" spans="2:3">
      <c r="B40"/>
      <c r="C40"/>
    </row>
    <row r="41" spans="2:3">
      <c r="B41"/>
      <c r="C41"/>
    </row>
  </sheetData>
  <sortState xmlns:xlrd2="http://schemas.microsoft.com/office/spreadsheetml/2017/richdata2" ref="B3:C7">
    <sortCondition ref="B3:B7"/>
  </sortState>
  <conditionalFormatting sqref="B3:C33">
    <cfRule type="expression" dxfId="22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6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8" customWidth="1"/>
    <col min="3" max="3" width="88.7109375" style="4" customWidth="1"/>
    <col min="4" max="16384" width="9.140625" style="4"/>
  </cols>
  <sheetData>
    <row r="1" spans="2:9" ht="23.25" customHeight="1">
      <c r="B1" s="68" t="s">
        <v>558</v>
      </c>
      <c r="C1" s="34"/>
    </row>
    <row r="2" spans="2:9" ht="27.95" customHeight="1">
      <c r="B2" s="69" t="s">
        <v>124</v>
      </c>
      <c r="C2" s="41" t="s">
        <v>125</v>
      </c>
    </row>
    <row r="3" spans="2:9" ht="15" customHeight="1">
      <c r="B3" s="157"/>
      <c r="C3" s="42" t="s">
        <v>126</v>
      </c>
    </row>
    <row r="4" spans="2:9" ht="15" customHeight="1">
      <c r="B4" s="158"/>
      <c r="C4" s="43" t="s">
        <v>333</v>
      </c>
    </row>
    <row r="5" spans="2:9" ht="15" customHeight="1">
      <c r="B5" s="158"/>
      <c r="C5" s="43" t="s">
        <v>334</v>
      </c>
    </row>
    <row r="6" spans="2:9" ht="15" customHeight="1">
      <c r="B6" s="158"/>
      <c r="C6" s="43" t="s">
        <v>335</v>
      </c>
    </row>
    <row r="7" spans="2:9" ht="15" customHeight="1">
      <c r="B7" s="158"/>
      <c r="C7" s="43" t="s">
        <v>336</v>
      </c>
      <c r="D7" s="5"/>
      <c r="E7" s="5"/>
      <c r="G7" s="5"/>
      <c r="H7" s="5"/>
      <c r="I7" s="5"/>
    </row>
    <row r="8" spans="2:9" ht="15" customHeight="1">
      <c r="B8" s="158"/>
      <c r="C8" s="43" t="s">
        <v>127</v>
      </c>
      <c r="D8" s="5"/>
      <c r="E8" s="5"/>
      <c r="G8" s="5"/>
      <c r="H8" s="5"/>
      <c r="I8" s="5"/>
    </row>
    <row r="9" spans="2:9" ht="15" customHeight="1">
      <c r="B9" s="158"/>
      <c r="C9" s="43" t="s">
        <v>337</v>
      </c>
    </row>
    <row r="10" spans="2:9" ht="15" customHeight="1">
      <c r="B10" s="158"/>
      <c r="C10" s="43" t="s">
        <v>338</v>
      </c>
    </row>
    <row r="11" spans="2:9" ht="15" customHeight="1">
      <c r="B11" s="158"/>
      <c r="C11" s="43" t="s">
        <v>339</v>
      </c>
    </row>
    <row r="12" spans="2:9" ht="15" customHeight="1">
      <c r="B12" s="158"/>
      <c r="C12" s="43" t="s">
        <v>340</v>
      </c>
    </row>
    <row r="13" spans="2:9" ht="15" customHeight="1">
      <c r="B13" s="158"/>
      <c r="C13" s="43" t="s">
        <v>128</v>
      </c>
    </row>
    <row r="14" spans="2:9" ht="15" customHeight="1">
      <c r="B14" s="158"/>
      <c r="C14" s="43" t="s">
        <v>341</v>
      </c>
    </row>
    <row r="15" spans="2:9" ht="15" customHeight="1">
      <c r="B15" s="158"/>
      <c r="C15" s="43" t="s">
        <v>342</v>
      </c>
    </row>
    <row r="16" spans="2:9" ht="15" customHeight="1">
      <c r="B16" s="158"/>
      <c r="C16" s="43" t="s">
        <v>343</v>
      </c>
    </row>
    <row r="17" spans="2:3" ht="15" customHeight="1">
      <c r="B17" s="158"/>
      <c r="C17" s="43" t="s">
        <v>344</v>
      </c>
    </row>
    <row r="18" spans="2:3" ht="15" customHeight="1">
      <c r="B18" s="158"/>
      <c r="C18" s="43" t="s">
        <v>345</v>
      </c>
    </row>
    <row r="19" spans="2:3" ht="15" customHeight="1">
      <c r="B19" s="158"/>
      <c r="C19" s="43" t="s">
        <v>346</v>
      </c>
    </row>
    <row r="20" spans="2:3" ht="15" customHeight="1">
      <c r="B20" s="158"/>
      <c r="C20" s="43" t="s">
        <v>347</v>
      </c>
    </row>
    <row r="21" spans="2:3" ht="15" customHeight="1">
      <c r="B21" s="158"/>
      <c r="C21" s="43" t="s">
        <v>348</v>
      </c>
    </row>
    <row r="22" spans="2:3" ht="15" customHeight="1">
      <c r="B22" s="158"/>
      <c r="C22" s="43" t="s">
        <v>349</v>
      </c>
    </row>
    <row r="23" spans="2:3" ht="15" customHeight="1">
      <c r="B23" s="158"/>
      <c r="C23" s="43" t="s">
        <v>350</v>
      </c>
    </row>
    <row r="24" spans="2:3" ht="15" customHeight="1">
      <c r="B24" s="158"/>
      <c r="C24" s="43" t="s">
        <v>351</v>
      </c>
    </row>
    <row r="25" spans="2:3" ht="15" customHeight="1">
      <c r="B25" s="158"/>
      <c r="C25" s="43" t="s">
        <v>352</v>
      </c>
    </row>
    <row r="26" spans="2:3" ht="15" customHeight="1">
      <c r="B26" s="158"/>
      <c r="C26" s="43" t="s">
        <v>353</v>
      </c>
    </row>
    <row r="27" spans="2:3" ht="15" customHeight="1">
      <c r="B27" s="158"/>
      <c r="C27" s="43" t="s">
        <v>354</v>
      </c>
    </row>
    <row r="28" spans="2:3" ht="15" customHeight="1">
      <c r="B28" s="158"/>
      <c r="C28" s="43" t="s">
        <v>355</v>
      </c>
    </row>
    <row r="29" spans="2:3" ht="15" customHeight="1">
      <c r="B29" s="158"/>
      <c r="C29" s="43" t="s">
        <v>356</v>
      </c>
    </row>
    <row r="30" spans="2:3" ht="15" customHeight="1">
      <c r="B30" s="158"/>
      <c r="C30" s="43" t="s">
        <v>357</v>
      </c>
    </row>
    <row r="31" spans="2:3" ht="15" customHeight="1">
      <c r="B31" s="158"/>
      <c r="C31" s="43" t="s">
        <v>358</v>
      </c>
    </row>
    <row r="32" spans="2:3" ht="15" customHeight="1">
      <c r="B32" s="158"/>
      <c r="C32" s="43" t="s">
        <v>359</v>
      </c>
    </row>
    <row r="33" spans="2:3" ht="15" customHeight="1">
      <c r="B33" s="158"/>
      <c r="C33" s="43" t="s">
        <v>360</v>
      </c>
    </row>
    <row r="34" spans="2:3" ht="15" customHeight="1">
      <c r="B34" s="158"/>
      <c r="C34" s="43" t="s">
        <v>361</v>
      </c>
    </row>
    <row r="35" spans="2:3" ht="15" customHeight="1">
      <c r="B35" s="158"/>
      <c r="C35" s="43" t="s">
        <v>362</v>
      </c>
    </row>
    <row r="36" spans="2:3" ht="15" customHeight="1">
      <c r="B36" s="159"/>
      <c r="C36" s="44" t="s">
        <v>363</v>
      </c>
    </row>
  </sheetData>
  <conditionalFormatting sqref="B3:C36">
    <cfRule type="expression" dxfId="21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95" customWidth="1"/>
    <col min="2" max="3" width="13.28515625" style="95" customWidth="1"/>
    <col min="4" max="6" width="10.28515625" style="95" customWidth="1"/>
    <col min="7" max="14" width="13.28515625" style="95" customWidth="1"/>
    <col min="15" max="16384" width="10.28515625" style="95"/>
  </cols>
  <sheetData>
    <row r="1" spans="1:14" ht="45" customHeight="1" thickBot="1">
      <c r="A1" s="140"/>
      <c r="B1" s="143" t="s">
        <v>564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2"/>
    </row>
    <row r="2" spans="1:14" ht="36.75" customHeight="1" thickBot="1">
      <c r="A2" s="135" t="s">
        <v>193</v>
      </c>
      <c r="B2" s="136" t="s">
        <v>192</v>
      </c>
      <c r="C2" s="137" t="s">
        <v>191</v>
      </c>
      <c r="D2" s="136" t="s">
        <v>111</v>
      </c>
      <c r="E2" s="136" t="s">
        <v>194</v>
      </c>
      <c r="F2" s="138" t="s">
        <v>190</v>
      </c>
      <c r="G2" s="136" t="s">
        <v>189</v>
      </c>
      <c r="H2" s="139" t="s">
        <v>188</v>
      </c>
      <c r="I2" s="148" t="s">
        <v>196</v>
      </c>
      <c r="J2" s="96" t="s">
        <v>197</v>
      </c>
      <c r="K2" s="97"/>
      <c r="L2" s="97"/>
      <c r="M2" s="97"/>
      <c r="N2" s="98"/>
    </row>
    <row r="3" spans="1:14" ht="18" customHeight="1">
      <c r="A3" s="99">
        <v>1</v>
      </c>
      <c r="B3" s="100">
        <v>1</v>
      </c>
      <c r="C3" s="101" t="s">
        <v>187</v>
      </c>
      <c r="D3" s="100">
        <v>1</v>
      </c>
      <c r="E3" s="100">
        <v>15</v>
      </c>
      <c r="F3" s="100">
        <v>12</v>
      </c>
      <c r="G3" s="100">
        <v>281275</v>
      </c>
      <c r="H3" s="102">
        <v>1.04</v>
      </c>
      <c r="I3" s="103">
        <v>9.4499999999999993</v>
      </c>
      <c r="J3" s="283">
        <f>IF(ISNUMBER($I3),(($I3-$I$23)*$I$27)+$I$23,"-     ")</f>
        <v>9.5438764997629875</v>
      </c>
      <c r="K3" s="104"/>
      <c r="L3" s="104"/>
      <c r="M3" s="101"/>
      <c r="N3" s="105"/>
    </row>
    <row r="4" spans="1:14" ht="18" customHeight="1">
      <c r="A4" s="106">
        <v>1</v>
      </c>
      <c r="B4" s="107">
        <v>1</v>
      </c>
      <c r="C4" s="95" t="s">
        <v>187</v>
      </c>
      <c r="D4" s="107">
        <v>1</v>
      </c>
      <c r="E4" s="107">
        <v>18</v>
      </c>
      <c r="F4" s="107">
        <v>5</v>
      </c>
      <c r="G4" s="107">
        <v>281276</v>
      </c>
      <c r="H4" s="108">
        <v>1.07</v>
      </c>
      <c r="I4" s="109">
        <v>9.5500000000000007</v>
      </c>
      <c r="J4" s="284">
        <f t="shared" ref="J4:J21" si="0">IF(ISNUMBER($I4),(($I4-$I$23)*$I$27)+$I$23,"-     ")</f>
        <v>9.5625981449898365</v>
      </c>
      <c r="K4" s="110"/>
      <c r="L4" s="110"/>
      <c r="M4" s="110"/>
      <c r="N4" s="111"/>
    </row>
    <row r="5" spans="1:14" ht="18" customHeight="1">
      <c r="A5" s="106">
        <v>1</v>
      </c>
      <c r="B5" s="107">
        <v>1</v>
      </c>
      <c r="C5" s="95" t="s">
        <v>187</v>
      </c>
      <c r="D5" s="107">
        <v>1</v>
      </c>
      <c r="E5" s="107">
        <v>5</v>
      </c>
      <c r="F5" s="107">
        <v>11</v>
      </c>
      <c r="G5" s="107">
        <v>281277</v>
      </c>
      <c r="H5" s="108">
        <v>1.05</v>
      </c>
      <c r="I5" s="109">
        <v>9.3699999999999992</v>
      </c>
      <c r="J5" s="284">
        <f t="shared" si="0"/>
        <v>9.5288991835815082</v>
      </c>
      <c r="K5" s="110"/>
      <c r="L5" s="110"/>
      <c r="M5" s="110"/>
      <c r="N5" s="111"/>
    </row>
    <row r="6" spans="1:14" ht="18" customHeight="1">
      <c r="A6" s="106">
        <v>1</v>
      </c>
      <c r="B6" s="107">
        <v>1</v>
      </c>
      <c r="C6" s="95" t="s">
        <v>187</v>
      </c>
      <c r="D6" s="107">
        <v>1</v>
      </c>
      <c r="E6" s="107">
        <v>2</v>
      </c>
      <c r="F6" s="107">
        <v>1</v>
      </c>
      <c r="G6" s="107">
        <v>281278</v>
      </c>
      <c r="H6" s="108">
        <v>1.07</v>
      </c>
      <c r="I6" s="109">
        <v>9.73</v>
      </c>
      <c r="J6" s="284">
        <f t="shared" si="0"/>
        <v>9.5962971063981648</v>
      </c>
      <c r="K6" s="110"/>
      <c r="L6" s="110"/>
      <c r="M6" s="110"/>
      <c r="N6" s="111"/>
    </row>
    <row r="7" spans="1:14" ht="18" customHeight="1">
      <c r="A7" s="106">
        <v>1</v>
      </c>
      <c r="B7" s="107">
        <v>1</v>
      </c>
      <c r="C7" s="95" t="s">
        <v>187</v>
      </c>
      <c r="D7" s="107">
        <v>1</v>
      </c>
      <c r="E7" s="107">
        <v>17</v>
      </c>
      <c r="F7" s="107">
        <v>5</v>
      </c>
      <c r="G7" s="107">
        <v>281279</v>
      </c>
      <c r="H7" s="108">
        <v>1.08</v>
      </c>
      <c r="I7" s="109">
        <v>9.43</v>
      </c>
      <c r="J7" s="284">
        <f t="shared" si="0"/>
        <v>9.5401321707176177</v>
      </c>
      <c r="K7" s="110"/>
      <c r="L7" s="110"/>
      <c r="M7" s="110"/>
      <c r="N7" s="111"/>
    </row>
    <row r="8" spans="1:14" ht="18" customHeight="1">
      <c r="A8" s="106">
        <v>1</v>
      </c>
      <c r="B8" s="107">
        <v>1</v>
      </c>
      <c r="C8" s="95" t="s">
        <v>187</v>
      </c>
      <c r="D8" s="107">
        <v>1</v>
      </c>
      <c r="E8" s="107">
        <v>10</v>
      </c>
      <c r="F8" s="107">
        <v>9</v>
      </c>
      <c r="G8" s="107">
        <v>281280</v>
      </c>
      <c r="H8" s="108">
        <v>1.04</v>
      </c>
      <c r="I8" s="109">
        <v>9.7899999999999991</v>
      </c>
      <c r="J8" s="284">
        <f t="shared" si="0"/>
        <v>9.6075300935342742</v>
      </c>
      <c r="K8" s="110"/>
      <c r="L8" s="110"/>
      <c r="M8" s="110"/>
      <c r="N8" s="111"/>
    </row>
    <row r="9" spans="1:14" ht="18" customHeight="1">
      <c r="A9" s="106">
        <v>1</v>
      </c>
      <c r="B9" s="107">
        <v>1</v>
      </c>
      <c r="C9" s="95" t="s">
        <v>187</v>
      </c>
      <c r="D9" s="107">
        <v>1</v>
      </c>
      <c r="E9" s="107">
        <v>9</v>
      </c>
      <c r="F9" s="107">
        <v>9</v>
      </c>
      <c r="G9" s="107">
        <v>281281</v>
      </c>
      <c r="H9" s="108">
        <v>1.02</v>
      </c>
      <c r="I9" s="109">
        <v>9.7000000000000011</v>
      </c>
      <c r="J9" s="284">
        <f t="shared" si="0"/>
        <v>9.590680612830111</v>
      </c>
      <c r="K9" s="110"/>
      <c r="L9" s="110"/>
      <c r="M9" s="110"/>
      <c r="N9" s="111"/>
    </row>
    <row r="10" spans="1:14" ht="18" customHeight="1">
      <c r="A10" s="106">
        <v>1</v>
      </c>
      <c r="B10" s="107">
        <v>1</v>
      </c>
      <c r="C10" s="95" t="s">
        <v>187</v>
      </c>
      <c r="D10" s="107">
        <v>1</v>
      </c>
      <c r="E10" s="107">
        <v>13</v>
      </c>
      <c r="F10" s="107">
        <v>7</v>
      </c>
      <c r="G10" s="107">
        <v>281282</v>
      </c>
      <c r="H10" s="108">
        <v>1.07</v>
      </c>
      <c r="I10" s="109">
        <v>9.5400000000000009</v>
      </c>
      <c r="J10" s="284">
        <f t="shared" si="0"/>
        <v>9.5607259804671525</v>
      </c>
      <c r="K10" s="110"/>
      <c r="L10" s="110"/>
      <c r="M10" s="110"/>
      <c r="N10" s="111"/>
    </row>
    <row r="11" spans="1:14" ht="18" customHeight="1">
      <c r="A11" s="106">
        <v>1</v>
      </c>
      <c r="B11" s="107">
        <v>1</v>
      </c>
      <c r="C11" s="95" t="s">
        <v>187</v>
      </c>
      <c r="D11" s="107">
        <v>1</v>
      </c>
      <c r="E11" s="107">
        <v>1</v>
      </c>
      <c r="F11" s="107">
        <v>1</v>
      </c>
      <c r="G11" s="107">
        <v>281283</v>
      </c>
      <c r="H11" s="108">
        <v>1.03</v>
      </c>
      <c r="I11" s="109">
        <v>9.6</v>
      </c>
      <c r="J11" s="284">
        <f t="shared" si="0"/>
        <v>9.5719589676032619</v>
      </c>
      <c r="K11" s="110"/>
      <c r="L11" s="110"/>
      <c r="M11" s="110"/>
      <c r="N11" s="111"/>
    </row>
    <row r="12" spans="1:14" ht="18" customHeight="1">
      <c r="A12" s="106">
        <v>1</v>
      </c>
      <c r="B12" s="107">
        <v>1</v>
      </c>
      <c r="C12" s="95" t="s">
        <v>187</v>
      </c>
      <c r="D12" s="107">
        <v>1</v>
      </c>
      <c r="E12" s="107">
        <v>12</v>
      </c>
      <c r="F12" s="107">
        <v>2</v>
      </c>
      <c r="G12" s="107">
        <v>281284</v>
      </c>
      <c r="H12" s="108">
        <v>1.08</v>
      </c>
      <c r="I12" s="109">
        <v>9.75</v>
      </c>
      <c r="J12" s="284">
        <f t="shared" si="0"/>
        <v>9.6000414354435346</v>
      </c>
      <c r="K12" s="110"/>
      <c r="L12" s="110"/>
      <c r="M12" s="110"/>
      <c r="N12" s="111"/>
    </row>
    <row r="13" spans="1:14" ht="18" customHeight="1">
      <c r="A13" s="106">
        <v>1</v>
      </c>
      <c r="B13" s="107">
        <v>1</v>
      </c>
      <c r="C13" s="95" t="s">
        <v>187</v>
      </c>
      <c r="D13" s="107">
        <v>1</v>
      </c>
      <c r="E13" s="107">
        <v>11</v>
      </c>
      <c r="F13" s="107">
        <v>2</v>
      </c>
      <c r="G13" s="107">
        <v>281285</v>
      </c>
      <c r="H13" s="108">
        <v>1.08</v>
      </c>
      <c r="I13" s="109">
        <v>9.5299999999999994</v>
      </c>
      <c r="J13" s="284">
        <f t="shared" si="0"/>
        <v>9.5588538159444667</v>
      </c>
      <c r="K13" s="110"/>
      <c r="L13" s="110"/>
      <c r="M13" s="110"/>
      <c r="N13" s="111"/>
    </row>
    <row r="14" spans="1:14" ht="18" customHeight="1">
      <c r="A14" s="106">
        <v>1</v>
      </c>
      <c r="B14" s="107">
        <v>1</v>
      </c>
      <c r="C14" s="95" t="s">
        <v>187</v>
      </c>
      <c r="D14" s="107">
        <v>1</v>
      </c>
      <c r="E14" s="107">
        <v>4</v>
      </c>
      <c r="F14" s="107">
        <v>6</v>
      </c>
      <c r="G14" s="107">
        <v>281286</v>
      </c>
      <c r="H14" s="108">
        <v>1.08</v>
      </c>
      <c r="I14" s="109">
        <v>9.6399999999999988</v>
      </c>
      <c r="J14" s="284">
        <f t="shared" si="0"/>
        <v>9.5794476256940015</v>
      </c>
      <c r="K14" s="110"/>
      <c r="L14" s="110"/>
      <c r="M14" s="110"/>
      <c r="N14" s="111"/>
    </row>
    <row r="15" spans="1:14" ht="18" customHeight="1">
      <c r="A15" s="106">
        <v>1</v>
      </c>
      <c r="B15" s="107">
        <v>1</v>
      </c>
      <c r="C15" s="95" t="s">
        <v>187</v>
      </c>
      <c r="D15" s="107">
        <v>1</v>
      </c>
      <c r="E15" s="107">
        <v>6</v>
      </c>
      <c r="F15" s="107">
        <v>11</v>
      </c>
      <c r="G15" s="107">
        <v>281287</v>
      </c>
      <c r="H15" s="108">
        <v>1.08</v>
      </c>
      <c r="I15" s="109">
        <v>9.59</v>
      </c>
      <c r="J15" s="284">
        <f t="shared" si="0"/>
        <v>9.5700868030805761</v>
      </c>
      <c r="K15" s="110"/>
      <c r="L15" s="110"/>
      <c r="M15" s="110"/>
      <c r="N15" s="111"/>
    </row>
    <row r="16" spans="1:14" ht="18" customHeight="1">
      <c r="A16" s="106">
        <v>1</v>
      </c>
      <c r="B16" s="107">
        <v>1</v>
      </c>
      <c r="C16" s="95" t="s">
        <v>187</v>
      </c>
      <c r="D16" s="107">
        <v>1</v>
      </c>
      <c r="E16" s="107">
        <v>7</v>
      </c>
      <c r="F16" s="107">
        <v>4</v>
      </c>
      <c r="G16" s="107">
        <v>281288</v>
      </c>
      <c r="H16" s="108">
        <v>1.04</v>
      </c>
      <c r="I16" s="109">
        <v>9.58</v>
      </c>
      <c r="J16" s="284">
        <f t="shared" si="0"/>
        <v>9.5682146385578921</v>
      </c>
      <c r="K16" s="110"/>
      <c r="L16" s="110"/>
      <c r="M16" s="110"/>
      <c r="N16" s="111"/>
    </row>
    <row r="17" spans="1:14" ht="18" customHeight="1">
      <c r="A17" s="106">
        <v>1</v>
      </c>
      <c r="B17" s="107">
        <v>1</v>
      </c>
      <c r="C17" s="95" t="s">
        <v>187</v>
      </c>
      <c r="D17" s="107">
        <v>1</v>
      </c>
      <c r="E17" s="107">
        <v>14</v>
      </c>
      <c r="F17" s="107">
        <v>7</v>
      </c>
      <c r="G17" s="107">
        <v>281289</v>
      </c>
      <c r="H17" s="108">
        <v>1.02</v>
      </c>
      <c r="I17" s="109">
        <v>9.6900000000000013</v>
      </c>
      <c r="J17" s="284">
        <f t="shared" si="0"/>
        <v>9.5888084483074252</v>
      </c>
      <c r="K17" s="110"/>
      <c r="L17" s="110"/>
      <c r="M17" s="110"/>
      <c r="N17" s="111"/>
    </row>
    <row r="18" spans="1:14" ht="18" customHeight="1">
      <c r="A18" s="106">
        <v>1</v>
      </c>
      <c r="B18" s="107">
        <v>1</v>
      </c>
      <c r="C18" s="95" t="s">
        <v>187</v>
      </c>
      <c r="D18" s="107">
        <v>1</v>
      </c>
      <c r="E18" s="107">
        <v>3</v>
      </c>
      <c r="F18" s="107">
        <v>6</v>
      </c>
      <c r="G18" s="107">
        <v>281290</v>
      </c>
      <c r="H18" s="108">
        <v>1.05</v>
      </c>
      <c r="I18" s="109">
        <v>9.57</v>
      </c>
      <c r="J18" s="284">
        <f t="shared" si="0"/>
        <v>9.5663424740352063</v>
      </c>
      <c r="K18" s="110"/>
      <c r="L18" s="110"/>
      <c r="M18" s="110"/>
      <c r="N18" s="111"/>
    </row>
    <row r="19" spans="1:14" ht="18" customHeight="1">
      <c r="A19" s="106">
        <v>1</v>
      </c>
      <c r="B19" s="107">
        <v>1</v>
      </c>
      <c r="C19" s="95" t="s">
        <v>187</v>
      </c>
      <c r="D19" s="107">
        <v>1</v>
      </c>
      <c r="E19" s="107">
        <v>8</v>
      </c>
      <c r="F19" s="107">
        <v>4</v>
      </c>
      <c r="G19" s="107">
        <v>281291</v>
      </c>
      <c r="H19" s="108">
        <v>1.03</v>
      </c>
      <c r="I19" s="109">
        <v>9.4700000000000006</v>
      </c>
      <c r="J19" s="284">
        <f t="shared" si="0"/>
        <v>9.5476208288083573</v>
      </c>
      <c r="K19" s="110"/>
      <c r="L19" s="110"/>
      <c r="M19" s="110"/>
      <c r="N19" s="111"/>
    </row>
    <row r="20" spans="1:14" ht="18" customHeight="1">
      <c r="A20" s="106">
        <v>1</v>
      </c>
      <c r="B20" s="107">
        <v>1</v>
      </c>
      <c r="C20" s="95" t="s">
        <v>187</v>
      </c>
      <c r="D20" s="107">
        <v>1</v>
      </c>
      <c r="E20" s="107">
        <v>19</v>
      </c>
      <c r="F20" s="107">
        <v>10</v>
      </c>
      <c r="G20" s="107">
        <v>281292</v>
      </c>
      <c r="H20" s="108">
        <v>1.03</v>
      </c>
      <c r="I20" s="109">
        <v>9.48</v>
      </c>
      <c r="J20" s="284">
        <f t="shared" si="0"/>
        <v>9.5494929933310431</v>
      </c>
      <c r="K20" s="110"/>
      <c r="L20" s="110"/>
      <c r="M20" s="110"/>
      <c r="N20" s="111"/>
    </row>
    <row r="21" spans="1:14" ht="18" customHeight="1">
      <c r="A21" s="106">
        <v>1</v>
      </c>
      <c r="B21" s="107">
        <v>1</v>
      </c>
      <c r="C21" s="95" t="s">
        <v>187</v>
      </c>
      <c r="D21" s="107">
        <v>1</v>
      </c>
      <c r="E21" s="107">
        <v>16</v>
      </c>
      <c r="F21" s="107">
        <v>12</v>
      </c>
      <c r="G21" s="107">
        <v>281293</v>
      </c>
      <c r="H21" s="108">
        <v>1.01</v>
      </c>
      <c r="I21" s="109">
        <v>9.23</v>
      </c>
      <c r="J21" s="284">
        <f t="shared" si="0"/>
        <v>9.5026888802639196</v>
      </c>
      <c r="K21" s="110"/>
      <c r="L21" s="110"/>
      <c r="M21" s="110"/>
      <c r="N21" s="111"/>
    </row>
    <row r="22" spans="1:14" ht="18" customHeight="1" thickBot="1">
      <c r="A22" s="106">
        <v>1</v>
      </c>
      <c r="B22" s="107">
        <v>1</v>
      </c>
      <c r="C22" s="95" t="s">
        <v>187</v>
      </c>
      <c r="D22" s="107">
        <v>1</v>
      </c>
      <c r="E22" s="107">
        <v>20</v>
      </c>
      <c r="F22" s="107">
        <v>10</v>
      </c>
      <c r="G22" s="107">
        <v>281294</v>
      </c>
      <c r="H22" s="108">
        <v>1.06</v>
      </c>
      <c r="I22" s="109">
        <v>9.6199999999999992</v>
      </c>
      <c r="J22" s="284">
        <f>IF(ISNUMBER($I22),(($I22-$I$23)*$I$27)+$I$23,"-     ")</f>
        <v>9.5757032966486317</v>
      </c>
      <c r="K22" s="110"/>
      <c r="L22" s="110"/>
      <c r="M22" s="110"/>
      <c r="N22" s="111"/>
    </row>
    <row r="23" spans="1:14" ht="18" customHeight="1">
      <c r="A23" s="144" t="s">
        <v>186</v>
      </c>
      <c r="B23" s="128"/>
      <c r="C23" s="129"/>
      <c r="D23" s="128"/>
      <c r="E23" s="128"/>
      <c r="F23" s="130"/>
      <c r="G23" s="128"/>
      <c r="H23" s="131">
        <f>AVERAGE(H$3:H$22)</f>
        <v>1.0515000000000003</v>
      </c>
      <c r="I23" s="112">
        <f>AVERAGE(I$3:I$22)</f>
        <v>9.5654999999999983</v>
      </c>
      <c r="J23" s="113">
        <f>AVERAGE(J$3:J$22)</f>
        <v>9.5654999999999983</v>
      </c>
      <c r="K23" s="129"/>
      <c r="L23" s="129"/>
      <c r="M23" s="129"/>
      <c r="N23" s="132"/>
    </row>
    <row r="24" spans="1:14" ht="18" customHeight="1">
      <c r="A24" s="145" t="s">
        <v>185</v>
      </c>
      <c r="B24" s="127"/>
      <c r="C24" s="126"/>
      <c r="D24" s="127"/>
      <c r="E24" s="127"/>
      <c r="F24" s="127"/>
      <c r="G24" s="127"/>
      <c r="H24" s="133"/>
      <c r="I24" s="114">
        <f>MEDIAN(I$3:I$22)</f>
        <v>9.5749999999999993</v>
      </c>
      <c r="J24" s="115">
        <f>MEDIAN(J$3:J$22)</f>
        <v>9.5672785562965501</v>
      </c>
      <c r="K24" s="126"/>
      <c r="L24" s="126"/>
      <c r="M24" s="126"/>
      <c r="N24" s="134"/>
    </row>
    <row r="25" spans="1:14" ht="18" customHeight="1">
      <c r="A25" s="145" t="s">
        <v>184</v>
      </c>
      <c r="B25" s="127"/>
      <c r="C25" s="126"/>
      <c r="D25" s="127"/>
      <c r="E25" s="127"/>
      <c r="F25" s="127"/>
      <c r="G25" s="127"/>
      <c r="H25" s="133"/>
      <c r="I25" s="114">
        <f>STDEV(I$3:I$22)</f>
        <v>0.13701613427852791</v>
      </c>
      <c r="J25" s="115">
        <f>STDEV(J$3:J$22)</f>
        <v>2.5651674563169167E-2</v>
      </c>
      <c r="K25" s="126"/>
      <c r="L25" s="126"/>
      <c r="M25" s="126"/>
      <c r="N25" s="134"/>
    </row>
    <row r="26" spans="1:14" ht="18" customHeight="1" thickBot="1">
      <c r="A26" s="145" t="s">
        <v>183</v>
      </c>
      <c r="B26" s="127"/>
      <c r="C26" s="126"/>
      <c r="D26" s="127"/>
      <c r="E26" s="127"/>
      <c r="F26" s="127"/>
      <c r="G26" s="127"/>
      <c r="H26" s="133"/>
      <c r="I26" s="116">
        <f>I25/I23</f>
        <v>1.4323990829389779E-2</v>
      </c>
      <c r="J26" s="117">
        <f>J25/J23</f>
        <v>2.6816867454047535E-3</v>
      </c>
      <c r="K26" s="126"/>
      <c r="L26" s="126"/>
      <c r="M26" s="126"/>
      <c r="N26" s="134"/>
    </row>
    <row r="27" spans="1:14" ht="18" customHeight="1" thickBot="1">
      <c r="A27" s="146" t="s">
        <v>182</v>
      </c>
      <c r="B27" s="118"/>
      <c r="C27" s="119"/>
      <c r="D27" s="118"/>
      <c r="E27" s="118"/>
      <c r="F27" s="118"/>
      <c r="G27" s="118"/>
      <c r="H27" s="120"/>
      <c r="I27" s="147">
        <f>SQRT(I26*I26*H23/$C$31)/I26</f>
        <v>0.18721645226849057</v>
      </c>
      <c r="J27" s="121"/>
      <c r="K27" s="121"/>
      <c r="L27" s="121"/>
      <c r="M27" s="121"/>
      <c r="N27" s="122"/>
    </row>
    <row r="28" spans="1:14" ht="18" customHeight="1">
      <c r="H28" s="123"/>
    </row>
    <row r="29" spans="1:14" ht="18" customHeight="1">
      <c r="H29" s="123"/>
    </row>
    <row r="30" spans="1:14" ht="18" customHeight="1">
      <c r="A30" s="124" t="s">
        <v>181</v>
      </c>
      <c r="B30" s="125" t="s">
        <v>195</v>
      </c>
      <c r="H30" s="123"/>
    </row>
    <row r="31" spans="1:14" ht="18" customHeight="1">
      <c r="A31" s="95" t="s">
        <v>180</v>
      </c>
      <c r="C31" s="127">
        <v>30</v>
      </c>
      <c r="D31" s="126" t="s">
        <v>179</v>
      </c>
      <c r="H31" s="123"/>
    </row>
    <row r="32" spans="1:14" ht="18" customHeight="1">
      <c r="H32" s="123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2024-12-19 12:47.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5AA71-AFE2-4D3C-A64D-B4F8C9B4F3FC}">
  <sheetPr codeName="Sheet6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1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0" width="11.28515625" style="2" bestFit="1" customWidth="1"/>
    <col min="21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426</v>
      </c>
      <c r="BM1" s="28" t="s">
        <v>67</v>
      </c>
    </row>
    <row r="2" spans="1:66" ht="15">
      <c r="A2" s="25" t="s">
        <v>0</v>
      </c>
      <c r="B2" s="18" t="s">
        <v>111</v>
      </c>
      <c r="C2" s="15" t="s">
        <v>112</v>
      </c>
      <c r="D2" s="16" t="s">
        <v>222</v>
      </c>
      <c r="E2" s="17" t="s">
        <v>222</v>
      </c>
      <c r="F2" s="17" t="s">
        <v>222</v>
      </c>
      <c r="G2" s="17" t="s">
        <v>222</v>
      </c>
      <c r="H2" s="17" t="s">
        <v>222</v>
      </c>
      <c r="I2" s="17" t="s">
        <v>222</v>
      </c>
      <c r="J2" s="17" t="s">
        <v>222</v>
      </c>
      <c r="K2" s="17" t="s">
        <v>222</v>
      </c>
      <c r="L2" s="17" t="s">
        <v>222</v>
      </c>
      <c r="M2" s="17" t="s">
        <v>222</v>
      </c>
      <c r="N2" s="17" t="s">
        <v>222</v>
      </c>
      <c r="O2" s="17" t="s">
        <v>222</v>
      </c>
      <c r="P2" s="17" t="s">
        <v>222</v>
      </c>
      <c r="Q2" s="17" t="s">
        <v>222</v>
      </c>
      <c r="R2" s="17" t="s">
        <v>222</v>
      </c>
      <c r="S2" s="17" t="s">
        <v>222</v>
      </c>
      <c r="T2" s="17" t="s">
        <v>222</v>
      </c>
      <c r="U2" s="15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223</v>
      </c>
      <c r="C3" s="9" t="s">
        <v>223</v>
      </c>
      <c r="D3" s="149" t="s">
        <v>224</v>
      </c>
      <c r="E3" s="150" t="s">
        <v>225</v>
      </c>
      <c r="F3" s="150" t="s">
        <v>226</v>
      </c>
      <c r="G3" s="150" t="s">
        <v>227</v>
      </c>
      <c r="H3" s="150" t="s">
        <v>228</v>
      </c>
      <c r="I3" s="150" t="s">
        <v>229</v>
      </c>
      <c r="J3" s="150" t="s">
        <v>230</v>
      </c>
      <c r="K3" s="150" t="s">
        <v>231</v>
      </c>
      <c r="L3" s="150" t="s">
        <v>232</v>
      </c>
      <c r="M3" s="150" t="s">
        <v>233</v>
      </c>
      <c r="N3" s="150" t="s">
        <v>234</v>
      </c>
      <c r="O3" s="150" t="s">
        <v>235</v>
      </c>
      <c r="P3" s="150" t="s">
        <v>236</v>
      </c>
      <c r="Q3" s="150" t="s">
        <v>237</v>
      </c>
      <c r="R3" s="150" t="s">
        <v>238</v>
      </c>
      <c r="S3" s="150" t="s">
        <v>239</v>
      </c>
      <c r="T3" s="150" t="s">
        <v>240</v>
      </c>
      <c r="U3" s="151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241</v>
      </c>
      <c r="E4" s="11" t="s">
        <v>241</v>
      </c>
      <c r="F4" s="11" t="s">
        <v>242</v>
      </c>
      <c r="G4" s="11" t="s">
        <v>241</v>
      </c>
      <c r="H4" s="11" t="s">
        <v>241</v>
      </c>
      <c r="I4" s="11" t="s">
        <v>243</v>
      </c>
      <c r="J4" s="11" t="s">
        <v>241</v>
      </c>
      <c r="K4" s="11" t="s">
        <v>241</v>
      </c>
      <c r="L4" s="11" t="s">
        <v>241</v>
      </c>
      <c r="M4" s="11" t="s">
        <v>241</v>
      </c>
      <c r="N4" s="11" t="s">
        <v>241</v>
      </c>
      <c r="O4" s="11" t="s">
        <v>241</v>
      </c>
      <c r="P4" s="11" t="s">
        <v>241</v>
      </c>
      <c r="Q4" s="11" t="s">
        <v>241</v>
      </c>
      <c r="R4" s="11" t="s">
        <v>241</v>
      </c>
      <c r="S4" s="11" t="s">
        <v>241</v>
      </c>
      <c r="T4" s="11" t="s">
        <v>244</v>
      </c>
      <c r="U4" s="151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151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2">
        <v>29.281786480686701</v>
      </c>
      <c r="E6" s="22">
        <v>29.215133388253435</v>
      </c>
      <c r="F6" s="22">
        <v>29.23</v>
      </c>
      <c r="G6" s="22">
        <v>29.277999054884223</v>
      </c>
      <c r="H6" s="22">
        <v>29.282973127657026</v>
      </c>
      <c r="I6" s="22">
        <v>29.160000000000004</v>
      </c>
      <c r="J6" s="22">
        <v>29.25</v>
      </c>
      <c r="K6" s="22">
        <v>29.460000000000004</v>
      </c>
      <c r="L6" s="22">
        <v>29.364359826735164</v>
      </c>
      <c r="M6" s="22">
        <v>29.407511525268831</v>
      </c>
      <c r="N6" s="22">
        <v>29.226130653266331</v>
      </c>
      <c r="O6" s="22">
        <v>29.202293531837846</v>
      </c>
      <c r="P6" s="22">
        <v>29.359999999999996</v>
      </c>
      <c r="Q6" s="22">
        <v>29.273675762439812</v>
      </c>
      <c r="R6" s="22">
        <v>29.342000000000002</v>
      </c>
      <c r="S6" s="22">
        <v>29.250407257319992</v>
      </c>
      <c r="T6" s="22">
        <v>29.129403709999995</v>
      </c>
      <c r="U6" s="151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29.281786480686701</v>
      </c>
      <c r="E7" s="11">
        <v>29.139326898800821</v>
      </c>
      <c r="F7" s="11">
        <v>29.23</v>
      </c>
      <c r="G7" s="11">
        <v>29.261695807736444</v>
      </c>
      <c r="H7" s="11">
        <v>29.319277551142513</v>
      </c>
      <c r="I7" s="11">
        <v>29.15</v>
      </c>
      <c r="J7" s="11">
        <v>29.270000000000003</v>
      </c>
      <c r="K7" s="11">
        <v>29.39</v>
      </c>
      <c r="L7" s="11">
        <v>29.404653974010277</v>
      </c>
      <c r="M7" s="11">
        <v>29.409990499223955</v>
      </c>
      <c r="N7" s="11">
        <v>29.356783919597991</v>
      </c>
      <c r="O7" s="11">
        <v>29.192234181671868</v>
      </c>
      <c r="P7" s="11">
        <v>29.34</v>
      </c>
      <c r="Q7" s="11">
        <v>29.363964686998393</v>
      </c>
      <c r="R7" s="11">
        <v>29.097000000000001</v>
      </c>
      <c r="S7" s="11">
        <v>29.248286661298152</v>
      </c>
      <c r="T7" s="11">
        <v>29.15450264</v>
      </c>
      <c r="U7" s="151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1">
        <v>29.291845493562235</v>
      </c>
      <c r="E8" s="11">
        <v>29.184196077923481</v>
      </c>
      <c r="F8" s="11">
        <v>29.220000000000002</v>
      </c>
      <c r="G8" s="11">
        <v>29.287922770539389</v>
      </c>
      <c r="H8" s="11">
        <v>29.124713657392142</v>
      </c>
      <c r="I8" s="11">
        <v>29.15</v>
      </c>
      <c r="J8" s="11">
        <v>29.2</v>
      </c>
      <c r="K8" s="11">
        <v>29.42</v>
      </c>
      <c r="L8" s="11">
        <v>29.38450690037272</v>
      </c>
      <c r="M8" s="11">
        <v>29.430799992127088</v>
      </c>
      <c r="N8" s="11">
        <v>29.2964824120603</v>
      </c>
      <c r="O8" s="11">
        <v>29.212352882003824</v>
      </c>
      <c r="P8" s="11"/>
      <c r="Q8" s="11">
        <v>29.273675762439812</v>
      </c>
      <c r="R8" s="11"/>
      <c r="S8" s="11">
        <v>29.235900317426903</v>
      </c>
      <c r="T8" s="11">
        <v>29.197402990000001</v>
      </c>
      <c r="U8" s="151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1">
        <v>29.261668454935624</v>
      </c>
      <c r="E9" s="11"/>
      <c r="F9" s="11"/>
      <c r="G9" s="11">
        <v>29.280429352595693</v>
      </c>
      <c r="H9" s="11"/>
      <c r="I9" s="11">
        <v>29.18</v>
      </c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51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29.270750808019397</v>
      </c>
      <c r="BN9" s="28"/>
    </row>
    <row r="10" spans="1:66">
      <c r="A10" s="30"/>
      <c r="B10" s="20" t="s">
        <v>245</v>
      </c>
      <c r="C10" s="12"/>
      <c r="D10" s="23">
        <v>29.279271727467815</v>
      </c>
      <c r="E10" s="23">
        <v>29.179552121659242</v>
      </c>
      <c r="F10" s="23">
        <v>29.22666666666667</v>
      </c>
      <c r="G10" s="23">
        <v>29.277011746438937</v>
      </c>
      <c r="H10" s="23">
        <v>29.242321445397227</v>
      </c>
      <c r="I10" s="23">
        <v>29.160000000000004</v>
      </c>
      <c r="J10" s="23">
        <v>29.24</v>
      </c>
      <c r="K10" s="23">
        <v>29.423333333333336</v>
      </c>
      <c r="L10" s="23">
        <v>29.384506900372724</v>
      </c>
      <c r="M10" s="23">
        <v>29.416100672206625</v>
      </c>
      <c r="N10" s="23">
        <v>29.293132328308207</v>
      </c>
      <c r="O10" s="23">
        <v>29.202293531837849</v>
      </c>
      <c r="P10" s="23">
        <v>29.349999999999998</v>
      </c>
      <c r="Q10" s="23">
        <v>29.303772070626007</v>
      </c>
      <c r="R10" s="23">
        <v>29.219500000000004</v>
      </c>
      <c r="S10" s="23">
        <v>29.244864745348348</v>
      </c>
      <c r="T10" s="23">
        <v>29.160436446666665</v>
      </c>
      <c r="U10" s="151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</v>
      </c>
    </row>
    <row r="11" spans="1:66">
      <c r="A11" s="30"/>
      <c r="B11" s="3" t="s">
        <v>246</v>
      </c>
      <c r="C11" s="29"/>
      <c r="D11" s="11">
        <v>29.281786480686701</v>
      </c>
      <c r="E11" s="11">
        <v>29.184196077923481</v>
      </c>
      <c r="F11" s="11">
        <v>29.23</v>
      </c>
      <c r="G11" s="11">
        <v>29.279214203739958</v>
      </c>
      <c r="H11" s="11">
        <v>29.282973127657026</v>
      </c>
      <c r="I11" s="11">
        <v>29.155000000000001</v>
      </c>
      <c r="J11" s="11">
        <v>29.25</v>
      </c>
      <c r="K11" s="11">
        <v>29.42</v>
      </c>
      <c r="L11" s="11">
        <v>29.38450690037272</v>
      </c>
      <c r="M11" s="11">
        <v>29.409990499223955</v>
      </c>
      <c r="N11" s="11">
        <v>29.2964824120603</v>
      </c>
      <c r="O11" s="11">
        <v>29.202293531837846</v>
      </c>
      <c r="P11" s="11">
        <v>29.349999999999998</v>
      </c>
      <c r="Q11" s="11">
        <v>29.273675762439812</v>
      </c>
      <c r="R11" s="11">
        <v>29.219500000000004</v>
      </c>
      <c r="S11" s="11">
        <v>29.248286661298152</v>
      </c>
      <c r="T11" s="11">
        <v>29.15450264</v>
      </c>
      <c r="U11" s="151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247</v>
      </c>
      <c r="C12" s="29"/>
      <c r="D12" s="24">
        <v>1.2657313632094137E-2</v>
      </c>
      <c r="E12" s="24">
        <v>3.8116016425125056E-2</v>
      </c>
      <c r="F12" s="24">
        <v>5.7735026918951087E-3</v>
      </c>
      <c r="G12" s="24">
        <v>1.1049634007030549E-2</v>
      </c>
      <c r="H12" s="24">
        <v>0.10345625472024443</v>
      </c>
      <c r="I12" s="24">
        <v>1.4142135623731487E-2</v>
      </c>
      <c r="J12" s="24">
        <v>3.605551275464159E-2</v>
      </c>
      <c r="K12" s="24">
        <v>3.5118845842844415E-2</v>
      </c>
      <c r="L12" s="24">
        <v>2.014707363755619E-2</v>
      </c>
      <c r="M12" s="24">
        <v>1.2790185008851594E-2</v>
      </c>
      <c r="N12" s="24">
        <v>6.5391026117062989E-2</v>
      </c>
      <c r="O12" s="24">
        <v>1.0059350165978032E-2</v>
      </c>
      <c r="P12" s="24">
        <v>1.4142135623728137E-2</v>
      </c>
      <c r="Q12" s="24">
        <v>5.212833489873904E-2</v>
      </c>
      <c r="R12" s="24">
        <v>0.17324116139070483</v>
      </c>
      <c r="S12" s="24">
        <v>7.8354934650639134E-3</v>
      </c>
      <c r="T12" s="24">
        <v>3.4385797450369134E-2</v>
      </c>
      <c r="U12" s="209"/>
      <c r="V12" s="210"/>
      <c r="W12" s="210"/>
      <c r="X12" s="210"/>
      <c r="Y12" s="210"/>
      <c r="Z12" s="210"/>
      <c r="AA12" s="210"/>
      <c r="AB12" s="210"/>
      <c r="AC12" s="210"/>
      <c r="AD12" s="210"/>
      <c r="AE12" s="210"/>
      <c r="AF12" s="210"/>
      <c r="AG12" s="210"/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  <c r="BI12" s="210"/>
      <c r="BJ12" s="210"/>
      <c r="BK12" s="210"/>
      <c r="BL12" s="210"/>
      <c r="BM12" s="56"/>
    </row>
    <row r="13" spans="1:66">
      <c r="A13" s="30"/>
      <c r="B13" s="3" t="s">
        <v>86</v>
      </c>
      <c r="C13" s="29"/>
      <c r="D13" s="13">
        <v>4.3229605401079392E-4</v>
      </c>
      <c r="E13" s="13">
        <v>1.3062577611269264E-3</v>
      </c>
      <c r="F13" s="13">
        <v>1.9754229100918481E-4</v>
      </c>
      <c r="G13" s="13">
        <v>3.7741672895884104E-4</v>
      </c>
      <c r="H13" s="13">
        <v>3.5378947226684205E-3</v>
      </c>
      <c r="I13" s="13">
        <v>4.8498407488791102E-4</v>
      </c>
      <c r="J13" s="13">
        <v>1.2330886714993705E-3</v>
      </c>
      <c r="K13" s="13">
        <v>1.1935712872837118E-3</v>
      </c>
      <c r="L13" s="13">
        <v>6.8563592732266124E-4</v>
      </c>
      <c r="M13" s="13">
        <v>4.3480219052065641E-4</v>
      </c>
      <c r="N13" s="13">
        <v>2.2322988673311186E-3</v>
      </c>
      <c r="O13" s="13">
        <v>3.4447123665169683E-4</v>
      </c>
      <c r="P13" s="13">
        <v>4.818444846244681E-4</v>
      </c>
      <c r="Q13" s="13">
        <v>1.778895043720064E-3</v>
      </c>
      <c r="R13" s="13">
        <v>5.9289570797140543E-3</v>
      </c>
      <c r="S13" s="13">
        <v>2.679271568971854E-4</v>
      </c>
      <c r="T13" s="13">
        <v>1.1791935114983431E-3</v>
      </c>
      <c r="U13" s="151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3" t="s">
        <v>248</v>
      </c>
      <c r="C14" s="29"/>
      <c r="D14" s="13">
        <v>2.9110696559531135E-4</v>
      </c>
      <c r="E14" s="13">
        <v>-3.1156934428606675E-3</v>
      </c>
      <c r="F14" s="13">
        <v>-1.506081673198767E-3</v>
      </c>
      <c r="G14" s="13">
        <v>2.1389743162392172E-4</v>
      </c>
      <c r="H14" s="13">
        <v>-9.7125498449401881E-4</v>
      </c>
      <c r="I14" s="13">
        <v>-3.7836681657325011E-3</v>
      </c>
      <c r="J14" s="13">
        <v>-1.0505643746921978E-3</v>
      </c>
      <c r="K14" s="13">
        <v>5.2127984797758486E-3</v>
      </c>
      <c r="L14" s="13">
        <v>3.8863400908104584E-3</v>
      </c>
      <c r="M14" s="13">
        <v>4.9657033104666404E-3</v>
      </c>
      <c r="N14" s="13">
        <v>7.6463772438239985E-4</v>
      </c>
      <c r="O14" s="13">
        <v>-2.3387605132011435E-3</v>
      </c>
      <c r="P14" s="13">
        <v>2.7074533379884969E-3</v>
      </c>
      <c r="Q14" s="13">
        <v>1.1281317251883305E-3</v>
      </c>
      <c r="R14" s="13">
        <v>-1.750922221146145E-3</v>
      </c>
      <c r="S14" s="13">
        <v>-8.8436620026699497E-4</v>
      </c>
      <c r="T14" s="13">
        <v>-3.7687574902420806E-3</v>
      </c>
      <c r="U14" s="151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46" t="s">
        <v>249</v>
      </c>
      <c r="C15" s="47"/>
      <c r="D15" s="45">
        <v>0.48</v>
      </c>
      <c r="E15" s="45">
        <v>0.91</v>
      </c>
      <c r="F15" s="45">
        <v>0.25</v>
      </c>
      <c r="G15" s="45">
        <v>0.45</v>
      </c>
      <c r="H15" s="45">
        <v>0.04</v>
      </c>
      <c r="I15" s="45">
        <v>1.19</v>
      </c>
      <c r="J15" s="45">
        <v>7.0000000000000007E-2</v>
      </c>
      <c r="K15" s="45">
        <v>2.4900000000000002</v>
      </c>
      <c r="L15" s="45">
        <v>1.95</v>
      </c>
      <c r="M15" s="45">
        <v>2.39</v>
      </c>
      <c r="N15" s="45">
        <v>0.67</v>
      </c>
      <c r="O15" s="45">
        <v>0.59</v>
      </c>
      <c r="P15" s="45">
        <v>1.47</v>
      </c>
      <c r="Q15" s="45">
        <v>0.82</v>
      </c>
      <c r="R15" s="45">
        <v>0.35</v>
      </c>
      <c r="S15" s="45">
        <v>0</v>
      </c>
      <c r="T15" s="45">
        <v>1.18</v>
      </c>
      <c r="U15" s="151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B16" s="31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T9">
    <cfRule type="expression" dxfId="20" priority="3">
      <formula>AND($B6&lt;&gt;$B5,NOT(ISBLANK(INDIRECT(Anlyt_LabRefThisCol))))</formula>
    </cfRule>
  </conditionalFormatting>
  <conditionalFormatting sqref="C2:T15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3CDA9-5C2F-44C9-A672-394F69CAF5CE}">
  <sheetPr codeName="Sheet12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19" width="13.85546875" style="2" customWidth="1"/>
    <col min="20" max="64" width="11.140625" style="2" bestFit="1" customWidth="1"/>
    <col min="65" max="65" width="9.42578125" style="54" bestFit="1" customWidth="1"/>
    <col min="66" max="16384" width="9.140625" style="2"/>
  </cols>
  <sheetData>
    <row r="1" spans="1:66" ht="19.5">
      <c r="B1" s="8" t="s">
        <v>427</v>
      </c>
      <c r="BM1" s="28" t="s">
        <v>253</v>
      </c>
    </row>
    <row r="2" spans="1:66" ht="19.5">
      <c r="A2" s="25" t="s">
        <v>252</v>
      </c>
      <c r="B2" s="18" t="s">
        <v>111</v>
      </c>
      <c r="C2" s="15" t="s">
        <v>112</v>
      </c>
      <c r="D2" s="16" t="s">
        <v>222</v>
      </c>
      <c r="E2" s="17" t="s">
        <v>222</v>
      </c>
      <c r="F2" s="17" t="s">
        <v>222</v>
      </c>
      <c r="G2" s="17" t="s">
        <v>222</v>
      </c>
      <c r="H2" s="17" t="s">
        <v>222</v>
      </c>
      <c r="I2" s="17" t="s">
        <v>222</v>
      </c>
      <c r="J2" s="17" t="s">
        <v>222</v>
      </c>
      <c r="K2" s="17" t="s">
        <v>222</v>
      </c>
      <c r="L2" s="17" t="s">
        <v>222</v>
      </c>
      <c r="M2" s="17" t="s">
        <v>222</v>
      </c>
      <c r="N2" s="17" t="s">
        <v>222</v>
      </c>
      <c r="O2" s="17" t="s">
        <v>222</v>
      </c>
      <c r="P2" s="17" t="s">
        <v>222</v>
      </c>
      <c r="Q2" s="17" t="s">
        <v>222</v>
      </c>
      <c r="R2" s="17" t="s">
        <v>222</v>
      </c>
      <c r="S2" s="17" t="s">
        <v>222</v>
      </c>
      <c r="T2" s="151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223</v>
      </c>
      <c r="C3" s="9" t="s">
        <v>223</v>
      </c>
      <c r="D3" s="149" t="s">
        <v>224</v>
      </c>
      <c r="E3" s="150" t="s">
        <v>225</v>
      </c>
      <c r="F3" s="150" t="s">
        <v>227</v>
      </c>
      <c r="G3" s="150" t="s">
        <v>228</v>
      </c>
      <c r="H3" s="150" t="s">
        <v>229</v>
      </c>
      <c r="I3" s="150" t="s">
        <v>230</v>
      </c>
      <c r="J3" s="150" t="s">
        <v>231</v>
      </c>
      <c r="K3" s="150" t="s">
        <v>232</v>
      </c>
      <c r="L3" s="150" t="s">
        <v>233</v>
      </c>
      <c r="M3" s="150" t="s">
        <v>234</v>
      </c>
      <c r="N3" s="150" t="s">
        <v>235</v>
      </c>
      <c r="O3" s="150" t="s">
        <v>236</v>
      </c>
      <c r="P3" s="150" t="s">
        <v>237</v>
      </c>
      <c r="Q3" s="150" t="s">
        <v>238</v>
      </c>
      <c r="R3" s="150" t="s">
        <v>239</v>
      </c>
      <c r="S3" s="150" t="s">
        <v>240</v>
      </c>
      <c r="T3" s="151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250</v>
      </c>
      <c r="E4" s="11" t="s">
        <v>250</v>
      </c>
      <c r="F4" s="11" t="s">
        <v>250</v>
      </c>
      <c r="G4" s="11" t="s">
        <v>250</v>
      </c>
      <c r="H4" s="11" t="s">
        <v>250</v>
      </c>
      <c r="I4" s="11" t="s">
        <v>251</v>
      </c>
      <c r="J4" s="11" t="s">
        <v>250</v>
      </c>
      <c r="K4" s="11" t="s">
        <v>250</v>
      </c>
      <c r="L4" s="11" t="s">
        <v>251</v>
      </c>
      <c r="M4" s="11" t="s">
        <v>250</v>
      </c>
      <c r="N4" s="11" t="s">
        <v>250</v>
      </c>
      <c r="O4" s="11" t="s">
        <v>250</v>
      </c>
      <c r="P4" s="11" t="s">
        <v>250</v>
      </c>
      <c r="Q4" s="11" t="s">
        <v>250</v>
      </c>
      <c r="R4" s="11" t="s">
        <v>250</v>
      </c>
      <c r="S4" s="11" t="s">
        <v>250</v>
      </c>
      <c r="T4" s="151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151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1">
        <v>0.62</v>
      </c>
      <c r="E6" s="211">
        <v>0.46999999999999992</v>
      </c>
      <c r="F6" s="212">
        <v>1.23</v>
      </c>
      <c r="G6" s="211">
        <v>0.48939899999999997</v>
      </c>
      <c r="H6" s="211">
        <v>0.48</v>
      </c>
      <c r="I6" s="211">
        <v>0.3</v>
      </c>
      <c r="J6" s="212">
        <v>1</v>
      </c>
      <c r="K6" s="211">
        <v>0.73</v>
      </c>
      <c r="L6" s="211">
        <v>0.81999999999999984</v>
      </c>
      <c r="M6" s="211">
        <v>0.5</v>
      </c>
      <c r="N6" s="211">
        <v>0.59</v>
      </c>
      <c r="O6" s="211">
        <v>0.48</v>
      </c>
      <c r="P6" s="211">
        <v>0.32</v>
      </c>
      <c r="Q6" s="211">
        <v>0.48380000000000001</v>
      </c>
      <c r="R6" s="212">
        <v>1.0513265559137008</v>
      </c>
      <c r="S6" s="211">
        <v>0.26</v>
      </c>
      <c r="T6" s="209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10"/>
      <c r="AQ6" s="210"/>
      <c r="AR6" s="210"/>
      <c r="AS6" s="210"/>
      <c r="AT6" s="210"/>
      <c r="AU6" s="210"/>
      <c r="AV6" s="210"/>
      <c r="AW6" s="210"/>
      <c r="AX6" s="210"/>
      <c r="AY6" s="210"/>
      <c r="AZ6" s="210"/>
      <c r="BA6" s="210"/>
      <c r="BB6" s="210"/>
      <c r="BC6" s="210"/>
      <c r="BD6" s="210"/>
      <c r="BE6" s="210"/>
      <c r="BF6" s="210"/>
      <c r="BG6" s="210"/>
      <c r="BH6" s="210"/>
      <c r="BI6" s="210"/>
      <c r="BJ6" s="210"/>
      <c r="BK6" s="210"/>
      <c r="BL6" s="210"/>
      <c r="BM6" s="213">
        <v>1</v>
      </c>
    </row>
    <row r="7" spans="1:66">
      <c r="A7" s="30"/>
      <c r="B7" s="19">
        <v>1</v>
      </c>
      <c r="C7" s="9">
        <v>2</v>
      </c>
      <c r="D7" s="24">
        <v>0.56999999999999995</v>
      </c>
      <c r="E7" s="24"/>
      <c r="F7" s="214">
        <v>1.21</v>
      </c>
      <c r="G7" s="24"/>
      <c r="H7" s="24"/>
      <c r="I7" s="24">
        <v>0.28999999999999998</v>
      </c>
      <c r="J7" s="214">
        <v>1.1000000000000001</v>
      </c>
      <c r="K7" s="24"/>
      <c r="L7" s="24"/>
      <c r="M7" s="24"/>
      <c r="N7" s="24"/>
      <c r="O7" s="24">
        <v>0.48</v>
      </c>
      <c r="P7" s="24"/>
      <c r="Q7" s="24"/>
      <c r="R7" s="214">
        <v>0.99955020240891645</v>
      </c>
      <c r="S7" s="24"/>
      <c r="T7" s="209"/>
      <c r="U7" s="210"/>
      <c r="V7" s="210"/>
      <c r="W7" s="210"/>
      <c r="X7" s="210"/>
      <c r="Y7" s="210"/>
      <c r="Z7" s="210"/>
      <c r="AA7" s="210"/>
      <c r="AB7" s="210"/>
      <c r="AC7" s="210"/>
      <c r="AD7" s="210"/>
      <c r="AE7" s="210"/>
      <c r="AF7" s="210"/>
      <c r="AG7" s="210"/>
      <c r="AH7" s="210"/>
      <c r="AI7" s="210"/>
      <c r="AJ7" s="210"/>
      <c r="AK7" s="210"/>
      <c r="AL7" s="210"/>
      <c r="AM7" s="210"/>
      <c r="AN7" s="210"/>
      <c r="AO7" s="210"/>
      <c r="AP7" s="210"/>
      <c r="AQ7" s="210"/>
      <c r="AR7" s="210"/>
      <c r="AS7" s="210"/>
      <c r="AT7" s="210"/>
      <c r="AU7" s="210"/>
      <c r="AV7" s="210"/>
      <c r="AW7" s="210"/>
      <c r="AX7" s="210"/>
      <c r="AY7" s="210"/>
      <c r="AZ7" s="210"/>
      <c r="BA7" s="210"/>
      <c r="BB7" s="210"/>
      <c r="BC7" s="210"/>
      <c r="BD7" s="210"/>
      <c r="BE7" s="210"/>
      <c r="BF7" s="210"/>
      <c r="BG7" s="210"/>
      <c r="BH7" s="210"/>
      <c r="BI7" s="210"/>
      <c r="BJ7" s="210"/>
      <c r="BK7" s="210"/>
      <c r="BL7" s="210"/>
      <c r="BM7" s="213">
        <v>1</v>
      </c>
    </row>
    <row r="8" spans="1:66">
      <c r="A8" s="30"/>
      <c r="B8" s="19">
        <v>1</v>
      </c>
      <c r="C8" s="9">
        <v>3</v>
      </c>
      <c r="D8" s="24">
        <v>0.56999999999999995</v>
      </c>
      <c r="E8" s="24"/>
      <c r="F8" s="214">
        <v>1.3</v>
      </c>
      <c r="G8" s="24"/>
      <c r="H8" s="24"/>
      <c r="I8" s="24">
        <v>0.26</v>
      </c>
      <c r="J8" s="24"/>
      <c r="K8" s="24"/>
      <c r="L8" s="24"/>
      <c r="M8" s="24"/>
      <c r="N8" s="24"/>
      <c r="O8" s="24"/>
      <c r="P8" s="24"/>
      <c r="Q8" s="24"/>
      <c r="R8" s="24"/>
      <c r="S8" s="24"/>
      <c r="T8" s="209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  <c r="AO8" s="210"/>
      <c r="AP8" s="210"/>
      <c r="AQ8" s="210"/>
      <c r="AR8" s="210"/>
      <c r="AS8" s="210"/>
      <c r="AT8" s="210"/>
      <c r="AU8" s="210"/>
      <c r="AV8" s="210"/>
      <c r="AW8" s="210"/>
      <c r="AX8" s="210"/>
      <c r="AY8" s="210"/>
      <c r="AZ8" s="210"/>
      <c r="BA8" s="210"/>
      <c r="BB8" s="210"/>
      <c r="BC8" s="210"/>
      <c r="BD8" s="210"/>
      <c r="BE8" s="210"/>
      <c r="BF8" s="210"/>
      <c r="BG8" s="210"/>
      <c r="BH8" s="210"/>
      <c r="BI8" s="210"/>
      <c r="BJ8" s="210"/>
      <c r="BK8" s="210"/>
      <c r="BL8" s="210"/>
      <c r="BM8" s="213">
        <v>16</v>
      </c>
    </row>
    <row r="9" spans="1:66">
      <c r="A9" s="30"/>
      <c r="B9" s="20" t="s">
        <v>245</v>
      </c>
      <c r="C9" s="12"/>
      <c r="D9" s="215">
        <v>0.58666666666666656</v>
      </c>
      <c r="E9" s="215">
        <v>0.46999999999999992</v>
      </c>
      <c r="F9" s="215">
        <v>1.2466666666666668</v>
      </c>
      <c r="G9" s="215">
        <v>0.48939899999999997</v>
      </c>
      <c r="H9" s="215">
        <v>0.48</v>
      </c>
      <c r="I9" s="215">
        <v>0.28333333333333333</v>
      </c>
      <c r="J9" s="215">
        <v>1.05</v>
      </c>
      <c r="K9" s="215">
        <v>0.73</v>
      </c>
      <c r="L9" s="215">
        <v>0.81999999999999984</v>
      </c>
      <c r="M9" s="215">
        <v>0.5</v>
      </c>
      <c r="N9" s="215">
        <v>0.59</v>
      </c>
      <c r="O9" s="215">
        <v>0.48</v>
      </c>
      <c r="P9" s="215">
        <v>0.32</v>
      </c>
      <c r="Q9" s="215">
        <v>0.48380000000000001</v>
      </c>
      <c r="R9" s="215">
        <v>1.0254383791613086</v>
      </c>
      <c r="S9" s="215">
        <v>0.26</v>
      </c>
      <c r="T9" s="209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  <c r="BI9" s="210"/>
      <c r="BJ9" s="210"/>
      <c r="BK9" s="210"/>
      <c r="BL9" s="210"/>
      <c r="BM9" s="213">
        <v>0.49947684615384602</v>
      </c>
      <c r="BN9" s="28"/>
    </row>
    <row r="10" spans="1:66">
      <c r="A10" s="30"/>
      <c r="B10" s="3" t="s">
        <v>246</v>
      </c>
      <c r="C10" s="29"/>
      <c r="D10" s="24">
        <v>0.56999999999999995</v>
      </c>
      <c r="E10" s="24">
        <v>0.46999999999999992</v>
      </c>
      <c r="F10" s="24">
        <v>1.23</v>
      </c>
      <c r="G10" s="24">
        <v>0.48939899999999997</v>
      </c>
      <c r="H10" s="24">
        <v>0.48</v>
      </c>
      <c r="I10" s="24">
        <v>0.28999999999999998</v>
      </c>
      <c r="J10" s="24">
        <v>1.05</v>
      </c>
      <c r="K10" s="24">
        <v>0.73</v>
      </c>
      <c r="L10" s="24">
        <v>0.81999999999999984</v>
      </c>
      <c r="M10" s="24">
        <v>0.5</v>
      </c>
      <c r="N10" s="24">
        <v>0.59</v>
      </c>
      <c r="O10" s="24">
        <v>0.48</v>
      </c>
      <c r="P10" s="24">
        <v>0.32</v>
      </c>
      <c r="Q10" s="24">
        <v>0.48380000000000001</v>
      </c>
      <c r="R10" s="24">
        <v>1.0254383791613086</v>
      </c>
      <c r="S10" s="24">
        <v>0.26</v>
      </c>
      <c r="T10" s="209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  <c r="BI10" s="210"/>
      <c r="BJ10" s="210"/>
      <c r="BK10" s="210"/>
      <c r="BL10" s="210"/>
      <c r="BM10" s="213">
        <v>7</v>
      </c>
    </row>
    <row r="11" spans="1:66">
      <c r="A11" s="30"/>
      <c r="B11" s="3" t="s">
        <v>247</v>
      </c>
      <c r="C11" s="29"/>
      <c r="D11" s="24">
        <v>2.8867513459481315E-2</v>
      </c>
      <c r="E11" s="24" t="s">
        <v>557</v>
      </c>
      <c r="F11" s="24">
        <v>4.7258156262526121E-2</v>
      </c>
      <c r="G11" s="24" t="s">
        <v>557</v>
      </c>
      <c r="H11" s="24" t="s">
        <v>557</v>
      </c>
      <c r="I11" s="24">
        <v>2.0816659994661313E-2</v>
      </c>
      <c r="J11" s="24">
        <v>7.0710678118654821E-2</v>
      </c>
      <c r="K11" s="24" t="s">
        <v>557</v>
      </c>
      <c r="L11" s="24" t="s">
        <v>557</v>
      </c>
      <c r="M11" s="24" t="s">
        <v>557</v>
      </c>
      <c r="N11" s="24" t="s">
        <v>557</v>
      </c>
      <c r="O11" s="24">
        <v>0</v>
      </c>
      <c r="P11" s="24" t="s">
        <v>557</v>
      </c>
      <c r="Q11" s="24" t="s">
        <v>557</v>
      </c>
      <c r="R11" s="24">
        <v>3.6611410668344897E-2</v>
      </c>
      <c r="S11" s="24" t="s">
        <v>557</v>
      </c>
      <c r="T11" s="209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  <c r="BI11" s="210"/>
      <c r="BJ11" s="210"/>
      <c r="BK11" s="210"/>
      <c r="BL11" s="210"/>
      <c r="BM11" s="56"/>
    </row>
    <row r="12" spans="1:66">
      <c r="A12" s="30"/>
      <c r="B12" s="3" t="s">
        <v>86</v>
      </c>
      <c r="C12" s="29"/>
      <c r="D12" s="13">
        <v>4.9205988851388612E-2</v>
      </c>
      <c r="E12" s="13" t="s">
        <v>557</v>
      </c>
      <c r="F12" s="13">
        <v>3.790761197528833E-2</v>
      </c>
      <c r="G12" s="13" t="s">
        <v>557</v>
      </c>
      <c r="H12" s="13" t="s">
        <v>557</v>
      </c>
      <c r="I12" s="13">
        <v>7.3470564687039927E-2</v>
      </c>
      <c r="J12" s="13">
        <v>6.7343502970147448E-2</v>
      </c>
      <c r="K12" s="13" t="s">
        <v>557</v>
      </c>
      <c r="L12" s="13" t="s">
        <v>557</v>
      </c>
      <c r="M12" s="13" t="s">
        <v>557</v>
      </c>
      <c r="N12" s="13" t="s">
        <v>557</v>
      </c>
      <c r="O12" s="13">
        <v>0</v>
      </c>
      <c r="P12" s="13" t="s">
        <v>557</v>
      </c>
      <c r="Q12" s="13" t="s">
        <v>557</v>
      </c>
      <c r="R12" s="13">
        <v>3.5703179647214728E-2</v>
      </c>
      <c r="S12" s="13" t="s">
        <v>557</v>
      </c>
      <c r="T12" s="151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3" t="s">
        <v>248</v>
      </c>
      <c r="C13" s="29"/>
      <c r="D13" s="13">
        <v>0.17456228688920006</v>
      </c>
      <c r="E13" s="13">
        <v>-5.9015440617174897E-2</v>
      </c>
      <c r="F13" s="13">
        <v>1.4959448596395508</v>
      </c>
      <c r="G13" s="13">
        <v>-2.0176803452350511E-2</v>
      </c>
      <c r="H13" s="13">
        <v>-3.8994492545199821E-2</v>
      </c>
      <c r="I13" s="13">
        <v>-0.43273980462737482</v>
      </c>
      <c r="J13" s="13">
        <v>1.1021995475573756</v>
      </c>
      <c r="K13" s="13">
        <v>0.4615292092541754</v>
      </c>
      <c r="L13" s="13">
        <v>0.64171774190195019</v>
      </c>
      <c r="M13" s="13">
        <v>1.0474035987502184E-3</v>
      </c>
      <c r="N13" s="13">
        <v>0.18123593624652523</v>
      </c>
      <c r="O13" s="13">
        <v>-3.8994492545199821E-2</v>
      </c>
      <c r="P13" s="13">
        <v>-0.35932966169679981</v>
      </c>
      <c r="Q13" s="13">
        <v>-3.1386532277849266E-2</v>
      </c>
      <c r="R13" s="13">
        <v>1.0530248540198777</v>
      </c>
      <c r="S13" s="13">
        <v>-0.47945535012864982</v>
      </c>
      <c r="T13" s="151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46" t="s">
        <v>249</v>
      </c>
      <c r="C14" s="47"/>
      <c r="D14" s="45">
        <v>0.46</v>
      </c>
      <c r="E14" s="45">
        <v>0.12</v>
      </c>
      <c r="F14" s="45">
        <v>3.76</v>
      </c>
      <c r="G14" s="45">
        <v>0.03</v>
      </c>
      <c r="H14" s="45">
        <v>7.0000000000000007E-2</v>
      </c>
      <c r="I14" s="45">
        <v>1.06</v>
      </c>
      <c r="J14" s="45">
        <v>2.77</v>
      </c>
      <c r="K14" s="45">
        <v>1.18</v>
      </c>
      <c r="L14" s="45">
        <v>1.62</v>
      </c>
      <c r="M14" s="45">
        <v>0.03</v>
      </c>
      <c r="N14" s="45">
        <v>0.48</v>
      </c>
      <c r="O14" s="45">
        <v>7.0000000000000007E-2</v>
      </c>
      <c r="P14" s="45">
        <v>0.87</v>
      </c>
      <c r="Q14" s="45">
        <v>0.05</v>
      </c>
      <c r="R14" s="45">
        <v>2.65</v>
      </c>
      <c r="S14" s="45">
        <v>1.17</v>
      </c>
      <c r="T14" s="151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B15" s="31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S8">
    <cfRule type="expression" dxfId="17" priority="3">
      <formula>AND($B6&lt;&gt;$B5,NOT(ISBLANK(INDIRECT(Anlyt_LabRefThisCol))))</formula>
    </cfRule>
  </conditionalFormatting>
  <conditionalFormatting sqref="C2:S14">
    <cfRule type="expression" dxfId="16" priority="1" stopIfTrue="1">
      <formula>AND(ISBLANK(INDIRECT(Anlyt_LabRefLastCol)),ISBLANK(INDIRECT(Anlyt_LabRefThisCol)))</formula>
    </cfRule>
    <cfRule type="expression" dxfId="15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5CA8B-9B33-4CF6-98CE-2624E078D8D9}">
  <sheetPr codeName="Sheet13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4" width="10.85546875" style="2" bestFit="1" customWidth="1"/>
    <col min="15" max="15" width="11" style="2" bestFit="1" customWidth="1"/>
    <col min="16" max="19" width="11.28515625" style="2" bestFit="1" customWidth="1"/>
    <col min="20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428</v>
      </c>
      <c r="BM1" s="28" t="s">
        <v>67</v>
      </c>
    </row>
    <row r="2" spans="1:66" ht="15">
      <c r="A2" s="25" t="s">
        <v>98</v>
      </c>
      <c r="B2" s="18" t="s">
        <v>111</v>
      </c>
      <c r="C2" s="15" t="s">
        <v>112</v>
      </c>
      <c r="D2" s="14" t="s">
        <v>222</v>
      </c>
      <c r="E2" s="16" t="s">
        <v>222</v>
      </c>
      <c r="F2" s="17" t="s">
        <v>222</v>
      </c>
      <c r="G2" s="17" t="s">
        <v>222</v>
      </c>
      <c r="H2" s="17" t="s">
        <v>222</v>
      </c>
      <c r="I2" s="17" t="s">
        <v>222</v>
      </c>
      <c r="J2" s="17" t="s">
        <v>222</v>
      </c>
      <c r="K2" s="17" t="s">
        <v>222</v>
      </c>
      <c r="L2" s="17" t="s">
        <v>222</v>
      </c>
      <c r="M2" s="17" t="s">
        <v>222</v>
      </c>
      <c r="N2" s="17" t="s">
        <v>222</v>
      </c>
      <c r="O2" s="17" t="s">
        <v>222</v>
      </c>
      <c r="P2" s="17" t="s">
        <v>222</v>
      </c>
      <c r="Q2" s="17" t="s">
        <v>222</v>
      </c>
      <c r="R2" s="17" t="s">
        <v>222</v>
      </c>
      <c r="S2" s="17" t="s">
        <v>222</v>
      </c>
      <c r="T2" s="151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223</v>
      </c>
      <c r="C3" s="9" t="s">
        <v>223</v>
      </c>
      <c r="D3" s="154" t="s">
        <v>254</v>
      </c>
      <c r="E3" s="149" t="s">
        <v>255</v>
      </c>
      <c r="F3" s="150" t="s">
        <v>256</v>
      </c>
      <c r="G3" s="150" t="s">
        <v>257</v>
      </c>
      <c r="H3" s="150" t="s">
        <v>258</v>
      </c>
      <c r="I3" s="150" t="s">
        <v>259</v>
      </c>
      <c r="J3" s="150" t="s">
        <v>260</v>
      </c>
      <c r="K3" s="150" t="s">
        <v>261</v>
      </c>
      <c r="L3" s="150" t="s">
        <v>262</v>
      </c>
      <c r="M3" s="150" t="s">
        <v>263</v>
      </c>
      <c r="N3" s="150" t="s">
        <v>264</v>
      </c>
      <c r="O3" s="150" t="s">
        <v>265</v>
      </c>
      <c r="P3" s="150" t="s">
        <v>266</v>
      </c>
      <c r="Q3" s="150" t="s">
        <v>267</v>
      </c>
      <c r="R3" s="150" t="s">
        <v>268</v>
      </c>
      <c r="S3" s="150" t="s">
        <v>269</v>
      </c>
      <c r="T3" s="151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270</v>
      </c>
      <c r="F4" s="11" t="s">
        <v>271</v>
      </c>
      <c r="G4" s="11" t="s">
        <v>270</v>
      </c>
      <c r="H4" s="11" t="s">
        <v>270</v>
      </c>
      <c r="I4" s="11" t="s">
        <v>270</v>
      </c>
      <c r="J4" s="11" t="s">
        <v>270</v>
      </c>
      <c r="K4" s="11" t="s">
        <v>272</v>
      </c>
      <c r="L4" s="11" t="s">
        <v>270</v>
      </c>
      <c r="M4" s="11" t="s">
        <v>271</v>
      </c>
      <c r="N4" s="11" t="s">
        <v>270</v>
      </c>
      <c r="O4" s="11" t="s">
        <v>271</v>
      </c>
      <c r="P4" s="11" t="s">
        <v>270</v>
      </c>
      <c r="Q4" s="11" t="s">
        <v>270</v>
      </c>
      <c r="R4" s="11" t="s">
        <v>270</v>
      </c>
      <c r="S4" s="11" t="s">
        <v>270</v>
      </c>
      <c r="T4" s="151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273</v>
      </c>
      <c r="E5" s="26" t="s">
        <v>116</v>
      </c>
      <c r="F5" s="26" t="s">
        <v>117</v>
      </c>
      <c r="G5" s="26" t="s">
        <v>116</v>
      </c>
      <c r="H5" s="26" t="s">
        <v>116</v>
      </c>
      <c r="I5" s="26" t="s">
        <v>116</v>
      </c>
      <c r="J5" s="26" t="s">
        <v>116</v>
      </c>
      <c r="K5" s="26" t="s">
        <v>116</v>
      </c>
      <c r="L5" s="26" t="s">
        <v>116</v>
      </c>
      <c r="M5" s="26" t="s">
        <v>116</v>
      </c>
      <c r="N5" s="26" t="s">
        <v>116</v>
      </c>
      <c r="O5" s="26" t="s">
        <v>116</v>
      </c>
      <c r="P5" s="26" t="s">
        <v>116</v>
      </c>
      <c r="Q5" s="26" t="s">
        <v>116</v>
      </c>
      <c r="R5" s="26" t="s">
        <v>116</v>
      </c>
      <c r="S5" s="26" t="s">
        <v>116</v>
      </c>
      <c r="T5" s="151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9.6</v>
      </c>
      <c r="E6" s="22">
        <v>9.3689999999999998</v>
      </c>
      <c r="F6" s="22">
        <v>9.8160000000000007</v>
      </c>
      <c r="G6" s="152">
        <v>8.9600000000000009</v>
      </c>
      <c r="H6" s="152">
        <v>10.7178</v>
      </c>
      <c r="I6" s="22">
        <v>9.86</v>
      </c>
      <c r="J6" s="22">
        <v>10.3</v>
      </c>
      <c r="K6" s="22">
        <v>9.31</v>
      </c>
      <c r="L6" s="22">
        <v>9.48</v>
      </c>
      <c r="M6" s="22">
        <v>9.7040000000000006</v>
      </c>
      <c r="N6" s="22" t="s">
        <v>274</v>
      </c>
      <c r="O6" s="22">
        <v>9.7149999999999999</v>
      </c>
      <c r="P6" s="22">
        <v>9.4306586826347321</v>
      </c>
      <c r="Q6" s="22">
        <v>9.5299999999999994</v>
      </c>
      <c r="R6" s="22">
        <v>10.050000000000001</v>
      </c>
      <c r="S6" s="152">
        <v>8.2089999999999996</v>
      </c>
      <c r="T6" s="151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9.73</v>
      </c>
      <c r="E7" s="11">
        <v>9.34</v>
      </c>
      <c r="F7" s="11">
        <v>9.8209999999999997</v>
      </c>
      <c r="G7" s="153">
        <v>8.07</v>
      </c>
      <c r="H7" s="153">
        <v>10.684189999999999</v>
      </c>
      <c r="I7" s="11">
        <v>9.91</v>
      </c>
      <c r="J7" s="11">
        <v>10.4</v>
      </c>
      <c r="K7" s="11">
        <v>8.86</v>
      </c>
      <c r="L7" s="11">
        <v>9.4700000000000006</v>
      </c>
      <c r="M7" s="11">
        <v>9.4269999999999996</v>
      </c>
      <c r="N7" s="11" t="s">
        <v>274</v>
      </c>
      <c r="O7" s="11">
        <v>9.2750000000000004</v>
      </c>
      <c r="P7" s="11">
        <v>9.8501951951951945</v>
      </c>
      <c r="Q7" s="11">
        <v>9.48</v>
      </c>
      <c r="R7" s="11">
        <v>9.7100000000000009</v>
      </c>
      <c r="S7" s="153">
        <v>8.1300000000000008</v>
      </c>
      <c r="T7" s="151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9.57</v>
      </c>
      <c r="E8" s="11">
        <v>9.5060000000000002</v>
      </c>
      <c r="F8" s="11">
        <v>9.66</v>
      </c>
      <c r="G8" s="153">
        <v>8.2799999999999994</v>
      </c>
      <c r="H8" s="153">
        <v>10.536989999999999</v>
      </c>
      <c r="I8" s="11">
        <v>9.89</v>
      </c>
      <c r="J8" s="11">
        <v>9.39</v>
      </c>
      <c r="K8" s="11">
        <v>9.18</v>
      </c>
      <c r="L8" s="11">
        <v>9.4600000000000009</v>
      </c>
      <c r="M8" s="11">
        <v>9.5179999999999989</v>
      </c>
      <c r="N8" s="11" t="s">
        <v>274</v>
      </c>
      <c r="O8" s="11">
        <v>9.266</v>
      </c>
      <c r="P8" s="11">
        <v>9.908100000000001</v>
      </c>
      <c r="Q8" s="11">
        <v>10</v>
      </c>
      <c r="R8" s="11">
        <v>9.6300000000000008</v>
      </c>
      <c r="S8" s="153">
        <v>8.14</v>
      </c>
      <c r="T8" s="151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9.6399999999999988</v>
      </c>
      <c r="E9" s="11">
        <v>9.2260000000000009</v>
      </c>
      <c r="F9" s="11">
        <v>9.5279999999999987</v>
      </c>
      <c r="G9" s="153">
        <v>7.56</v>
      </c>
      <c r="H9" s="153">
        <v>10.781370000000001</v>
      </c>
      <c r="I9" s="11">
        <v>9.74</v>
      </c>
      <c r="J9" s="11">
        <v>9.81</v>
      </c>
      <c r="K9" s="11">
        <v>9.1999999999999993</v>
      </c>
      <c r="L9" s="11">
        <v>9.5</v>
      </c>
      <c r="M9" s="11">
        <v>9.6639999999999997</v>
      </c>
      <c r="N9" s="11" t="s">
        <v>274</v>
      </c>
      <c r="O9" s="11">
        <v>9.4060000000000006</v>
      </c>
      <c r="P9" s="11">
        <v>9.5410039960039974</v>
      </c>
      <c r="Q9" s="11">
        <v>9.5299999999999994</v>
      </c>
      <c r="R9" s="11">
        <v>9.84</v>
      </c>
      <c r="S9" s="153">
        <v>8.3279999999999994</v>
      </c>
      <c r="T9" s="151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9.5444479453234052</v>
      </c>
      <c r="BN9" s="28"/>
    </row>
    <row r="10" spans="1:66">
      <c r="A10" s="30"/>
      <c r="B10" s="19">
        <v>1</v>
      </c>
      <c r="C10" s="9">
        <v>5</v>
      </c>
      <c r="D10" s="10">
        <v>9.3699999999999992</v>
      </c>
      <c r="E10" s="11">
        <v>9.0329999999999995</v>
      </c>
      <c r="F10" s="11">
        <v>9.5939999999999994</v>
      </c>
      <c r="G10" s="153">
        <v>6.92</v>
      </c>
      <c r="H10" s="153">
        <v>10.685220000000001</v>
      </c>
      <c r="I10" s="11">
        <v>9.61</v>
      </c>
      <c r="J10" s="11">
        <v>9.35</v>
      </c>
      <c r="K10" s="11">
        <v>9.61</v>
      </c>
      <c r="L10" s="11">
        <v>9.4700000000000006</v>
      </c>
      <c r="M10" s="11">
        <v>9.4969999999999999</v>
      </c>
      <c r="N10" s="11" t="s">
        <v>274</v>
      </c>
      <c r="O10" s="11">
        <v>9.3689999999999998</v>
      </c>
      <c r="P10" s="11">
        <v>9.7287387387387376</v>
      </c>
      <c r="Q10" s="11">
        <v>9.4700000000000006</v>
      </c>
      <c r="R10" s="11">
        <v>9.58</v>
      </c>
      <c r="S10" s="153">
        <v>8.17</v>
      </c>
      <c r="T10" s="151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9</v>
      </c>
    </row>
    <row r="11" spans="1:66">
      <c r="A11" s="30"/>
      <c r="B11" s="19">
        <v>1</v>
      </c>
      <c r="C11" s="9">
        <v>6</v>
      </c>
      <c r="D11" s="10">
        <v>9.59</v>
      </c>
      <c r="E11" s="11">
        <v>8.8800000000000008</v>
      </c>
      <c r="F11" s="11">
        <v>9.5090000000000003</v>
      </c>
      <c r="G11" s="153">
        <v>8.11</v>
      </c>
      <c r="H11" s="153">
        <v>10.69964</v>
      </c>
      <c r="I11" s="11">
        <v>9.6999999999999993</v>
      </c>
      <c r="J11" s="11">
        <v>9.44</v>
      </c>
      <c r="K11" s="11">
        <v>9.1199999999999992</v>
      </c>
      <c r="L11" s="11">
        <v>9.4700000000000006</v>
      </c>
      <c r="M11" s="11">
        <v>9.3030000000000008</v>
      </c>
      <c r="N11" s="11" t="s">
        <v>274</v>
      </c>
      <c r="O11" s="11">
        <v>9.3309999999999995</v>
      </c>
      <c r="P11" s="11">
        <v>9.6078677787721194</v>
      </c>
      <c r="Q11" s="11">
        <v>9.1199999999999992</v>
      </c>
      <c r="R11" s="11">
        <v>9.64</v>
      </c>
      <c r="S11" s="153">
        <v>8.2080000000000002</v>
      </c>
      <c r="T11" s="151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9.58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51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9.4700000000000006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51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9.7000000000000011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51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9.7899999999999991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51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9.5299999999999994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51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9.75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51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9.5400000000000009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51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9.6900000000000013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51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9.4499999999999993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51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9.23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51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9.43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51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9.5500000000000007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51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9.48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51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9.6199999999999992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51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245</v>
      </c>
      <c r="C26" s="12"/>
      <c r="D26" s="23">
        <v>9.5655000000000001</v>
      </c>
      <c r="E26" s="23">
        <v>9.2256666666666671</v>
      </c>
      <c r="F26" s="23">
        <v>9.6546666666666674</v>
      </c>
      <c r="G26" s="23">
        <v>7.9833333333333343</v>
      </c>
      <c r="H26" s="23">
        <v>10.684201666666667</v>
      </c>
      <c r="I26" s="23">
        <v>9.7849999999999984</v>
      </c>
      <c r="J26" s="23">
        <v>9.7816666666666681</v>
      </c>
      <c r="K26" s="23">
        <v>9.2133333333333329</v>
      </c>
      <c r="L26" s="23">
        <v>9.4749999999999996</v>
      </c>
      <c r="M26" s="23">
        <v>9.5188333333333333</v>
      </c>
      <c r="N26" s="23" t="s">
        <v>557</v>
      </c>
      <c r="O26" s="23">
        <v>9.3936666666666664</v>
      </c>
      <c r="P26" s="23">
        <v>9.6777607318907979</v>
      </c>
      <c r="Q26" s="23">
        <v>9.5216666666666665</v>
      </c>
      <c r="R26" s="23">
        <v>9.7416666666666671</v>
      </c>
      <c r="S26" s="23">
        <v>8.1974999999999998</v>
      </c>
      <c r="T26" s="151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246</v>
      </c>
      <c r="C27" s="29"/>
      <c r="D27" s="11">
        <v>9.5749999999999993</v>
      </c>
      <c r="E27" s="11">
        <v>9.2830000000000013</v>
      </c>
      <c r="F27" s="11">
        <v>9.6269999999999989</v>
      </c>
      <c r="G27" s="11">
        <v>8.09</v>
      </c>
      <c r="H27" s="11">
        <v>10.692430000000002</v>
      </c>
      <c r="I27" s="11">
        <v>9.8000000000000007</v>
      </c>
      <c r="J27" s="11">
        <v>9.625</v>
      </c>
      <c r="K27" s="11">
        <v>9.19</v>
      </c>
      <c r="L27" s="11">
        <v>9.4700000000000006</v>
      </c>
      <c r="M27" s="11">
        <v>9.5075000000000003</v>
      </c>
      <c r="N27" s="11" t="s">
        <v>557</v>
      </c>
      <c r="O27" s="11">
        <v>9.35</v>
      </c>
      <c r="P27" s="11">
        <v>9.6683032587554294</v>
      </c>
      <c r="Q27" s="11">
        <v>9.504999999999999</v>
      </c>
      <c r="R27" s="11">
        <v>9.6750000000000007</v>
      </c>
      <c r="S27" s="11">
        <v>8.1890000000000001</v>
      </c>
      <c r="T27" s="151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247</v>
      </c>
      <c r="C28" s="29"/>
      <c r="D28" s="24">
        <v>0.13701613427852791</v>
      </c>
      <c r="E28" s="24">
        <v>0.23186605328651844</v>
      </c>
      <c r="F28" s="24">
        <v>0.13759893410439905</v>
      </c>
      <c r="G28" s="24">
        <v>0.6892508009909506</v>
      </c>
      <c r="H28" s="24">
        <v>8.0599239553898652E-2</v>
      </c>
      <c r="I28" s="24">
        <v>0.1201249349635623</v>
      </c>
      <c r="J28" s="24">
        <v>0.47080427638952788</v>
      </c>
      <c r="K28" s="24">
        <v>0.24557415716371034</v>
      </c>
      <c r="L28" s="24">
        <v>1.3784048752089929E-2</v>
      </c>
      <c r="M28" s="24">
        <v>0.1488991828945567</v>
      </c>
      <c r="N28" s="24" t="s">
        <v>557</v>
      </c>
      <c r="O28" s="24">
        <v>0.16632698718688632</v>
      </c>
      <c r="P28" s="24">
        <v>0.18441010395472171</v>
      </c>
      <c r="Q28" s="24">
        <v>0.28095669891758546</v>
      </c>
      <c r="R28" s="24">
        <v>0.17588822208057786</v>
      </c>
      <c r="S28" s="24">
        <v>7.1960405779844902E-2</v>
      </c>
      <c r="T28" s="209"/>
      <c r="U28" s="210"/>
      <c r="V28" s="210"/>
      <c r="W28" s="210"/>
      <c r="X28" s="210"/>
      <c r="Y28" s="210"/>
      <c r="Z28" s="210"/>
      <c r="AA28" s="210"/>
      <c r="AB28" s="210"/>
      <c r="AC28" s="210"/>
      <c r="AD28" s="210"/>
      <c r="AE28" s="210"/>
      <c r="AF28" s="210"/>
      <c r="AG28" s="210"/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  <c r="BI28" s="210"/>
      <c r="BJ28" s="210"/>
      <c r="BK28" s="210"/>
      <c r="BL28" s="210"/>
      <c r="BM28" s="56"/>
    </row>
    <row r="29" spans="1:65">
      <c r="A29" s="30"/>
      <c r="B29" s="3" t="s">
        <v>86</v>
      </c>
      <c r="C29" s="29"/>
      <c r="D29" s="13">
        <v>1.4323990829389776E-2</v>
      </c>
      <c r="E29" s="13">
        <v>2.5132715245855954E-2</v>
      </c>
      <c r="F29" s="13">
        <v>1.4252064711821472E-2</v>
      </c>
      <c r="G29" s="13">
        <v>8.6336217243125332E-2</v>
      </c>
      <c r="H29" s="13">
        <v>7.5437774452870822E-3</v>
      </c>
      <c r="I29" s="13">
        <v>1.2276436889480054E-2</v>
      </c>
      <c r="J29" s="13">
        <v>4.8131294229633102E-2</v>
      </c>
      <c r="K29" s="13">
        <v>2.665421387449823E-2</v>
      </c>
      <c r="L29" s="13">
        <v>1.4547808709329741E-3</v>
      </c>
      <c r="M29" s="13">
        <v>1.5642587455874147E-2</v>
      </c>
      <c r="N29" s="13" t="s">
        <v>557</v>
      </c>
      <c r="O29" s="13">
        <v>1.770629010896203E-2</v>
      </c>
      <c r="P29" s="13">
        <v>1.9055038563522378E-2</v>
      </c>
      <c r="Q29" s="13">
        <v>2.9507092482154957E-2</v>
      </c>
      <c r="R29" s="13">
        <v>1.8055249486457949E-2</v>
      </c>
      <c r="S29" s="13">
        <v>8.7783355632625685E-3</v>
      </c>
      <c r="T29" s="151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248</v>
      </c>
      <c r="C30" s="29"/>
      <c r="D30" s="13">
        <v>2.205685944037139E-3</v>
      </c>
      <c r="E30" s="13">
        <v>-3.339965606003803E-2</v>
      </c>
      <c r="F30" s="13">
        <v>1.1547940957367553E-2</v>
      </c>
      <c r="G30" s="13">
        <v>-0.16356258852613759</v>
      </c>
      <c r="H30" s="13">
        <v>0.1194153635571682</v>
      </c>
      <c r="I30" s="13">
        <v>2.5203349219842464E-2</v>
      </c>
      <c r="J30" s="13">
        <v>2.4854106041774404E-2</v>
      </c>
      <c r="K30" s="13">
        <v>-3.4691855818891226E-2</v>
      </c>
      <c r="L30" s="13">
        <v>-7.2762663405203654E-3</v>
      </c>
      <c r="M30" s="13">
        <v>-2.6837185489206883E-3</v>
      </c>
      <c r="N30" s="13" t="s">
        <v>557</v>
      </c>
      <c r="O30" s="13">
        <v>-1.5797799885389763E-2</v>
      </c>
      <c r="P30" s="13">
        <v>1.3967574377385938E-2</v>
      </c>
      <c r="Q30" s="13">
        <v>-2.3868618475625381E-3</v>
      </c>
      <c r="R30" s="13">
        <v>2.0663187904953251E-2</v>
      </c>
      <c r="S30" s="13">
        <v>-0.14112371433524173</v>
      </c>
      <c r="T30" s="151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249</v>
      </c>
      <c r="C31" s="47"/>
      <c r="D31" s="45" t="s">
        <v>275</v>
      </c>
      <c r="E31" s="45">
        <v>0.82</v>
      </c>
      <c r="F31" s="45">
        <v>0.38</v>
      </c>
      <c r="G31" s="45">
        <v>4.29</v>
      </c>
      <c r="H31" s="45">
        <v>3.25</v>
      </c>
      <c r="I31" s="45">
        <v>0.74</v>
      </c>
      <c r="J31" s="45">
        <v>0.73</v>
      </c>
      <c r="K31" s="45">
        <v>0.86</v>
      </c>
      <c r="L31" s="45">
        <v>0.13</v>
      </c>
      <c r="M31" s="45">
        <v>0</v>
      </c>
      <c r="N31" s="45" t="s">
        <v>275</v>
      </c>
      <c r="O31" s="45">
        <v>0.35</v>
      </c>
      <c r="P31" s="45">
        <v>0.44</v>
      </c>
      <c r="Q31" s="45">
        <v>0</v>
      </c>
      <c r="R31" s="45">
        <v>0.62</v>
      </c>
      <c r="S31" s="45">
        <v>3.69</v>
      </c>
      <c r="T31" s="151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S25">
    <cfRule type="expression" dxfId="14" priority="3">
      <formula>AND($B6&lt;&gt;$B5,NOT(ISBLANK(INDIRECT(Anlyt_LabRefThisCol))))</formula>
    </cfRule>
  </conditionalFormatting>
  <conditionalFormatting sqref="C2:S31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Uncertainty &amp; Tolerance Limits</vt:lpstr>
      <vt:lpstr>Indicative Values</vt:lpstr>
      <vt:lpstr>Performance Gates</vt:lpstr>
      <vt:lpstr>Abbreviations</vt:lpstr>
      <vt:lpstr>Laboratory List</vt:lpstr>
      <vt:lpstr>Homogeneity</vt:lpstr>
      <vt:lpstr>Classical</vt:lpstr>
      <vt:lpstr>Thermograv</vt:lpstr>
      <vt:lpstr>Fire Assay</vt:lpstr>
      <vt:lpstr>4-Acid</vt:lpstr>
      <vt:lpstr>IRC</vt:lpstr>
      <vt:lpstr>PF ICP</vt:lpstr>
      <vt:lpstr>ISE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</cp:lastModifiedBy>
  <cp:lastPrinted>2021-03-06T02:52:25Z</cp:lastPrinted>
  <dcterms:created xsi:type="dcterms:W3CDTF">2000-11-24T23:59:25Z</dcterms:created>
  <dcterms:modified xsi:type="dcterms:W3CDTF">2024-12-20T00:35:23Z</dcterms:modified>
</cp:coreProperties>
</file>